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55" windowWidth="2077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A200" i="5" l="1"/>
  <c r="A184" i="5"/>
  <c r="A168" i="5"/>
  <c r="A152" i="5"/>
  <c r="A136" i="5"/>
  <c r="A120" i="5"/>
  <c r="A104" i="5"/>
  <c r="A88" i="5"/>
  <c r="A72" i="5"/>
  <c r="A56" i="5"/>
  <c r="A40" i="5"/>
  <c r="A24" i="5"/>
  <c r="A8" i="5"/>
  <c r="A192" i="4"/>
  <c r="A176" i="4"/>
  <c r="A160" i="4"/>
  <c r="A144" i="4"/>
  <c r="A128" i="4"/>
  <c r="A112" i="4"/>
  <c r="A96" i="4"/>
  <c r="A80" i="4"/>
  <c r="A64" i="4"/>
  <c r="A48" i="4"/>
  <c r="A32" i="4"/>
  <c r="A16" i="4"/>
  <c r="A199" i="3"/>
  <c r="A183" i="3"/>
  <c r="A167" i="3"/>
  <c r="A151" i="3"/>
  <c r="A135" i="3"/>
  <c r="A119" i="3"/>
  <c r="A103" i="3"/>
  <c r="A195" i="5"/>
  <c r="A179" i="5"/>
  <c r="A163" i="5"/>
  <c r="A147" i="5"/>
  <c r="A131" i="5"/>
  <c r="A115" i="5"/>
  <c r="A99" i="5"/>
  <c r="A83" i="5"/>
  <c r="A67" i="5"/>
  <c r="A51" i="5"/>
  <c r="A35" i="5"/>
  <c r="A19" i="5"/>
  <c r="A3" i="5"/>
  <c r="A187" i="4"/>
  <c r="A171" i="4"/>
  <c r="A155" i="4"/>
  <c r="A139" i="4"/>
  <c r="A123" i="4"/>
  <c r="A107" i="4"/>
  <c r="A91" i="4"/>
  <c r="A75" i="4"/>
  <c r="A59" i="4"/>
  <c r="A43" i="4"/>
  <c r="A27" i="4"/>
  <c r="A11" i="4"/>
  <c r="A194" i="3"/>
  <c r="A178" i="3"/>
  <c r="A162" i="3"/>
  <c r="A198" i="5"/>
  <c r="A182" i="5"/>
  <c r="A166" i="5"/>
  <c r="A150" i="5"/>
  <c r="A134" i="5"/>
  <c r="A118" i="5"/>
  <c r="A102" i="5"/>
  <c r="A86" i="5"/>
  <c r="A70" i="5"/>
  <c r="A54" i="5"/>
  <c r="A38" i="5"/>
  <c r="A196" i="5"/>
  <c r="A180" i="5"/>
  <c r="A164" i="5"/>
  <c r="A148" i="5"/>
  <c r="A132" i="5"/>
  <c r="A116" i="5"/>
  <c r="A100" i="5"/>
  <c r="A84" i="5"/>
  <c r="A68" i="5"/>
  <c r="A52" i="5"/>
  <c r="A36" i="5"/>
  <c r="A20" i="5"/>
  <c r="A4" i="5"/>
  <c r="A188" i="4"/>
  <c r="A172" i="4"/>
  <c r="A156" i="4"/>
  <c r="A140" i="4"/>
  <c r="A124" i="4"/>
  <c r="A108" i="4"/>
  <c r="A92" i="4"/>
  <c r="A76" i="4"/>
  <c r="A60" i="4"/>
  <c r="A44" i="4"/>
  <c r="A28" i="4"/>
  <c r="A12" i="4"/>
  <c r="A195" i="3"/>
  <c r="A179" i="3"/>
  <c r="A163" i="3"/>
  <c r="A147" i="3"/>
  <c r="A131" i="3"/>
  <c r="A115" i="3"/>
  <c r="A99" i="3"/>
  <c r="A191" i="5"/>
  <c r="A175" i="5"/>
  <c r="A159" i="5"/>
  <c r="A143" i="5"/>
  <c r="A127" i="5"/>
  <c r="A111" i="5"/>
  <c r="A95" i="5"/>
  <c r="A79" i="5"/>
  <c r="A63" i="5"/>
  <c r="A47" i="5"/>
  <c r="A31" i="5"/>
  <c r="A15" i="5"/>
  <c r="A199" i="4"/>
  <c r="A183" i="4"/>
  <c r="A167" i="4"/>
  <c r="A151" i="4"/>
  <c r="A135" i="4"/>
  <c r="A119" i="4"/>
  <c r="A103" i="4"/>
  <c r="A87" i="4"/>
  <c r="A71" i="4"/>
  <c r="A55" i="4"/>
  <c r="A39" i="4"/>
  <c r="A23" i="4"/>
  <c r="A7" i="4"/>
  <c r="A190" i="3"/>
  <c r="A174" i="3"/>
  <c r="A158" i="3"/>
  <c r="A194" i="5"/>
  <c r="A178" i="5"/>
  <c r="A162" i="5"/>
  <c r="A146" i="5"/>
  <c r="A130" i="5"/>
  <c r="A114" i="5"/>
  <c r="A98" i="5"/>
  <c r="A82" i="5"/>
  <c r="A66" i="5"/>
  <c r="A50" i="5"/>
  <c r="A34" i="5"/>
  <c r="A18" i="5"/>
  <c r="A2" i="5"/>
  <c r="A186" i="4"/>
  <c r="A170" i="4"/>
  <c r="A154" i="4"/>
  <c r="A138" i="4"/>
  <c r="A122" i="4"/>
  <c r="A106" i="4"/>
  <c r="A90" i="4"/>
  <c r="A74" i="4"/>
  <c r="A58" i="4"/>
  <c r="A42" i="4"/>
  <c r="A26" i="4"/>
  <c r="A10" i="4"/>
  <c r="A193" i="3"/>
  <c r="A177" i="3"/>
  <c r="A161" i="3"/>
  <c r="A193" i="5"/>
  <c r="A177" i="5"/>
  <c r="A161" i="5"/>
  <c r="A145" i="5"/>
  <c r="A129" i="5"/>
  <c r="A113" i="5"/>
  <c r="A97" i="5"/>
  <c r="A81" i="5"/>
  <c r="A65" i="5"/>
  <c r="A49" i="5"/>
  <c r="A33" i="5"/>
  <c r="A17" i="5"/>
  <c r="A201" i="4"/>
  <c r="A185" i="4"/>
  <c r="A169" i="4"/>
  <c r="A153" i="4"/>
  <c r="A137" i="4"/>
  <c r="A121" i="4"/>
  <c r="A105" i="4"/>
  <c r="A89" i="4"/>
  <c r="A73" i="4"/>
  <c r="A57" i="4"/>
  <c r="A41" i="4"/>
  <c r="A25" i="4"/>
  <c r="A9" i="4"/>
  <c r="A192" i="3"/>
  <c r="A176" i="3"/>
  <c r="A160" i="3"/>
  <c r="A144" i="3"/>
  <c r="A122" i="3"/>
  <c r="A101" i="3"/>
  <c r="A83" i="3"/>
  <c r="A67" i="3"/>
  <c r="A51" i="3"/>
  <c r="A35" i="3"/>
  <c r="A19" i="3"/>
  <c r="A3" i="3"/>
  <c r="A180" i="2"/>
  <c r="A164" i="2"/>
  <c r="A192" i="5"/>
  <c r="A160" i="5"/>
  <c r="A128" i="5"/>
  <c r="A96" i="5"/>
  <c r="A64" i="5"/>
  <c r="A32" i="5"/>
  <c r="A200" i="4"/>
  <c r="A168" i="4"/>
  <c r="A136" i="4"/>
  <c r="A104" i="4"/>
  <c r="A72" i="4"/>
  <c r="A40" i="4"/>
  <c r="A8" i="4"/>
  <c r="A175" i="3"/>
  <c r="A143" i="3"/>
  <c r="A111" i="3"/>
  <c r="A187" i="5"/>
  <c r="A155" i="5"/>
  <c r="A123" i="5"/>
  <c r="A91" i="5"/>
  <c r="A59" i="5"/>
  <c r="A27" i="5"/>
  <c r="A195" i="4"/>
  <c r="A163" i="4"/>
  <c r="A131" i="4"/>
  <c r="A99" i="4"/>
  <c r="A67" i="4"/>
  <c r="A35" i="4"/>
  <c r="A3" i="4"/>
  <c r="A170" i="3"/>
  <c r="A190" i="5"/>
  <c r="A158" i="5"/>
  <c r="A126" i="5"/>
  <c r="A94" i="5"/>
  <c r="A62" i="5"/>
  <c r="A30" i="5"/>
  <c r="A10" i="5"/>
  <c r="A190" i="4"/>
  <c r="A166" i="4"/>
  <c r="A146" i="4"/>
  <c r="A126" i="4"/>
  <c r="A102" i="4"/>
  <c r="A82" i="4"/>
  <c r="A62" i="4"/>
  <c r="A38" i="4"/>
  <c r="A18" i="4"/>
  <c r="A197" i="3"/>
  <c r="A173" i="3"/>
  <c r="A153" i="3"/>
  <c r="A181" i="5"/>
  <c r="A157" i="5"/>
  <c r="A137" i="5"/>
  <c r="A117" i="5"/>
  <c r="A93" i="5"/>
  <c r="A73" i="5"/>
  <c r="A53" i="5"/>
  <c r="A29" i="5"/>
  <c r="A9" i="5"/>
  <c r="A189" i="4"/>
  <c r="A165" i="4"/>
  <c r="A145" i="4"/>
  <c r="A125" i="4"/>
  <c r="A101" i="4"/>
  <c r="A81" i="4"/>
  <c r="A61" i="4"/>
  <c r="A37" i="4"/>
  <c r="A17" i="4"/>
  <c r="A196" i="3"/>
  <c r="A172" i="3"/>
  <c r="A152" i="3"/>
  <c r="A128" i="3"/>
  <c r="A96" i="3"/>
  <c r="A75" i="3"/>
  <c r="A55" i="3"/>
  <c r="A31" i="3"/>
  <c r="A11" i="3"/>
  <c r="A184" i="2"/>
  <c r="A160" i="2"/>
  <c r="A144" i="2"/>
  <c r="A128" i="2"/>
  <c r="A112" i="2"/>
  <c r="A96" i="2"/>
  <c r="A80" i="2"/>
  <c r="A64" i="2"/>
  <c r="A137" i="3"/>
  <c r="A116" i="3"/>
  <c r="A94" i="3"/>
  <c r="A78" i="3"/>
  <c r="A62" i="3"/>
  <c r="A46" i="3"/>
  <c r="A30" i="3"/>
  <c r="A14" i="3"/>
  <c r="A191" i="2"/>
  <c r="A175" i="2"/>
  <c r="A159" i="2"/>
  <c r="A143" i="2"/>
  <c r="A127" i="2"/>
  <c r="A111" i="2"/>
  <c r="A95" i="2"/>
  <c r="A79" i="2"/>
  <c r="A130" i="3"/>
  <c r="A109" i="3"/>
  <c r="A89" i="3"/>
  <c r="A73" i="3"/>
  <c r="A57" i="3"/>
  <c r="A41" i="3"/>
  <c r="A25" i="3"/>
  <c r="A9" i="3"/>
  <c r="A186" i="2"/>
  <c r="A170" i="2"/>
  <c r="A154" i="2"/>
  <c r="A138" i="2"/>
  <c r="A122" i="2"/>
  <c r="A106" i="2"/>
  <c r="A90" i="2"/>
  <c r="A134" i="3"/>
  <c r="A113" i="3"/>
  <c r="A92" i="3"/>
  <c r="A76" i="3"/>
  <c r="A60" i="3"/>
  <c r="A44" i="3"/>
  <c r="A28" i="3"/>
  <c r="A12" i="3"/>
  <c r="A189" i="2"/>
  <c r="A173" i="2"/>
  <c r="A157" i="2"/>
  <c r="A141" i="2"/>
  <c r="A188" i="5"/>
  <c r="A156" i="5"/>
  <c r="A124" i="5"/>
  <c r="A92" i="5"/>
  <c r="A60" i="5"/>
  <c r="A28" i="5"/>
  <c r="A196" i="4"/>
  <c r="A164" i="4"/>
  <c r="A132" i="4"/>
  <c r="A100" i="4"/>
  <c r="A68" i="4"/>
  <c r="A36" i="4"/>
  <c r="A4" i="4"/>
  <c r="A171" i="3"/>
  <c r="A139" i="3"/>
  <c r="A107" i="3"/>
  <c r="A183" i="5"/>
  <c r="A151" i="5"/>
  <c r="A119" i="5"/>
  <c r="A87" i="5"/>
  <c r="A55" i="5"/>
  <c r="A23" i="5"/>
  <c r="A191" i="4"/>
  <c r="A159" i="4"/>
  <c r="A127" i="4"/>
  <c r="A95" i="4"/>
  <c r="A63" i="4"/>
  <c r="A31" i="4"/>
  <c r="A198" i="3"/>
  <c r="A166" i="3"/>
  <c r="A186" i="5"/>
  <c r="A154" i="5"/>
  <c r="A122" i="5"/>
  <c r="A90" i="5"/>
  <c r="A58" i="5"/>
  <c r="A26" i="5"/>
  <c r="A6" i="5"/>
  <c r="A182" i="4"/>
  <c r="A162" i="4"/>
  <c r="A142" i="4"/>
  <c r="A118" i="4"/>
  <c r="A98" i="4"/>
  <c r="A78" i="4"/>
  <c r="A54" i="4"/>
  <c r="A34" i="4"/>
  <c r="A14" i="4"/>
  <c r="A189" i="3"/>
  <c r="A169" i="3"/>
  <c r="A197" i="5"/>
  <c r="A173" i="5"/>
  <c r="A153" i="5"/>
  <c r="A133" i="5"/>
  <c r="A109" i="5"/>
  <c r="A89" i="5"/>
  <c r="A69" i="5"/>
  <c r="A45" i="5"/>
  <c r="A25" i="5"/>
  <c r="A5" i="5"/>
  <c r="A181" i="4"/>
  <c r="A161" i="4"/>
  <c r="A141" i="4"/>
  <c r="A117" i="4"/>
  <c r="A97" i="4"/>
  <c r="A77" i="4"/>
  <c r="A53" i="4"/>
  <c r="A33" i="4"/>
  <c r="A13" i="4"/>
  <c r="A188" i="3"/>
  <c r="A168" i="3"/>
  <c r="A149" i="3"/>
  <c r="A117" i="3"/>
  <c r="A91" i="3"/>
  <c r="A71" i="3"/>
  <c r="A47" i="3"/>
  <c r="A27" i="3"/>
  <c r="A7" i="3"/>
  <c r="A176" i="2"/>
  <c r="A156" i="2"/>
  <c r="A140" i="2"/>
  <c r="A124" i="2"/>
  <c r="A108" i="2"/>
  <c r="A92" i="2"/>
  <c r="A76" i="2"/>
  <c r="A60" i="2"/>
  <c r="A132" i="3"/>
  <c r="A110" i="3"/>
  <c r="A90" i="3"/>
  <c r="A74" i="3"/>
  <c r="A58" i="3"/>
  <c r="A42" i="3"/>
  <c r="A26" i="3"/>
  <c r="A10" i="3"/>
  <c r="A187" i="2"/>
  <c r="A171" i="2"/>
  <c r="A155" i="2"/>
  <c r="A139" i="2"/>
  <c r="A123" i="2"/>
  <c r="A107" i="2"/>
  <c r="A91" i="2"/>
  <c r="A146" i="3"/>
  <c r="A125" i="3"/>
  <c r="A104" i="3"/>
  <c r="A85" i="3"/>
  <c r="A69" i="3"/>
  <c r="A53" i="3"/>
  <c r="A37" i="3"/>
  <c r="A21" i="3"/>
  <c r="A5" i="3"/>
  <c r="A182" i="2"/>
  <c r="A166" i="2"/>
  <c r="A150" i="2"/>
  <c r="A134" i="2"/>
  <c r="A118" i="2"/>
  <c r="A102" i="2"/>
  <c r="A86" i="2"/>
  <c r="A129" i="3"/>
  <c r="A108" i="3"/>
  <c r="A88" i="3"/>
  <c r="A72" i="3"/>
  <c r="A56" i="3"/>
  <c r="A40" i="3"/>
  <c r="A24" i="3"/>
  <c r="A8" i="3"/>
  <c r="A185" i="2"/>
  <c r="A169" i="2"/>
  <c r="A153" i="2"/>
  <c r="A137" i="2"/>
  <c r="A121" i="2"/>
  <c r="A176" i="5"/>
  <c r="A144" i="5"/>
  <c r="A112" i="5"/>
  <c r="A80" i="5"/>
  <c r="A48" i="5"/>
  <c r="A16" i="5"/>
  <c r="A184" i="4"/>
  <c r="A152" i="4"/>
  <c r="A120" i="4"/>
  <c r="A88" i="4"/>
  <c r="A56" i="4"/>
  <c r="A24" i="4"/>
  <c r="A191" i="3"/>
  <c r="A159" i="3"/>
  <c r="A127" i="3"/>
  <c r="A95" i="3"/>
  <c r="A171" i="5"/>
  <c r="A139" i="5"/>
  <c r="A107" i="5"/>
  <c r="A75" i="5"/>
  <c r="A43" i="5"/>
  <c r="A11" i="5"/>
  <c r="A179" i="4"/>
  <c r="A147" i="4"/>
  <c r="A115" i="4"/>
  <c r="A83" i="4"/>
  <c r="A51" i="4"/>
  <c r="A19" i="4"/>
  <c r="A186" i="3"/>
  <c r="A154" i="3"/>
  <c r="A174" i="5"/>
  <c r="A142" i="5"/>
  <c r="A110" i="5"/>
  <c r="A78" i="5"/>
  <c r="A46" i="5"/>
  <c r="A22" i="5"/>
  <c r="A198" i="4"/>
  <c r="A178" i="4"/>
  <c r="A158" i="4"/>
  <c r="A134" i="4"/>
  <c r="A114" i="4"/>
  <c r="A94" i="4"/>
  <c r="A70" i="4"/>
  <c r="A50" i="4"/>
  <c r="A30" i="4"/>
  <c r="A6" i="4"/>
  <c r="A185" i="3"/>
  <c r="A165" i="3"/>
  <c r="A189" i="5"/>
  <c r="A169" i="5"/>
  <c r="A149" i="5"/>
  <c r="A125" i="5"/>
  <c r="A105" i="5"/>
  <c r="A85" i="5"/>
  <c r="A61" i="5"/>
  <c r="A41" i="5"/>
  <c r="A21" i="5"/>
  <c r="A197" i="4"/>
  <c r="A177" i="4"/>
  <c r="A157" i="4"/>
  <c r="A133" i="4"/>
  <c r="A113" i="4"/>
  <c r="A93" i="4"/>
  <c r="A69" i="4"/>
  <c r="A49" i="4"/>
  <c r="A29" i="4"/>
  <c r="A5" i="4"/>
  <c r="A184" i="3"/>
  <c r="A164" i="3"/>
  <c r="A138" i="3"/>
  <c r="A112" i="3"/>
  <c r="A87" i="3"/>
  <c r="A63" i="3"/>
  <c r="A43" i="3"/>
  <c r="A23" i="3"/>
  <c r="A192" i="2"/>
  <c r="A172" i="2"/>
  <c r="A152" i="2"/>
  <c r="A136" i="2"/>
  <c r="A120" i="2"/>
  <c r="A104" i="2"/>
  <c r="A88" i="2"/>
  <c r="A72" i="2"/>
  <c r="A148" i="3"/>
  <c r="A126" i="3"/>
  <c r="A105" i="3"/>
  <c r="A86" i="3"/>
  <c r="A70" i="3"/>
  <c r="A54" i="3"/>
  <c r="A38" i="3"/>
  <c r="A172" i="5"/>
  <c r="A140" i="5"/>
  <c r="A108" i="5"/>
  <c r="A76" i="5"/>
  <c r="A44" i="5"/>
  <c r="A12" i="5"/>
  <c r="A180" i="4"/>
  <c r="A148" i="4"/>
  <c r="A116" i="4"/>
  <c r="A84" i="4"/>
  <c r="A52" i="4"/>
  <c r="A20" i="4"/>
  <c r="A187" i="3"/>
  <c r="A155" i="3"/>
  <c r="A123" i="3"/>
  <c r="A199" i="5"/>
  <c r="A167" i="5"/>
  <c r="A135" i="5"/>
  <c r="A103" i="5"/>
  <c r="A71" i="5"/>
  <c r="A39" i="5"/>
  <c r="A7" i="5"/>
  <c r="A175" i="4"/>
  <c r="A143" i="4"/>
  <c r="A111" i="4"/>
  <c r="A79" i="4"/>
  <c r="A47" i="4"/>
  <c r="A15" i="4"/>
  <c r="A182" i="3"/>
  <c r="A150" i="3"/>
  <c r="A170" i="5"/>
  <c r="A138" i="5"/>
  <c r="A106" i="5"/>
  <c r="A74" i="5"/>
  <c r="A42" i="5"/>
  <c r="A14" i="5"/>
  <c r="A194" i="4"/>
  <c r="A174" i="4"/>
  <c r="A150" i="4"/>
  <c r="A130" i="4"/>
  <c r="A110" i="4"/>
  <c r="A86" i="4"/>
  <c r="A66" i="4"/>
  <c r="A46" i="4"/>
  <c r="A22" i="4"/>
  <c r="A2" i="4"/>
  <c r="A181" i="3"/>
  <c r="A157" i="3"/>
  <c r="A185" i="5"/>
  <c r="A165" i="5"/>
  <c r="A141" i="5"/>
  <c r="A121" i="5"/>
  <c r="A101" i="5"/>
  <c r="A77" i="5"/>
  <c r="A57" i="5"/>
  <c r="A37" i="5"/>
  <c r="A13" i="5"/>
  <c r="A193" i="4"/>
  <c r="A173" i="4"/>
  <c r="A149" i="4"/>
  <c r="A129" i="4"/>
  <c r="A109" i="4"/>
  <c r="A85" i="4"/>
  <c r="A65" i="4"/>
  <c r="A45" i="4"/>
  <c r="A21" i="4"/>
  <c r="A200" i="3"/>
  <c r="A180" i="3"/>
  <c r="A156" i="3"/>
  <c r="A133" i="3"/>
  <c r="A106" i="3"/>
  <c r="A79" i="3"/>
  <c r="A59" i="3"/>
  <c r="A39" i="3"/>
  <c r="A15" i="3"/>
  <c r="A188" i="2"/>
  <c r="A168" i="2"/>
  <c r="A148" i="2"/>
  <c r="A132" i="2"/>
  <c r="A116" i="2"/>
  <c r="A100" i="2"/>
  <c r="A84" i="2"/>
  <c r="A68" i="2"/>
  <c r="A142" i="3"/>
  <c r="A121" i="3"/>
  <c r="A100" i="3"/>
  <c r="A82" i="3"/>
  <c r="A66" i="3"/>
  <c r="A50" i="3"/>
  <c r="A34" i="3"/>
  <c r="A2" i="3"/>
  <c r="A163" i="2"/>
  <c r="A131" i="2"/>
  <c r="A99" i="2"/>
  <c r="A136" i="3"/>
  <c r="A93" i="3"/>
  <c r="A61" i="3"/>
  <c r="A29" i="3"/>
  <c r="A190" i="2"/>
  <c r="A158" i="2"/>
  <c r="A126" i="2"/>
  <c r="A94" i="2"/>
  <c r="A118" i="3"/>
  <c r="A80" i="3"/>
  <c r="A48" i="3"/>
  <c r="A16" i="3"/>
  <c r="A177" i="2"/>
  <c r="A145" i="2"/>
  <c r="A117" i="2"/>
  <c r="A101" i="2"/>
  <c r="A85" i="2"/>
  <c r="A69" i="2"/>
  <c r="A53" i="2"/>
  <c r="A37" i="2"/>
  <c r="A21" i="2"/>
  <c r="A4" i="2"/>
  <c r="A56" i="2"/>
  <c r="A35" i="2"/>
  <c r="A14" i="2"/>
  <c r="A70" i="2"/>
  <c r="A44" i="2"/>
  <c r="A23" i="2"/>
  <c r="A75" i="2"/>
  <c r="A48" i="2"/>
  <c r="A27" i="2"/>
  <c r="A5" i="2"/>
  <c r="A52" i="2"/>
  <c r="A22" i="3"/>
  <c r="A183" i="2"/>
  <c r="A151" i="2"/>
  <c r="A119" i="2"/>
  <c r="A87" i="2"/>
  <c r="A120" i="3"/>
  <c r="A81" i="3"/>
  <c r="A49" i="3"/>
  <c r="A17" i="3"/>
  <c r="A178" i="2"/>
  <c r="A146" i="2"/>
  <c r="A114" i="2"/>
  <c r="A145" i="3"/>
  <c r="A102" i="3"/>
  <c r="A68" i="3"/>
  <c r="A36" i="3"/>
  <c r="A4" i="3"/>
  <c r="A165" i="2"/>
  <c r="A133" i="2"/>
  <c r="A113" i="2"/>
  <c r="A97" i="2"/>
  <c r="A81" i="2"/>
  <c r="A65" i="2"/>
  <c r="A49" i="2"/>
  <c r="A33" i="2"/>
  <c r="A17" i="2"/>
  <c r="A82" i="2"/>
  <c r="A51" i="2"/>
  <c r="A30" i="2"/>
  <c r="A7" i="2"/>
  <c r="A62" i="2"/>
  <c r="A39" i="2"/>
  <c r="A18" i="2"/>
  <c r="A67" i="2"/>
  <c r="A43" i="2"/>
  <c r="A22" i="2"/>
  <c r="A74" i="2"/>
  <c r="A47" i="2"/>
  <c r="A26" i="2"/>
  <c r="A3" i="2"/>
  <c r="A12" i="2"/>
  <c r="A16" i="2"/>
  <c r="A20" i="2"/>
  <c r="A58" i="2"/>
  <c r="A31" i="2"/>
  <c r="A18" i="3"/>
  <c r="A179" i="2"/>
  <c r="A147" i="2"/>
  <c r="A115" i="2"/>
  <c r="A83" i="2"/>
  <c r="A114" i="3"/>
  <c r="A77" i="3"/>
  <c r="A45" i="3"/>
  <c r="A13" i="3"/>
  <c r="A174" i="2"/>
  <c r="A142" i="2"/>
  <c r="A110" i="2"/>
  <c r="A140" i="3"/>
  <c r="A97" i="3"/>
  <c r="A64" i="3"/>
  <c r="A32" i="3"/>
  <c r="A193" i="2"/>
  <c r="A161" i="2"/>
  <c r="A129" i="2"/>
  <c r="A109" i="2"/>
  <c r="A93" i="2"/>
  <c r="A77" i="2"/>
  <c r="A61" i="2"/>
  <c r="A45" i="2"/>
  <c r="A29" i="2"/>
  <c r="A13" i="2"/>
  <c r="A71" i="2"/>
  <c r="A46" i="2"/>
  <c r="A24" i="2"/>
  <c r="A2" i="2"/>
  <c r="A55" i="2"/>
  <c r="A34" i="2"/>
  <c r="A59" i="2"/>
  <c r="A38" i="2"/>
  <c r="A66" i="2"/>
  <c r="A42" i="2"/>
  <c r="A10" i="2"/>
  <c r="A15" i="2"/>
  <c r="A6" i="3"/>
  <c r="A167" i="2"/>
  <c r="A135" i="2"/>
  <c r="A103" i="2"/>
  <c r="A141" i="3"/>
  <c r="A98" i="3"/>
  <c r="A65" i="3"/>
  <c r="A33" i="3"/>
  <c r="A194" i="2"/>
  <c r="A162" i="2"/>
  <c r="A130" i="2"/>
  <c r="A98" i="2"/>
  <c r="A124" i="3"/>
  <c r="A84" i="3"/>
  <c r="A52" i="3"/>
  <c r="A20" i="3"/>
  <c r="A181" i="2"/>
  <c r="A149" i="2"/>
  <c r="A125" i="2"/>
  <c r="A105" i="2"/>
  <c r="A89" i="2"/>
  <c r="A73" i="2"/>
  <c r="A57" i="2"/>
  <c r="A41" i="2"/>
  <c r="A25" i="2"/>
  <c r="A8" i="2"/>
  <c r="A63" i="2"/>
  <c r="A40" i="2"/>
  <c r="A19" i="2"/>
  <c r="A78" i="2"/>
  <c r="A50" i="2"/>
  <c r="A28" i="2"/>
  <c r="A6" i="2"/>
  <c r="A54" i="2"/>
  <c r="A32" i="2"/>
  <c r="A36" i="2"/>
  <c r="A9" i="2"/>
</calcChain>
</file>

<file path=xl/sharedStrings.xml><?xml version="1.0" encoding="utf-8"?>
<sst xmlns="http://schemas.openxmlformats.org/spreadsheetml/2006/main" count="4511" uniqueCount="1054">
  <si>
    <t>Spectogram</t>
  </si>
  <si>
    <t>Meta_Label</t>
  </si>
  <si>
    <t>New_Label</t>
  </si>
  <si>
    <t>320 kbps</t>
  </si>
  <si>
    <t>320 kpbs (CBR)</t>
  </si>
  <si>
    <t>320 kbps (CBR)</t>
  </si>
  <si>
    <t>320 (kbps)</t>
  </si>
  <si>
    <t>320 kbps (LAME)</t>
  </si>
  <si>
    <t>262 kbps</t>
  </si>
  <si>
    <t>128 kbps (LAME)</t>
  </si>
  <si>
    <t>320kpbs</t>
  </si>
  <si>
    <t>192 kbps (LAME)</t>
  </si>
  <si>
    <t>326 kbps</t>
  </si>
  <si>
    <t>256 kbps (LAME)</t>
  </si>
  <si>
    <t>128 kbps (CBR)</t>
  </si>
  <si>
    <t>256 kbps (AAC)</t>
  </si>
  <si>
    <t>128 kbps</t>
  </si>
  <si>
    <t>128 kpbs (AAC)</t>
  </si>
  <si>
    <t>256 kbps (CBR)</t>
  </si>
  <si>
    <t>265 kbps</t>
  </si>
  <si>
    <t>266 kbps</t>
  </si>
  <si>
    <t>1411 kbps</t>
  </si>
  <si>
    <t>WAV</t>
  </si>
  <si>
    <t>192 kbps (CBR)</t>
  </si>
  <si>
    <t>224 kbps</t>
  </si>
  <si>
    <t>320 mbps</t>
  </si>
  <si>
    <t>64 kbps (CBR)</t>
  </si>
  <si>
    <t>64 kbps (LAME)</t>
  </si>
  <si>
    <t>329 kbps</t>
  </si>
  <si>
    <t>272 kbps</t>
  </si>
  <si>
    <t>260 kbps</t>
  </si>
  <si>
    <t>128 kbps (AAC)</t>
  </si>
  <si>
    <t>252 kbps</t>
  </si>
  <si>
    <t>283 kbps</t>
  </si>
  <si>
    <t>331 kbps</t>
  </si>
  <si>
    <t>192 kbps</t>
  </si>
  <si>
    <t>n/a</t>
  </si>
  <si>
    <t>256 kbps</t>
  </si>
  <si>
    <t>343 kbps</t>
  </si>
  <si>
    <t>258 kbps</t>
  </si>
  <si>
    <t>335 kbps</t>
  </si>
  <si>
    <t>259 kbps</t>
  </si>
  <si>
    <t>254 kbps</t>
  </si>
  <si>
    <t>230 kbps</t>
  </si>
  <si>
    <t>251 kbps</t>
  </si>
  <si>
    <t>WAC</t>
  </si>
  <si>
    <t>334 kbps</t>
  </si>
  <si>
    <t>264 kbps</t>
  </si>
  <si>
    <t>286 kbps</t>
  </si>
  <si>
    <t>341 kbps</t>
  </si>
  <si>
    <t>315 kbps</t>
  </si>
  <si>
    <t>263 kbps</t>
  </si>
  <si>
    <t>268 kbps</t>
  </si>
  <si>
    <t xml:space="preserve">266 kbps </t>
  </si>
  <si>
    <t xml:space="preserve">320 kbps </t>
  </si>
  <si>
    <t>320 kbps (ACC)</t>
  </si>
  <si>
    <t>813 kbps</t>
  </si>
  <si>
    <t>325 kbps</t>
  </si>
  <si>
    <t>160 kbps</t>
  </si>
  <si>
    <t>336 kbps</t>
  </si>
  <si>
    <t>255 kbps</t>
  </si>
  <si>
    <t>344 kbps</t>
  </si>
  <si>
    <t>330 kbps</t>
  </si>
  <si>
    <t>261 kbps</t>
  </si>
  <si>
    <t>277 kbps</t>
  </si>
  <si>
    <t>327 kbps</t>
  </si>
  <si>
    <t>349 kbps</t>
  </si>
  <si>
    <t>267 kbps</t>
  </si>
  <si>
    <t>328 kbps</t>
  </si>
  <si>
    <t>257 kbps</t>
  </si>
  <si>
    <t>271 kbps</t>
  </si>
  <si>
    <t xml:space="preserve">256 kbps </t>
  </si>
  <si>
    <t>928 kbps</t>
  </si>
  <si>
    <t>269 kbps</t>
  </si>
  <si>
    <t>284 kbps</t>
  </si>
  <si>
    <t>279 kbps</t>
  </si>
  <si>
    <t>357 kbps</t>
  </si>
  <si>
    <t>32o kbps</t>
  </si>
  <si>
    <t>339 kbps</t>
  </si>
  <si>
    <t>333 kbps</t>
  </si>
  <si>
    <t>346 kbps</t>
  </si>
  <si>
    <t>https://drive.google.com/uc?export=download&amp;id=1xyNHbQEGoqfgWsVl8algfpX5EdQdrqEm</t>
  </si>
  <si>
    <t>https://drive.google.com/uc?export=download&amp;id=1ibqojQxLpJUUHBkHQlWyQN_G1qPftzCT</t>
  </si>
  <si>
    <t>https://drive.google.com/uc?export=download&amp;id=1_yd1_Y-R66X0IvS8GsSiRxbZYp_s_doc</t>
  </si>
  <si>
    <t>https://drive.google.com/uc?export=download&amp;id=1yDX8-gt4dRwfS7toTD6LnxnIvJOmujtx</t>
  </si>
  <si>
    <t>https://drive.google.com/uc?export=download&amp;id=1Rr91JcbuaCElBK9EAN4AewqcB1ANJmgz</t>
  </si>
  <si>
    <t>https://drive.google.com/uc?export=download&amp;id=1_OqscTxSfUjGezbJAdpCGq1Z2FajVHt3</t>
  </si>
  <si>
    <t>https://drive.google.com/uc?export=download&amp;id=1Aee9rXgrmz727plDXACTwpJSvpIunqzt</t>
  </si>
  <si>
    <t>https://drive.google.com/uc?export=download&amp;id=1fHRsG1J16prLH1jq06MXYQBSFXYWTIgh</t>
  </si>
  <si>
    <t>https://drive.google.com/uc?export=download&amp;id=12MUlpZNgeBQZT8sBn5EQhuCuzLfZ_fiW</t>
  </si>
  <si>
    <t>https://drive.google.com/uc?export=download&amp;id=1Dbxpp7xLtc8exkIODuo-FRKR1dPg-ftC</t>
  </si>
  <si>
    <t>https://drive.google.com/uc?export=download&amp;id=1rFyaw1My8VnFBl9y7J1cesMnYon9JRcb</t>
  </si>
  <si>
    <t>https://drive.google.com/uc?export=download&amp;id=1pNXtpudOgyjt3LKxytmKPTzYXUU5ljhj</t>
  </si>
  <si>
    <t>https://drive.google.com/uc?export=download&amp;id=1_YH4HXCzRp5NeEtoincRaVH3HiPUZY68</t>
  </si>
  <si>
    <t>https://drive.google.com/uc?export=download&amp;id=14nny4tMPS-E7N16KDF0dNeI6Vjvwdj4M</t>
  </si>
  <si>
    <t>https://drive.google.com/uc?export=download&amp;id=11WQHlqSWZHr8sL2_KYpYgdnK3hy8Yr-9</t>
  </si>
  <si>
    <t>https://drive.google.com/uc?export=download&amp;id=1OC7zjk-mwuouBCGYIDLuvBHXEKoB63ul</t>
  </si>
  <si>
    <t>https://drive.google.com/uc?export=download&amp;id=1kUIqQTisYcALvEvbD-gLqomefPxhNDta</t>
  </si>
  <si>
    <t>https://drive.google.com/uc?export=download&amp;id=1seZ1BZRSZDmg9iGyvBGwH5j_sAjDMjTH</t>
  </si>
  <si>
    <t>https://drive.google.com/uc?export=download&amp;id=1sn6mzUo6svVbg4LwwlcgNXPkXpi79iRR</t>
  </si>
  <si>
    <t>https://drive.google.com/uc?export=download&amp;id=1pVVYynudCil4mpCM26LMJQ6BPSNp2bs6</t>
  </si>
  <si>
    <t>https://drive.google.com/uc?export=download&amp;id=1ZB7S-JiGsqobSjCbRMms3WyswBIDAo09</t>
  </si>
  <si>
    <t>https://drive.google.com/uc?export=download&amp;id=1AoZqs8IlnvKABcNYje8IlEuvXyR8m-4r</t>
  </si>
  <si>
    <t>https://drive.google.com/uc?export=download&amp;id=1ZTw9nCRVZ1dutGWqi0UR5KwTJHHrBd6U</t>
  </si>
  <si>
    <t>https://drive.google.com/uc?export=download&amp;id=17z32__jzVPAiJoKMuHHe4XSkJ6RMR9j8</t>
  </si>
  <si>
    <t>https://drive.google.com/uc?export=download&amp;id=1_VZajwsWzctWUZtIT5JeYnDhvbFgDZJC</t>
  </si>
  <si>
    <t>https://drive.google.com/uc?export=download&amp;id=1l9_zpXgerY4Q6nwbe99OQ13bJjxFm8Wc</t>
  </si>
  <si>
    <t>https://drive.google.com/uc?export=download&amp;id=1PBjXiP4vy2SORvzT5GO38nwcSWDuIVRo</t>
  </si>
  <si>
    <t>https://drive.google.com/uc?export=download&amp;id=1FVkTpvZ3Xq5SqOfIzp1GtJHUEhbxWLSG</t>
  </si>
  <si>
    <t>https://drive.google.com/uc?export=download&amp;id=136BIqFI0GGxMDR1Z9KekrFZG7z724_ao</t>
  </si>
  <si>
    <t>https://drive.google.com/uc?export=download&amp;id=1JhCZFBQBKoYjdRDso_o7DPyXZ8Pz56Yd</t>
  </si>
  <si>
    <t>https://drive.google.com/uc?export=download&amp;id=1KxnULpzt1PWB7HhYnPjSOl-wpT3ccAcy</t>
  </si>
  <si>
    <t>https://drive.google.com/uc?export=download&amp;id=1hAwvjlVGGwqCfYbwAlz8OhakMnBpB6-u</t>
  </si>
  <si>
    <t>https://drive.google.com/uc?export=download&amp;id=1IGxknVQcJw47mCQtSioSlUUXzO2UUSIS</t>
  </si>
  <si>
    <t>https://drive.google.com/uc?export=download&amp;id=1yTiQ9v92O_TJ-AU18CuOF0mvNRcMCLiI</t>
  </si>
  <si>
    <t>https://drive.google.com/uc?export=download&amp;id=1LfQ8pCn8YxCOF0OxRi4ZAOEuaUn4adKV</t>
  </si>
  <si>
    <t>https://drive.google.com/uc?export=download&amp;id=18qH-LrA3XRlKEnpL2zthQ9Sm0RASQLST</t>
  </si>
  <si>
    <t>https://drive.google.com/uc?export=download&amp;id=107--tssY9dA0ysDpzLlTjoz2sGwJPxZQ</t>
  </si>
  <si>
    <t>https://drive.google.com/uc?export=download&amp;id=14H4_i9U7ghBjnT-5gwAuGwdVSI3LmjdE</t>
  </si>
  <si>
    <t>https://drive.google.com/uc?export=download&amp;id=1ycK_xFQhYhrokV0tZeBUROTaUQGQgjSR</t>
  </si>
  <si>
    <t>https://drive.google.com/uc?export=download&amp;id=1xD2D0Vf6O8mps4TFfehJHohmtISkWhSu</t>
  </si>
  <si>
    <t>https://drive.google.com/uc?export=download&amp;id=11jgVMz3XctlbABkHEfG8xO4WBFq3ace1</t>
  </si>
  <si>
    <t>https://drive.google.com/uc?export=download&amp;id=1tC5kOyPbPk53rheNaxbiMiwVBnPyqLDa</t>
  </si>
  <si>
    <t>https://drive.google.com/uc?export=download&amp;id=1fZZDIGfA2tTMlGSrdQLGq5dgjjcH5Xkr</t>
  </si>
  <si>
    <t>https://drive.google.com/uc?export=download&amp;id=1Ltn_DI1vZEy0GOXKDqfu6Mz88myoaX4G</t>
  </si>
  <si>
    <t>https://drive.google.com/uc?export=download&amp;id=15mS_weOgIGmhpFgJ-I_4hZtno9O3dfxk</t>
  </si>
  <si>
    <t>https://drive.google.com/uc?export=download&amp;id=1AUFtfPP2XuavPffSMfMCLJxWZOsHeW5y</t>
  </si>
  <si>
    <t>https://drive.google.com/uc?export=download&amp;id=1lN8CaSsTr7kIsAoOpxxz3tgbpM1iogOo</t>
  </si>
  <si>
    <t>https://drive.google.com/uc?export=download&amp;id=1NWpszKqWQch5VTeleUZCLq0mEaOodgPI</t>
  </si>
  <si>
    <t>https://drive.google.com/uc?export=download&amp;id=1QDtysonmFsTTbe0Bu1cvPZ-T0fo0_J2t</t>
  </si>
  <si>
    <t>https://drive.google.com/uc?export=download&amp;id=1jzv6u5zSiPtgWDgdqOxirA3UbO7ftxue</t>
  </si>
  <si>
    <t>https://drive.google.com/uc?export=download&amp;id=1nU9dQ3x_h5Govz-cBesdJk7gKS5-TusS</t>
  </si>
  <si>
    <t>https://drive.google.com/uc?export=download&amp;id=1fUpNvmTKdlXic0tKJq8cE8DByfj7l87Q</t>
  </si>
  <si>
    <t>https://drive.google.com/uc?export=download&amp;id=17cQem1UKEqr3U4z9wuKxzdwaL47iXFtv</t>
  </si>
  <si>
    <t>https://drive.google.com/uc?export=download&amp;id=1Fo1xccCKeH4IdHmeinnbIAt4BBB5_tlB</t>
  </si>
  <si>
    <t>https://drive.google.com/uc?export=download&amp;id=1LFDY8ET1YhyqBodX_LqeVZfORTNa_BdD</t>
  </si>
  <si>
    <t>https://drive.google.com/uc?export=download&amp;id=17cdmbnAt-j0ZAV1WOwuDnOnRVl1hh3M6</t>
  </si>
  <si>
    <t>https://drive.google.com/uc?export=download&amp;id=1QzmpZAx4w-cAEkSKyomkMAPjZoakMU39</t>
  </si>
  <si>
    <t>https://drive.google.com/uc?export=download&amp;id=1mzxJWaFvso6P0zwvxxZoyqkbrQ-e_mlE</t>
  </si>
  <si>
    <t>https://drive.google.com/uc?export=download&amp;id=1ftDaac8PucpuJ7s_1C3vSDwZ_bhmESGk</t>
  </si>
  <si>
    <t>https://drive.google.com/uc?export=download&amp;id=1MPoLRlj1TAl7vgaJjfmYLfE3i9TK7-Ks</t>
  </si>
  <si>
    <t>https://drive.google.com/uc?export=download&amp;id=1tY2JXeHFaS0MP5zjbpklEcSQA6ohBVjK</t>
  </si>
  <si>
    <t>https://drive.google.com/uc?export=download&amp;id=1b5Dic4jnpP-pwJhD1mTyqYgW2AMaTQZ8</t>
  </si>
  <si>
    <t>https://drive.google.com/uc?export=download&amp;id=1cC6riIiG2TPl1WiD5aBS_HLNHC2zlbDA</t>
  </si>
  <si>
    <t>https://drive.google.com/uc?export=download&amp;id=1-YoQ6sxF7YixdVa673grcnBIqwlpRDJw</t>
  </si>
  <si>
    <t>https://drive.google.com/uc?export=download&amp;id=1Cu4oGKG_GBgCGuwhPzGl1Dn83rRwgcrq</t>
  </si>
  <si>
    <t>https://drive.google.com/uc?export=download&amp;id=1VLXO1eCNGTT30vj6W4gk4h6s8eHGpQLu</t>
  </si>
  <si>
    <t>https://drive.google.com/uc?export=download&amp;id=1iNEOPZkJ-XIhmPkg8fvjwM3pWSQQ19B7</t>
  </si>
  <si>
    <t>https://drive.google.com/uc?export=download&amp;id=1TR8EALgPdE8tV6bQa0mp_294K7LY30UJ</t>
  </si>
  <si>
    <t>https://drive.google.com/uc?export=download&amp;id=1VfgU31ogMtgOKRZnYl0bTZMPga5-u71D</t>
  </si>
  <si>
    <t>https://drive.google.com/uc?export=download&amp;id=1zu8Jhd6E9WcOzh7MzUj6Fm-CWtCuezoN</t>
  </si>
  <si>
    <t>https://drive.google.com/uc?export=download&amp;id=1NdPrncYnSlJFhKUfdBhhc5bRROLF7men</t>
  </si>
  <si>
    <t>https://drive.google.com/uc?export=download&amp;id=1XDYSFnBkVQzMYnFdFVFrCWJrIQ8_sDyZ</t>
  </si>
  <si>
    <t>https://drive.google.com/uc?export=download&amp;id=1knPyTa87CzByh7WMcarAdu837DFR07-e</t>
  </si>
  <si>
    <t>https://drive.google.com/uc?export=download&amp;id=1pl3xPAsM29SR8KEMpSvdoJ-J8vfABI6r</t>
  </si>
  <si>
    <t>https://drive.google.com/uc?export=download&amp;id=1hdI9Umy3stU8CVb9k_MBN74M_8R_Ji9P</t>
  </si>
  <si>
    <t>https://drive.google.com/uc?export=download&amp;id=1BPQjaJxDAVytkL9J5BXxmjBuPzdqmM2l</t>
  </si>
  <si>
    <t>https://drive.google.com/uc?export=download&amp;id=1_Sio4RorqoMLO_XfZFKM-ZIcka22bETn</t>
  </si>
  <si>
    <t>https://drive.google.com/uc?export=download&amp;id=1ZOHueD82Mt6_h3bGyIh7yj_GfDM0kBp_</t>
  </si>
  <si>
    <t>https://drive.google.com/uc?export=download&amp;id=1BjMRuqIuVUhg8S3WvsYnqPmvzscheLOj</t>
  </si>
  <si>
    <t>https://drive.google.com/uc?export=download&amp;id=1V-Va2zixkxjqL084CnG68J7LO5aUL0Cg</t>
  </si>
  <si>
    <t>https://drive.google.com/uc?export=download&amp;id=1oQbenhc0eJtnY2Ol67jq04kvG_qijYLa</t>
  </si>
  <si>
    <t>https://drive.google.com/uc?export=download&amp;id=1UVtoLjk48_RtSyi4MLf6IsWtnIZ1u-1d</t>
  </si>
  <si>
    <t>https://drive.google.com/uc?export=download&amp;id=1EHKGUvcGcc4yJIjqmGqkqurdNuWrMbon</t>
  </si>
  <si>
    <t>https://drive.google.com/uc?export=download&amp;id=1x3KXjE3aGyRR7Sokwq8vN4iOFx9bP_Go</t>
  </si>
  <si>
    <t>https://drive.google.com/uc?export=download&amp;id=1UJDSA35cxSvXomQgfqhZE9UWBxnlVK2q</t>
  </si>
  <si>
    <t>https://drive.google.com/uc?export=download&amp;id=12inX39QEcbrlRxjGZwYuhc4SOFQMQtMu</t>
  </si>
  <si>
    <t>https://drive.google.com/uc?export=download&amp;id=1ZpO5xNzhIwx7WZxraftr9TG726SUCiJ3</t>
  </si>
  <si>
    <t>https://drive.google.com/uc?export=download&amp;id=124heRXL98-VuY5ioDuFL0_nOGwXNf7qV</t>
  </si>
  <si>
    <t>https://drive.google.com/uc?export=download&amp;id=1DZn2fzzT_1FNilWpvTOvXdXLC7s_6QUl</t>
  </si>
  <si>
    <t>https://drive.google.com/uc?export=download&amp;id=17dC06uwF9jwZGFHonoIbddcZfGSl0nGb</t>
  </si>
  <si>
    <t>https://drive.google.com/uc?export=download&amp;id=13f-IM2J6oOduUn9iO-f42MPkqHIJGACz</t>
  </si>
  <si>
    <t>https://drive.google.com/uc?export=download&amp;id=1N6JQ-qUX5idPame0w7tfuPs_YeBowDou</t>
  </si>
  <si>
    <t>https://drive.google.com/uc?export=download&amp;id=1M6RcraI8Ks7YyPAU_XSkl86c4wM6FGBp</t>
  </si>
  <si>
    <t>https://drive.google.com/uc?export=download&amp;id=1v80BbBG6kD6yNnvLeaMkaeequV38Jswx</t>
  </si>
  <si>
    <t>https://drive.google.com/uc?export=download&amp;id=1ZvRVNUtdUbxpbj0Pw4CKDFDbvEcbN6cD</t>
  </si>
  <si>
    <t>https://drive.google.com/uc?export=download&amp;id=1--syESpxSBtl1kLhsfQy95qCmfql5Z8y</t>
  </si>
  <si>
    <t>https://drive.google.com/uc?export=download&amp;id=1Cc5V2wqWflXnqJxuZFilrjC8jqsjSVhH</t>
  </si>
  <si>
    <t>https://drive.google.com/uc?export=download&amp;id=1IHGvOdlH_Ocv-BmL6k8I21P0EYddHA9J</t>
  </si>
  <si>
    <t>https://drive.google.com/uc?export=download&amp;id=1gsAfy8-mSIku85OCiz6E9pSSxCfukSzp</t>
  </si>
  <si>
    <t>https://drive.google.com/uc?export=download&amp;id=1kLKZ38lGbG39OgFu-lrMYdqqyXZ55MKe</t>
  </si>
  <si>
    <t>https://drive.google.com/uc?export=download&amp;id=1V2IvdJ-BDhz3k_Jq40PbR8RwqQV9kwOS</t>
  </si>
  <si>
    <t>https://drive.google.com/uc?export=download&amp;id=16aS3JIOm3eXW07ZIo5Yf--xqQheEQDeC</t>
  </si>
  <si>
    <t>https://drive.google.com/uc?export=download&amp;id=1BNLt9QNW7VsCORlhtDARkFjFjHf3Myff</t>
  </si>
  <si>
    <t>https://drive.google.com/uc?export=download&amp;id=19iCdP1qWovMQ-9vB4JXhHxJzKEIoWpvX</t>
  </si>
  <si>
    <t>https://drive.google.com/uc?export=download&amp;id=1G-bfk-v5EJlRXSQwP9KtXO1X-UKXlunA</t>
  </si>
  <si>
    <t>https://drive.google.com/uc?export=download&amp;id=1ObVOlKgScvtd784NAwiI2u6SRPfDkMgz</t>
  </si>
  <si>
    <t>https://drive.google.com/uc?export=download&amp;id=1hB6zHVO7TNKQE96nWY5G0Fv1fytTuFs1</t>
  </si>
  <si>
    <t>https://drive.google.com/uc?export=download&amp;id=1X5g22GPoSyPQ7qqD_Rc8XQaJRM3LUYR3</t>
  </si>
  <si>
    <t>https://drive.google.com/uc?export=download&amp;id=13cdaTV4qQRn_cvSAloSMy5wYoaq8ceZH</t>
  </si>
  <si>
    <t>https://drive.google.com/uc?export=download&amp;id=1onFiIq2ZuxsNa5Jj42nMkxk67g_i2ayF</t>
  </si>
  <si>
    <t>https://drive.google.com/uc?export=download&amp;id=1cKci0Vn3pCto-bKR8NmOul8G-m-YmbcK</t>
  </si>
  <si>
    <t>https://drive.google.com/uc?export=download&amp;id=1n_0QCs4JVs7pTHgggri-zsjvJjdgxYrB</t>
  </si>
  <si>
    <t>https://drive.google.com/uc?export=download&amp;id=1-t81F3X7XYPDA82CfFt2gYOOeEPkZ5YG</t>
  </si>
  <si>
    <t>https://drive.google.com/uc?export=download&amp;id=1jHJf_3RVFz9RA-_nJTCh7T0za3PKMXk8</t>
  </si>
  <si>
    <t>https://drive.google.com/uc?export=download&amp;id=1GoqlYPfhvdtoU2VIiOt_fwJBRsv1PjKH</t>
  </si>
  <si>
    <t>https://drive.google.com/uc?export=download&amp;id=1BPyJx8ObEKXO6Z1zp6ysq8UmWFxNaNjr</t>
  </si>
  <si>
    <t>https://drive.google.com/uc?export=download&amp;id=1yXAH_PgiHWmHTF-L2CsrbrJMQ-B9ygI1</t>
  </si>
  <si>
    <t>https://drive.google.com/uc?export=download&amp;id=1IloHZgF333qXv5cU6CSTaXlC0fSbdszB</t>
  </si>
  <si>
    <t>https://drive.google.com/uc?export=download&amp;id=18qtKIuM_eJo2NuRLmbPEDFJme2lFaWJ-</t>
  </si>
  <si>
    <t>https://drive.google.com/uc?export=download&amp;id=1JABZ2jayiWn1k5E9nwIfIIV1xe0MFvn4</t>
  </si>
  <si>
    <t>https://drive.google.com/uc?export=download&amp;id=1tjIOBx4eEtDmj7xyqETPi20Fm0txI5ii</t>
  </si>
  <si>
    <t>https://drive.google.com/uc?export=download&amp;id=123XfqQmEGg3bWv-Q5o9u38ghKiaqOoR9</t>
  </si>
  <si>
    <t>https://drive.google.com/uc?export=download&amp;id=1MJsOOdzPBnuPMzGWGxsQSvVMZRukD-qv</t>
  </si>
  <si>
    <t>https://drive.google.com/uc?export=download&amp;id=1RCd6c6DPlLMU5l3UG45oJrEtzVcTtB0D</t>
  </si>
  <si>
    <t>https://drive.google.com/uc?export=download&amp;id=1adYuefC8-TFIRAHCslPLXWV5TdCcZpsw</t>
  </si>
  <si>
    <t>https://drive.google.com/uc?export=download&amp;id=1IzZ-CGYOULHKwNzutk26jRGV-niwPKeM</t>
  </si>
  <si>
    <t>https://drive.google.com/uc?export=download&amp;id=1vtt9OiYgcTohY9ZKj6eTZng0v-fNA2uM</t>
  </si>
  <si>
    <t>https://drive.google.com/uc?export=download&amp;id=12Efn9UuAAoNuUVZCDPeqsA4pV1IyYP56</t>
  </si>
  <si>
    <t>https://drive.google.com/uc?export=download&amp;id=1yXORKF5oOMXiAXCYyqYJ9IGQF0-wkQ5b</t>
  </si>
  <si>
    <t>https://drive.google.com/uc?export=download&amp;id=1itmgzAFJNh60gv4uLoiBnK2E7K14hjZp</t>
  </si>
  <si>
    <t>https://drive.google.com/uc?export=download&amp;id=1TbxcMF3wkdZIzUsKwE5zaezUxz_1_xYd</t>
  </si>
  <si>
    <t>https://drive.google.com/uc?export=download&amp;id=18koVzfSQLc-0cdye6C_M9597F7lIHprw</t>
  </si>
  <si>
    <t>https://drive.google.com/uc?export=download&amp;id=1qJDltVS7AivwbinffR898jNb_Ydy2j79</t>
  </si>
  <si>
    <t>https://drive.google.com/uc?export=download&amp;id=1XCK2gvwagom5k3tc2E-32X6nBpzL7gKC</t>
  </si>
  <si>
    <t>https://drive.google.com/uc?export=download&amp;id=1_xliauQwdD4mAwIGagYHBuc7EkrrH8xO</t>
  </si>
  <si>
    <t>https://drive.google.com/uc?export=download&amp;id=1WMpK8Qk4FifZLO-7-UFaiS13RyXrDaHy</t>
  </si>
  <si>
    <t>https://drive.google.com/uc?export=download&amp;id=1VmKRsHROvsuChSy_aVt1GxtHXswwEgFy</t>
  </si>
  <si>
    <t>https://drive.google.com/uc?export=download&amp;id=1zextZCUG5ajzlg6v8AzNStTpXsoKAtDm</t>
  </si>
  <si>
    <t>https://drive.google.com/uc?export=download&amp;id=15MgY9A2wlw-Pq2YC30381gDzG95f20dz</t>
  </si>
  <si>
    <t>https://drive.google.com/uc?export=download&amp;id=14M-IgrWOFx1sac5q0DRF0xduLE1rL7KP</t>
  </si>
  <si>
    <t>https://drive.google.com/uc?export=download&amp;id=1WEYYrko8zlfgj8ayhEIIzM8BErZ-bVOp</t>
  </si>
  <si>
    <t>https://drive.google.com/uc?export=download&amp;id=1vVItq17muJrtKsnNkGHdbr7o7m0fXthW</t>
  </si>
  <si>
    <t>https://drive.google.com/uc?export=download&amp;id=1qxuTpdol-plXnI-l7a5ZALqLE1tIcAJy</t>
  </si>
  <si>
    <t>https://drive.google.com/uc?export=download&amp;id=1OuEcnsV6sKTzmdopJuVO_DiN1D7ZpxR6</t>
  </si>
  <si>
    <t>https://drive.google.com/uc?export=download&amp;id=1uzT3VWyQa0xmTetyJN26hQlrWmRvluA8</t>
  </si>
  <si>
    <t>https://drive.google.com/uc?export=download&amp;id=1Yt2TGanp2qoReCcktI4zylKMoP4vRSxn</t>
  </si>
  <si>
    <t>https://drive.google.com/uc?export=download&amp;id=1bMlw_ZoB-nZLMUz_wp_8XzpEXj9tZk6R</t>
  </si>
  <si>
    <t>https://drive.google.com/uc?export=download&amp;id=1JaYTwz0SE0xG0mAT38uMUh0nerFbyXdv</t>
  </si>
  <si>
    <t>https://drive.google.com/uc?export=download&amp;id=1VZaymDRycuAj27q5germn0J0JLS5Nhij</t>
  </si>
  <si>
    <t>https://drive.google.com/uc?export=download&amp;id=1j4Oy8v87tZLtQG659ygiXhUWt6Dz7rs2</t>
  </si>
  <si>
    <t>https://drive.google.com/uc?export=download&amp;id=11gNixnsEnYcSIYCStBpyJvzkZHD7DkT7</t>
  </si>
  <si>
    <t>https://drive.google.com/uc?export=download&amp;id=1SUNpkPiAPg2aD8LY3mc6tiHk2zOvteX8</t>
  </si>
  <si>
    <t>https://drive.google.com/uc?export=download&amp;id=1jS22mAg3AY9lZy5I_GCvQ5GLGSGD_plT</t>
  </si>
  <si>
    <t>https://drive.google.com/uc?export=download&amp;id=1jH_7tYWTBA2jKNNW2eSaiUY83Th66K4Q</t>
  </si>
  <si>
    <t>https://drive.google.com/uc?export=download&amp;id=13fkwiES3rzKI3tnCk8ptWKaF9qaHUj_z</t>
  </si>
  <si>
    <t>https://drive.google.com/uc?export=download&amp;id=1WFxZKQZxN9E-uhyenK1XXeJ0JsPFRAGO</t>
  </si>
  <si>
    <t>https://drive.google.com/uc?export=download&amp;id=18cHpNL1Sbb9KQql6ZX1LV-J96Ky-sRx8</t>
  </si>
  <si>
    <t>https://drive.google.com/uc?export=download&amp;id=1NPqXem4RbG0L2AhoHikVImcwCv2XAtV8</t>
  </si>
  <si>
    <t>https://drive.google.com/uc?export=download&amp;id=1sfjSu8vLKs6HBhOkhuWA45HJQdFeEyOc</t>
  </si>
  <si>
    <t>https://drive.google.com/uc?export=download&amp;id=12mMfn7rHvtBD0H9G7pipr4R_Ss8GmI2x</t>
  </si>
  <si>
    <t>https://drive.google.com/uc?export=download&amp;id=1PyLQd5XZb1z3JyJ3_5uZIQu4Ro91G0mJ</t>
  </si>
  <si>
    <t>https://drive.google.com/uc?export=download&amp;id=1u-hGe2IGGGXkpMSDcXNj-7aXc6JTIhnK</t>
  </si>
  <si>
    <t>https://drive.google.com/uc?export=download&amp;id=1F_Cxc9fAUATMoTAS5Cc-O_z4NBDkMmpv</t>
  </si>
  <si>
    <t>https://drive.google.com/uc?export=download&amp;id=10hjs6hoeCzoSdcYMrkplB7Gmwbp9svep</t>
  </si>
  <si>
    <t>https://drive.google.com/uc?export=download&amp;id=1mOaEvXbMi6hcVhFiVa38HddVznjjEXjc</t>
  </si>
  <si>
    <t>https://drive.google.com/uc?export=download&amp;id=1LkxNEbXDQBMC4L2lDDqne8cQ8qpsarBo</t>
  </si>
  <si>
    <t>https://drive.google.com/uc?export=download&amp;id=1sqHC4BpPxvweTNVEUbeeXCRVq4Fg9Qji</t>
  </si>
  <si>
    <t>https://drive.google.com/uc?export=download&amp;id=1MWv96KxAes4gz5qc25xfRjgTumTUiRLx</t>
  </si>
  <si>
    <t>https://drive.google.com/uc?export=download&amp;id=1m9_5QOqVTFYARjp4K2B0iVBzdlReSHyN</t>
  </si>
  <si>
    <t>https://drive.google.com/uc?export=download&amp;id=11BKcwnF9So7RIOJ08XqtKHthKO1xv6ea</t>
  </si>
  <si>
    <t>https://drive.google.com/uc?export=download&amp;id=1okw_MdFzGUseXAfuq9JBrpLP01Wke4x9</t>
  </si>
  <si>
    <t>https://drive.google.com/uc?export=download&amp;id=1Smco_zTWLIGNfOpVSlg6PuEjXC1HhS_h</t>
  </si>
  <si>
    <t>https://drive.google.com/uc?export=download&amp;id=1dAVI-Qx5ahKrvw3MWoBUbqe0LLx5Ar3J</t>
  </si>
  <si>
    <t>https://drive.google.com/uc?export=download&amp;id=1QBvul80wiU83-DoJF07W8vtV-OKyI_lE</t>
  </si>
  <si>
    <t>https://drive.google.com/uc?export=download&amp;id=1LrfZWrRcFPTblAjWtuei9ZhZ1MVBPTOE</t>
  </si>
  <si>
    <t>https://drive.google.com/uc?export=download&amp;id=1HdpdqXBtprOpET44uvObHGYdkiqqImjD</t>
  </si>
  <si>
    <t>https://drive.google.com/uc?export=download&amp;id=1SNjEeEyJe9JJqAXquN1vK5_EuVHI9Cq8</t>
  </si>
  <si>
    <t>https://drive.google.com/uc?export=download&amp;id=1P7If6-gEYhQJNqZ_WdH2L-yqjMDHrJVj</t>
  </si>
  <si>
    <t>https://drive.google.com/uc?export=download&amp;id=1PdcdrJWp_F34EePwKbM-tlWG1GXIGwaK</t>
  </si>
  <si>
    <t>https://drive.google.com/uc?export=download&amp;id=1yfWN66dziePCFu4sNFN8o4QHNTzeeZjN</t>
  </si>
  <si>
    <t>https://drive.google.com/uc?export=download&amp;id=1_7v61i7GZ08kd8dRbPhfgvfWZVuj-fFQ</t>
  </si>
  <si>
    <t>https://drive.google.com/uc?export=download&amp;id=1NHyjiKqtZkZOww8qUwBHWpz9X7LVmXYz</t>
  </si>
  <si>
    <t>https://drive.google.com/uc?export=download&amp;id=1b5FxMWYPKkvEghGZTAc460Ck6JW5fK_M</t>
  </si>
  <si>
    <t>https://drive.google.com/uc?export=download&amp;id=1eWG04f1uQd-RYPzjYqNEVTGbSxF3beR8</t>
  </si>
  <si>
    <t>https://drive.google.com/uc?export=download&amp;id=1vs3pv2ZG1cCeBZhl0t4dDz7e_uIzqvK4</t>
  </si>
  <si>
    <t>https://drive.google.com/uc?export=download&amp;id=1DYEqoEeEM_-OVWWTesg7zGtw7XEEmLZD</t>
  </si>
  <si>
    <t>https://drive.google.com/uc?export=download&amp;id=1602FhPQ0vcwAYHo5ccVCEv_k3E2Qflsg</t>
  </si>
  <si>
    <t>https://drive.google.com/uc?export=download&amp;id=1szYHCG5s0DONm0Q8j-yQp54pjpuufJTq</t>
  </si>
  <si>
    <t>https://drive.google.com/uc?export=download&amp;id=1nhjLKTCT9B8asvxia0gXZlQJgIGeHZ-X</t>
  </si>
  <si>
    <t>https://drive.google.com/uc?export=download&amp;id=1HNYBJ4HhHljuWnRWXO8CURxy86kj6YvW</t>
  </si>
  <si>
    <t>https://drive.google.com/uc?export=download&amp;id=1waSfbS53a9UNFUSg-Z_Tpk_yx-R-A_zQ</t>
  </si>
  <si>
    <t>https://drive.google.com/uc?export=download&amp;id=1YTTFUtV1BQQeYv3oTDhs4hsGJXkWeKPV</t>
  </si>
  <si>
    <t>https://drive.google.com/uc?export=download&amp;id=1-wpzIADpBoClBFIQfGFpzxGLzoA_yeq3</t>
  </si>
  <si>
    <t>https://drive.google.com/uc?export=download&amp;id=1TBpFnLZAvcX8EIDQyp80gVhmAB_fswkr</t>
  </si>
  <si>
    <t>https://drive.google.com/uc?export=download&amp;id=1CJ7pntwzYwva-nLHPJTqkdCfQ53aqRF2</t>
  </si>
  <si>
    <t>https://drive.google.com/uc?export=download&amp;id=12zWCbRZHtLwPz0issRaz5e8-wIId_Sey</t>
  </si>
  <si>
    <t>https://drive.google.com/uc?export=download&amp;id=1Hpbbgq2dOSbkamd2S3Ox7nGvIeZbYDP-</t>
  </si>
  <si>
    <t>https://drive.google.com/uc?export=download&amp;id=14Xs5uiUYQPUNTzhT-YqdFXAcItJjELna</t>
  </si>
  <si>
    <t>https://drive.google.com/uc?export=download&amp;id=18v1Th-5dnJiM2E2DgN6Yx6JKcTfoXABw</t>
  </si>
  <si>
    <t>https://drive.google.com/uc?export=download&amp;id=164xQn-Usijd6c5uBz-L7VmCBwKAaHeyQ</t>
  </si>
  <si>
    <t>https://drive.google.com/uc?export=download&amp;id=1j3QF-RERJMbNEZNvzvztNT7KgRnP1RzV</t>
  </si>
  <si>
    <t>https://drive.google.com/uc?export=download&amp;id=1OMG3rNczr8jHZ2n0jlo8-Y1jzqDvmeS4</t>
  </si>
  <si>
    <t>https://drive.google.com/uc?export=download&amp;id=1jfY_m8SUk2AsOigzdeyyavftkGjGW0kS</t>
  </si>
  <si>
    <t>https://drive.google.com/uc?export=download&amp;id=1wD7zCbmsFjd3IsXEL_sUhC48uBbAWu3b</t>
  </si>
  <si>
    <t>https://drive.google.com/uc?export=download&amp;id=1A_-V7ic61Ljx4fqo1sgZHmvs8B36LBWh</t>
  </si>
  <si>
    <t>https://drive.google.com/uc?export=download&amp;id=1Zkwei9mt5mf_vUpXN_f-4-VeNF_KR_Oz</t>
  </si>
  <si>
    <t>https://drive.google.com/uc?export=download&amp;id=1JyxiShvvF0sGamuV8CMJy3lyUjP3PU9y</t>
  </si>
  <si>
    <t>https://drive.google.com/uc?export=download&amp;id=1_I4abRMQ6lihvI2DdOkcaWfS-Pajgme8</t>
  </si>
  <si>
    <t>https://drive.google.com/uc?export=download&amp;id=1Yo52b1ocTtRGkvIWpCPfrpzS5svOwd8q</t>
  </si>
  <si>
    <t>https://drive.google.com/uc?export=download&amp;id=1VXcaX8mx4NLur_fXIb3dHrJkJHtiGMjr</t>
  </si>
  <si>
    <t>https://drive.google.com/uc?export=download&amp;id=1XaNhgQpMtEpYqrWsjnsbwwYEJxwlpGNJ</t>
  </si>
  <si>
    <t>https://drive.google.com/uc?export=download&amp;id=1LEv1Twtc1oupoJB-EMPpUK2dSySn6Em4</t>
  </si>
  <si>
    <t>https://drive.google.com/uc?export=download&amp;id=1rzxZJ1ncVj22LoyV6kddsm9jQ4h9khMD</t>
  </si>
  <si>
    <t>https://drive.google.com/uc?export=download&amp;id=1rSifFs6WDvE_99JSk0i6CU0m-q3omW3p</t>
  </si>
  <si>
    <t>https://drive.google.com/uc?export=download&amp;id=1WMsRe6NLQY-IJWCK0Hpq6vRyE3TgpAjU</t>
  </si>
  <si>
    <t>https://drive.google.com/uc?export=download&amp;id=1ErdmvRr5tqHGO4qNBaV0uTDNaMdjq6gd</t>
  </si>
  <si>
    <t>https://drive.google.com/uc?export=download&amp;id=1E22W5mDaFCS0o8QBCqMPcI4U04PM9y-P</t>
  </si>
  <si>
    <t>https://drive.google.com/uc?export=download&amp;id=19pD1K1ZKphcD8-HdUWEdePsuHYidLg9e</t>
  </si>
  <si>
    <t>https://drive.google.com/uc?export=download&amp;id=1bqxZOHKX9oi9joB25FwdKJIZ5Q7dexpv</t>
  </si>
  <si>
    <t>https://drive.google.com/uc?export=download&amp;id=1RYiqZG9sv3r4TQ8-qdZdhrGM1VLp1H4C</t>
  </si>
  <si>
    <t>https://drive.google.com/uc?export=download&amp;id=1l-5Vfhng4FSqWiZf7ia005VQKRjnXNCw</t>
  </si>
  <si>
    <t>https://drive.google.com/uc?export=download&amp;id=1iIQUZDHgamKVEL9DLJg-yp1FgslXQR88</t>
  </si>
  <si>
    <t>https://drive.google.com/uc?export=download&amp;id=1PsLWa_dQ1xddF7_MqpjxeEByASUYsjod</t>
  </si>
  <si>
    <t>https://drive.google.com/uc?export=download&amp;id=1VpwyPmZxWxm2p3bkQukAszyRq0HT3drF</t>
  </si>
  <si>
    <t>https://drive.google.com/uc?export=download&amp;id=1IhCUn9xAnAJLhZ97Y8015OyAHtS4VxMd</t>
  </si>
  <si>
    <t>https://drive.google.com/uc?export=download&amp;id=1BHLfJrraIru0Ai3IZ85qiuiULaq7j4p9</t>
  </si>
  <si>
    <t>https://drive.google.com/uc?export=download&amp;id=1DOjanL_JfsMWOGJNPWeVZrfV9FGj_JFa</t>
  </si>
  <si>
    <t>https://drive.google.com/uc?export=download&amp;id=19E-VCDFu4jAyx5qwJ-UrQdue2GICI7X8</t>
  </si>
  <si>
    <t>https://drive.google.com/uc?export=download&amp;id=1CRPKBA1OHViytuzy1884bnMkj8377QUt</t>
  </si>
  <si>
    <t>https://drive.google.com/uc?export=download&amp;id=1cE7IjHIMW48AnjgxIOsqCRIqVxmmx9gs</t>
  </si>
  <si>
    <t>https://drive.google.com/uc?export=download&amp;id=1em7PSmwiwv5yG_HzYCWdcqk12Ayr0pxk</t>
  </si>
  <si>
    <t>https://drive.google.com/uc?export=download&amp;id=1oASwxVShXASvwIrDswWVxmyDM4za_CUr</t>
  </si>
  <si>
    <t>https://drive.google.com/uc?export=download&amp;id=1CAyBfDM0KWKse_6M0JBw-ZQAl_p0W_jW</t>
  </si>
  <si>
    <t>https://drive.google.com/uc?export=download&amp;id=12_868zQNfneWRL1qHezCfKeF3_jAoqsE</t>
  </si>
  <si>
    <t>https://drive.google.com/uc?export=download&amp;id=1ni3VOzjZofArA4dcIjNawmUHEZVAfuHC</t>
  </si>
  <si>
    <t>https://drive.google.com/uc?export=download&amp;id=1Gkhig7SudaJU_-krM_OmriDkz4KqMd3c</t>
  </si>
  <si>
    <t>https://drive.google.com/uc?export=download&amp;id=1JEO_ymTcl63Oa-P-dcG9vei-xSahlZHt</t>
  </si>
  <si>
    <t>https://drive.google.com/uc?export=download&amp;id=17hgcaR5zEKZhSLZt1SElxHIqpl8ZtHn4</t>
  </si>
  <si>
    <t>https://drive.google.com/uc?export=download&amp;id=10zQMd5fTB3W27uZcwck3IrO989y-l9SK</t>
  </si>
  <si>
    <t>https://drive.google.com/uc?export=download&amp;id=18pbKuIGSbtjR0Z-tK8Q5_Kag2n_f2s7a</t>
  </si>
  <si>
    <t>https://drive.google.com/uc?export=download&amp;id=1oxktd5cTDZbHA8-WT15kOF_fkKHZj6xq</t>
  </si>
  <si>
    <t>https://drive.google.com/uc?export=download&amp;id=1SN2AyKttULhfscrkd-1cMi2rFa4BvAIC</t>
  </si>
  <si>
    <t>https://drive.google.com/uc?export=download&amp;id=1irCs5z3eiB-84caJBiRgPCL-ad-kkZ1t</t>
  </si>
  <si>
    <t>https://drive.google.com/uc?export=download&amp;id=10mhK3DR6U2s-zZ-gOqXYTdjDBoiSDz-Y</t>
  </si>
  <si>
    <t>https://drive.google.com/uc?export=download&amp;id=19fouxRkGgmdn773HhIQ-2q4L6X78mg7r</t>
  </si>
  <si>
    <t>https://drive.google.com/uc?export=download&amp;id=1cY7A-zqbS0CaK9A9M_sIt4alXN1GJ41b</t>
  </si>
  <si>
    <t>https://drive.google.com/uc?export=download&amp;id=1R8-n1eTVJV4BdSb1bNDBo8cEYXrjzIMa</t>
  </si>
  <si>
    <t>https://drive.google.com/uc?export=download&amp;id=1XXaCdcQUqgi8jJqMxE4mqtLer33eLfve</t>
  </si>
  <si>
    <t>https://drive.google.com/uc?export=download&amp;id=1D2ibsDsUQfLj15ndf0CyD0MvEGxozJ2S</t>
  </si>
  <si>
    <t>https://drive.google.com/uc?export=download&amp;id=1qp23j4_yYa-UcY90xl1m-4DcoC58jsEv</t>
  </si>
  <si>
    <t>https://drive.google.com/uc?export=download&amp;id=1_iy5tK6hbSTQxcQlqFDd7iqnAvZye2wj</t>
  </si>
  <si>
    <t>https://drive.google.com/uc?export=download&amp;id=1QEkH_FOk5w1Y0FXh7C0Z02LvzEiViIdk</t>
  </si>
  <si>
    <t>https://drive.google.com/uc?export=download&amp;id=1EDDzIusha-HqFHs7bmX3CMPffd3Ch5Vy</t>
  </si>
  <si>
    <t>https://drive.google.com/uc?export=download&amp;id=1d088GKFTR77qs1CU8aOC2hX3vgxbG3Dv</t>
  </si>
  <si>
    <t>https://drive.google.com/uc?export=download&amp;id=1OVyi0JCDRYqrcqWOSkSMrKLlkdrbBae1</t>
  </si>
  <si>
    <t>https://drive.google.com/uc?export=download&amp;id=1El2U12mKMNXiQZ8vaCu4VOJLLIitPZAe</t>
  </si>
  <si>
    <t>https://drive.google.com/uc?export=download&amp;id=1SOTAkUtHUONPORD21O7lE0_atLwQRo8M</t>
  </si>
  <si>
    <t>https://drive.google.com/uc?export=download&amp;id=1QbpWwPxUCTaDvsuZuRkLSatW4tvufVwX</t>
  </si>
  <si>
    <t>https://drive.google.com/uc?export=download&amp;id=1r99j0N_EiH7PVZzLFLLpo9WI2vNfuy8i</t>
  </si>
  <si>
    <t>https://drive.google.com/uc?export=download&amp;id=1hS6gk9Su0nohf4YtS5jlEwjq-bBkmWqb</t>
  </si>
  <si>
    <t>https://drive.google.com/uc?export=download&amp;id=1c5bDx17cXNhVVUNphM46d9yeAUFKiLUg</t>
  </si>
  <si>
    <t>https://drive.google.com/uc?export=download&amp;id=10r6DzDxRt1OmCrl0HF59rZCy8K6wlltR</t>
  </si>
  <si>
    <t>https://drive.google.com/uc?export=download&amp;id=1z7YGQLPeg7DGpCm3gZIvHFOLzCZ1sYY4</t>
  </si>
  <si>
    <t>https://drive.google.com/uc?export=download&amp;id=12_aFomtcvnbVe_z8D2-2Z1fiU4jmap6P</t>
  </si>
  <si>
    <t>https://drive.google.com/uc?export=download&amp;id=1qCmrEYTT-Isq_HLcxmlxJ3lzqoeWdGit</t>
  </si>
  <si>
    <t>https://drive.google.com/uc?export=download&amp;id=1lzKcbvMu_fM7DpistvC-L49muTSPYXDs</t>
  </si>
  <si>
    <t>https://drive.google.com/uc?export=download&amp;id=1amEWkGcyCYxtgqyiWBfZQ_ab_ZoqMOra</t>
  </si>
  <si>
    <t>https://drive.google.com/uc?export=download&amp;id=1hlw5cTDU2Y0aQ6jCOL3XI365bvV-SWob</t>
  </si>
  <si>
    <t>https://drive.google.com/uc?export=download&amp;id=1SRtdoXYKoHu2bmtc879ko3B6hcooXe3n</t>
  </si>
  <si>
    <t>https://drive.google.com/uc?export=download&amp;id=1ZvtqJAYiSWI871mnqyUOni-_7_yvgHfo</t>
  </si>
  <si>
    <t>https://drive.google.com/uc?export=download&amp;id=1lN7GDi5B1RjrCL6JtVXF6wgykMpf8c49</t>
  </si>
  <si>
    <t>https://drive.google.com/uc?export=download&amp;id=1y34JgpW46JIVi9uoMI1f33D7QfrRIHI2</t>
  </si>
  <si>
    <t>https://drive.google.com/uc?export=download&amp;id=13ZYL-3YFhsGC6P2KeN2jW1btfMSlfpPa</t>
  </si>
  <si>
    <t>https://drive.google.com/uc?export=download&amp;id=1ixaByOwtbXUNAD-D2kezy5jSkTpdZKcC</t>
  </si>
  <si>
    <t>https://drive.google.com/uc?export=download&amp;id=1D7T5rZanQrsmoL3TfJl88X5220a6h-9r</t>
  </si>
  <si>
    <t>https://drive.google.com/uc?export=download&amp;id=1yKgZX5oNwoqMzp08HlprwevNTukgD1D3</t>
  </si>
  <si>
    <t>https://drive.google.com/uc?export=download&amp;id=1ckGqk9QkFlRcbWLNypneTldBZuXNGVSb</t>
  </si>
  <si>
    <t>https://drive.google.com/uc?export=download&amp;id=12FAk1lpF_WmvleWwW7480nV3zffLbn-G</t>
  </si>
  <si>
    <t>https://drive.google.com/uc?export=download&amp;id=1CMm0rl-RlGiUfe6JEsD-p2w33PbcVSht</t>
  </si>
  <si>
    <t>https://drive.google.com/uc?export=download&amp;id=11Dera-hle6Xo_YT_97PC_EQtT3oXEZdh</t>
  </si>
  <si>
    <t>https://drive.google.com/uc?export=download&amp;id=1XcfBfSglKvm46t3ZH5qqwAH2H5fHAPad</t>
  </si>
  <si>
    <t>https://drive.google.com/uc?export=download&amp;id=11tEJX3r3JgrXo7nEB4DZP5487njt1-1v</t>
  </si>
  <si>
    <t>https://drive.google.com/uc?export=download&amp;id=1Ra2UQra-bMDMywjtG02eKPlSzEYWASh4</t>
  </si>
  <si>
    <t>https://drive.google.com/uc?export=download&amp;id=1Pj_JnSPudkIfjUdvlrIdRSR4KsPftwx8</t>
  </si>
  <si>
    <t>https://drive.google.com/uc?export=download&amp;id=1gDDB5INXs4a0cZmJJcFLmn8pWSvTbNd3</t>
  </si>
  <si>
    <t>https://drive.google.com/uc?export=download&amp;id=1DFWsZtGlHc9tXapxzPi66J9WtsEyKI4t</t>
  </si>
  <si>
    <t>https://drive.google.com/uc?export=download&amp;id=10K88XasJCtlhWRCj9LDGoZ2N0zcW3QAa</t>
  </si>
  <si>
    <t>https://drive.google.com/uc?export=download&amp;id=1IsMpgVW84Ib7WxYKbS8_aCTEKxom1V9P</t>
  </si>
  <si>
    <t>https://drive.google.com/uc?export=download&amp;id=1DtgCif1cjajiBcSu2VU2bXDoU0WL7Nb9</t>
  </si>
  <si>
    <t>https://drive.google.com/uc?export=download&amp;id=1zPlE9hH-UHNV5191ufL4ApbMLDiHcv6X</t>
  </si>
  <si>
    <t>https://drive.google.com/uc?export=download&amp;id=1pvgK7wmltCDCHh-mQ8jAOjCeTHHnB8bU</t>
  </si>
  <si>
    <t>https://drive.google.com/uc?export=download&amp;id=1DAW0VuxBqu-XNWrI9DDKFqaAzB0uTldK</t>
  </si>
  <si>
    <t>https://drive.google.com/uc?export=download&amp;id=1UVLgUwhQ7zDb2_NRY66jxR4mlyucnCta</t>
  </si>
  <si>
    <t>https://drive.google.com/uc?export=download&amp;id=1kP1-mZXIrNGNHSa4KsgQ1rd7ElGC6rAT</t>
  </si>
  <si>
    <t>https://drive.google.com/uc?export=download&amp;id=1iSUO0yy8uV4wmpegUZi_eqMhKHLGUGFG</t>
  </si>
  <si>
    <t>https://drive.google.com/uc?export=download&amp;id=1jh599vx1cJSvJgw0FkMPAgL3WFVNRFIh</t>
  </si>
  <si>
    <t>https://drive.google.com/uc?export=download&amp;id=1og4BowgA8ygsRRWySTbqAXbhmKuYwQ3b</t>
  </si>
  <si>
    <t>https://drive.google.com/uc?export=download&amp;id=10Y52uOcuVLE3VW33dOoC2FZN3vm82fUL</t>
  </si>
  <si>
    <t>https://drive.google.com/uc?export=download&amp;id=1l1BPyWCMiUh9PNT-F4D8X1FU4uMTvCJR</t>
  </si>
  <si>
    <t>https://drive.google.com/uc?export=download&amp;id=1-oYDiUrTPO3fF5v0i_bMg0zDkr7LyFop</t>
  </si>
  <si>
    <t>https://drive.google.com/uc?export=download&amp;id=1b0oI65x9qLe-B5Ns07lZYHtFkTUg7_9l</t>
  </si>
  <si>
    <t>https://drive.google.com/uc?export=download&amp;id=1SmQRqmdSSwp-22eHRisU9xE4juGLp4Hy</t>
  </si>
  <si>
    <t>https://drive.google.com/uc?export=download&amp;id=1_4CGuEcpE7sIEg3TQGxzJfD2bT9zEsqx</t>
  </si>
  <si>
    <t>https://drive.google.com/uc?export=download&amp;id=1vBtOlbxB30Ng4jlhc5nVrcWnLvYEvpKJ</t>
  </si>
  <si>
    <t>https://drive.google.com/uc?export=download&amp;id=1KNpwBWcRp1y_Wpd2kkuH3yvqFKnZSeSN</t>
  </si>
  <si>
    <t>https://drive.google.com/uc?export=download&amp;id=1Z9oc3yestllKZuPrI2yApufAN5pVuHv3</t>
  </si>
  <si>
    <t>https://drive.google.com/uc?export=download&amp;id=1epG_JPtP21JntU5BTCIpSgu4GNZ0Sy4V</t>
  </si>
  <si>
    <t>https://drive.google.com/uc?export=download&amp;id=173-BtNM4qhMqPVQWiYKXEEVppwlwbxyH</t>
  </si>
  <si>
    <t>https://drive.google.com/uc?export=download&amp;id=1WZHRYA_pqukCnMnRil2YiTXUFbUTV0G0</t>
  </si>
  <si>
    <t>https://drive.google.com/uc?export=download&amp;id=1LuQKDL2SsTKASQMwykUsTHL1BtRRYo3x</t>
  </si>
  <si>
    <t>https://drive.google.com/uc?export=download&amp;id=1kB3OYZe9X3-JIW3my9-Jzb6DPVxvH2w1</t>
  </si>
  <si>
    <t>https://drive.google.com/uc?export=download&amp;id=1S9UEXUrJezT1Ka19QQuJ_gPpCbjJsE-J</t>
  </si>
  <si>
    <t>https://drive.google.com/uc?export=download&amp;id=1mxI7hRSGisGLGiAipbB_JjAltAY1Uy7S</t>
  </si>
  <si>
    <t>https://drive.google.com/uc?export=download&amp;id=13MgY3tX-JmX_bJTdjwFbr7ArlS3QPRI6</t>
  </si>
  <si>
    <t>https://drive.google.com/uc?export=download&amp;id=1bVyWyDE1GO-9Q4yChcS-7Xy7d33LkWqS</t>
  </si>
  <si>
    <t>https://drive.google.com/uc?export=download&amp;id=1aJkZUtp0L0jfaR3uCroObEkQ3E-DicMy</t>
  </si>
  <si>
    <t>https://drive.google.com/uc?export=download&amp;id=17ssTgcD6xIw2jN4GS8H4wOGDFytm0SKV</t>
  </si>
  <si>
    <t>https://drive.google.com/uc?export=download&amp;id=1erqGOXTNThOdWIqJC0hiUSEeqINj6oWN</t>
  </si>
  <si>
    <t>https://drive.google.com/uc?export=download&amp;id=1QLJsFkmspvh4KPOdQ_AHWD_SX-dAtEXi</t>
  </si>
  <si>
    <t>https://drive.google.com/uc?export=download&amp;id=1XPN8avOPbCEgENzMKRANeSiBkJsB22BP</t>
  </si>
  <si>
    <t>https://drive.google.com/uc?export=download&amp;id=1QClZvQOqm8anJ1_lp0a-_JrQXNqggxa0</t>
  </si>
  <si>
    <t>https://drive.google.com/uc?export=download&amp;id=1rthAfPJ5dMF8Jze5WpMf5nKYqXf0gwWh</t>
  </si>
  <si>
    <t>https://drive.google.com/uc?export=download&amp;id=1c4VLhdUJMs92zkkxrraM_zq8Qb-fSTQq</t>
  </si>
  <si>
    <t>https://drive.google.com/uc?export=download&amp;id=1x1ogJtYdnkj7tWhIoAJqEGjXXu8HIlth</t>
  </si>
  <si>
    <t>https://drive.google.com/uc?export=download&amp;id=1UibkVijzffPieoUTD1WIWWi94_5_YaWF</t>
  </si>
  <si>
    <t>https://drive.google.com/uc?export=download&amp;id=1c4vaFYaxT-MTmpDl8tfcK8KKqsMoj9f8</t>
  </si>
  <si>
    <t>https://drive.google.com/uc?export=download&amp;id=107Txes4I9YYgI-CJMCAhPbdFn0jxY1at</t>
  </si>
  <si>
    <t>https://drive.google.com/uc?export=download&amp;id=1LtDSENKzskOYin9c13dKxCQlmsgCvXgr</t>
  </si>
  <si>
    <t>https://drive.google.com/uc?export=download&amp;id=1gJkA92AdJkpsTqa_qNh1kE0Ltjb1WTRA</t>
  </si>
  <si>
    <t>https://drive.google.com/uc?export=download&amp;id=1ZQYTCSxc2KJbZSC7IHyr3woGbPCDC_rL</t>
  </si>
  <si>
    <t>https://drive.google.com/uc?export=download&amp;id=1_FfL3e7v9cl9xiCM2qGFY-e-7cEQ2kXi</t>
  </si>
  <si>
    <t>https://drive.google.com/uc?export=download&amp;id=1D2G93fIuPLJO6qC3gwzlX4FVThxGP3_t</t>
  </si>
  <si>
    <t>https://drive.google.com/uc?export=download&amp;id=1WpS4ALRjlh_qjiIkwLOxZcbBsAyqHAI4</t>
  </si>
  <si>
    <t>https://drive.google.com/uc?export=download&amp;id=1KQw5UmZtDrHrTCenLgBmVrpg5kAPwHSM</t>
  </si>
  <si>
    <t>https://drive.google.com/uc?export=download&amp;id=1FGrsXdAzAczvYbEegGQ2mNO05yjGBLX-</t>
  </si>
  <si>
    <t>https://drive.google.com/uc?export=download&amp;id=1B5qyg-ikCFOAU5Y8sEmY25Pif8kGcakj</t>
  </si>
  <si>
    <t>https://drive.google.com/uc?export=download&amp;id=1qvlCcj9IryXpzQfSNyZlBZsqZux99QUZ</t>
  </si>
  <si>
    <t>https://drive.google.com/uc?export=download&amp;id=19cBFeJ2qrxuDJF7dRp0as3AS_gM-EhXo</t>
  </si>
  <si>
    <t>https://drive.google.com/uc?export=download&amp;id=1x5ToZDBT1LlBpoJ3v1l3k3I11-1O02A3</t>
  </si>
  <si>
    <t>https://drive.google.com/uc?export=download&amp;id=15g3xe12JESvf5EGTOfdhzf_c9saPvMY6</t>
  </si>
  <si>
    <t>https://drive.google.com/uc?export=download&amp;id=1MUm66qnpKg0pJYKJbm9-ooE6RJWe23t-</t>
  </si>
  <si>
    <t>https://drive.google.com/uc?export=download&amp;id=1psecM1GY5P3c4BuI5hURtsW0EaR2lUfo</t>
  </si>
  <si>
    <t>https://drive.google.com/uc?export=download&amp;id=1_K6i6CDfUqbDB1-J0TquOqvobDVUKaIb</t>
  </si>
  <si>
    <t>https://drive.google.com/uc?export=download&amp;id=1YKlg_sGpBYJHquwCEo1mO1RH5tKUiuFJ</t>
  </si>
  <si>
    <t>https://drive.google.com/uc?export=download&amp;id=17RRsEMq7qhVBwHk1u7GDYPviaQrLnXkq</t>
  </si>
  <si>
    <t>https://drive.google.com/uc?export=download&amp;id=1s4k_it6E6wgPiAcyL0p1MmTQoNMROfb_</t>
  </si>
  <si>
    <t>https://drive.google.com/uc?export=download&amp;id=1cIHUkxHMSBZ46chGcUEp9MxRL2P0bJoL</t>
  </si>
  <si>
    <t>https://drive.google.com/uc?export=download&amp;id=1iCBjQOfd442yr9lGuzZFary0zXWKTs57</t>
  </si>
  <si>
    <t>https://drive.google.com/uc?export=download&amp;id=1Uj6gTVyoqdkekVjBZzvR3H3tiz0m1ZnQ</t>
  </si>
  <si>
    <t>https://drive.google.com/uc?export=download&amp;id=1Ph7UpnpJ681-Zq2GetYekPlVf0MHaG9V</t>
  </si>
  <si>
    <t>https://drive.google.com/uc?export=download&amp;id=1VHbCwcRkwgQI-3QENHm-dDqiS6ICA8S6</t>
  </si>
  <si>
    <t>https://drive.google.com/uc?export=download&amp;id=1fV96jST-B3CcVDzVUSvsray9CTjusvLr</t>
  </si>
  <si>
    <t>https://drive.google.com/uc?export=download&amp;id=13A39dikCdSPQuefZtNvK5wbLq4jTtyBp</t>
  </si>
  <si>
    <t>https://drive.google.com/uc?export=download&amp;id=1Fy7rFJlBgjPY3SYnpBNX82GKt1rygwVC</t>
  </si>
  <si>
    <t>https://drive.google.com/uc?export=download&amp;id=1Orf8uMJh3WgvozrNc3eVhzEGLNtdsdRI</t>
  </si>
  <si>
    <t>https://drive.google.com/uc?export=download&amp;id=15cLO9INRFY31IvyW4HyU7Z-MGUcF47tU</t>
  </si>
  <si>
    <t>https://drive.google.com/uc?export=download&amp;id=1JEcvr9G6rLLcL04yPwHeYVPg0Dr5OQ1x</t>
  </si>
  <si>
    <t>https://drive.google.com/uc?export=download&amp;id=1QZm2kefE-UmdxgzCMk-yj-9PG7wGLrzM</t>
  </si>
  <si>
    <t>https://drive.google.com/uc?export=download&amp;id=11j_B8NEF4pAYnhXD_wCBxaIHiDFNNII4</t>
  </si>
  <si>
    <t>https://drive.google.com/uc?export=download&amp;id=1FW0K0RoDOrh1dDS4xp_IKyw6RZi1uze1</t>
  </si>
  <si>
    <t>https://drive.google.com/uc?export=download&amp;id=1sGbpzA2fdEKVngpEfqBP743zyysd_0sO</t>
  </si>
  <si>
    <t>https://drive.google.com/uc?export=download&amp;id=1AWQqAvgIPaElHTJ5RYYB0LHQ0fKCmlGy</t>
  </si>
  <si>
    <t>https://drive.google.com/uc?export=download&amp;id=1aoKH9h-igdyjQgGjh7S1EvFXndT-vXsI</t>
  </si>
  <si>
    <t>https://drive.google.com/uc?export=download&amp;id=15fPhtruntoBf6K_oiFIOwPtwSCgBU2G9</t>
  </si>
  <si>
    <t>https://drive.google.com/uc?export=download&amp;id=1kTDF0Py0J3280DI5RW_QJOa0_0Wn134W</t>
  </si>
  <si>
    <t>https://drive.google.com/uc?export=download&amp;id=13Dk2LNcNghC9l_YMEvb40fxzjc9TOmC1</t>
  </si>
  <si>
    <t>https://drive.google.com/uc?export=download&amp;id=1ACLzv35UCcIiW2snc07ccp62dTjzIHm_</t>
  </si>
  <si>
    <t>https://drive.google.com/uc?export=download&amp;id=1S7E64bI3rEbaLVHGB31BCSFG2gqGN55i</t>
  </si>
  <si>
    <t>https://drive.google.com/uc?export=download&amp;id=1tM4MM8mxzk_LkpNFim65EiTwdGfHdmDW</t>
  </si>
  <si>
    <t>https://drive.google.com/uc?export=download&amp;id=1c09mJ73RDc9nSfkqezHQjtZm_PhQcb68</t>
  </si>
  <si>
    <t>https://drive.google.com/uc?export=download&amp;id=1AI92l4WQr6U4DjdWfIt6T6z7kcd8EcTW</t>
  </si>
  <si>
    <t>https://drive.google.com/uc?export=download&amp;id=11uci3hEh2iP_65tmkwN0ndHfNvc74sXX</t>
  </si>
  <si>
    <t>https://drive.google.com/uc?export=download&amp;id=1_gZ1nnet0zw9lQUu_XIjnkcvnmPS6hOd</t>
  </si>
  <si>
    <t>https://drive.google.com/uc?export=download&amp;id=1q956XViQ4FLaEQFaAD4WeZKtfs-Afq4G</t>
  </si>
  <si>
    <t>https://drive.google.com/uc?export=download&amp;id=15uHpyECd42toySnChzwbQRFptStLRKB7</t>
  </si>
  <si>
    <t>https://drive.google.com/uc?export=download&amp;id=1ip3_KQcA_8DAsmdsIx0wW_rKi-jqi2MI</t>
  </si>
  <si>
    <t>https://drive.google.com/uc?export=download&amp;id=1LEjCsMPYaIjRE2njR30_9GkrnRF0i7DX</t>
  </si>
  <si>
    <t>https://drive.google.com/uc?export=download&amp;id=1k5p-ut4KjSbybvqSvg3shV-3qjvcJF9X</t>
  </si>
  <si>
    <t>https://drive.google.com/uc?export=download&amp;id=13xUuYaQhLHvba3Un5GlYNgCbBqKpe1_h</t>
  </si>
  <si>
    <t>https://drive.google.com/uc?export=download&amp;id=1Tp67Li-Fylf8bRkIcmQrF7L2pqAkNlAS</t>
  </si>
  <si>
    <t>https://drive.google.com/uc?export=download&amp;id=1xrNbCbzVIvleSiRcE6lSLALiwkeLLQ3h</t>
  </si>
  <si>
    <t>https://drive.google.com/uc?export=download&amp;id=1TiBvkpe8hCm8MRIxFWCBUigz5HJGhpJF</t>
  </si>
  <si>
    <t>https://drive.google.com/uc?export=download&amp;id=1P_7qAytyoK-NFHIV04gI6o1pZth1SB_j</t>
  </si>
  <si>
    <t>https://drive.google.com/uc?export=download&amp;id=1wSyhpmn6DV7sHvBxBdXaKCUKnfOmg8xS</t>
  </si>
  <si>
    <t>https://drive.google.com/uc?export=download&amp;id=1kAuB-eQYdivHaLhoCKqK_1-1Ob-n4mFT</t>
  </si>
  <si>
    <t>https://drive.google.com/uc?export=download&amp;id=1O3wQlUVebF9ZA-VtwZ53n4kIXL43mnI6</t>
  </si>
  <si>
    <t>https://drive.google.com/uc?export=download&amp;id=12Zu1cs47cLWqeeVpGI66mrMFfjwI-2y7</t>
  </si>
  <si>
    <t>https://drive.google.com/uc?export=download&amp;id=1FQLM8JsqJFQaR1OqVGqL9YmQ1GNGJTV_</t>
  </si>
  <si>
    <t>https://drive.google.com/uc?export=download&amp;id=161S4WhjIBaapbxrrAVO2WqNVK8_-Xoih</t>
  </si>
  <si>
    <t>https://drive.google.com/uc?export=download&amp;id=1eJnD0LpdcJydRvRJ3yd5ABu3pZCdnKs2</t>
  </si>
  <si>
    <t>https://drive.google.com/uc?export=download&amp;id=1OPcOHwy2b50pdyJ0RJ4xJpdoDupB43tE</t>
  </si>
  <si>
    <t>https://drive.google.com/uc?export=download&amp;id=1pKmbMKIU6eiT0Y-vF_p9glafR3MRpGaZ</t>
  </si>
  <si>
    <t>https://drive.google.com/uc?export=download&amp;id=1vTPXbyy-HJIQfh3-hg0T86e1aA-sANd_</t>
  </si>
  <si>
    <t>https://drive.google.com/uc?export=download&amp;id=1NfBuo9FH1ZWJxcWFT6pBKDq8s-c8F1KW</t>
  </si>
  <si>
    <t>https://drive.google.com/uc?export=download&amp;id=1aumXQ8wQB4haH38juS8hFLDS52JoQQg_</t>
  </si>
  <si>
    <t>https://drive.google.com/uc?export=download&amp;id=1JifjBqwIGld-r-Z7g3D3ZbTVJesDmyVg</t>
  </si>
  <si>
    <t>https://drive.google.com/uc?export=download&amp;id=1uE_roAn414ehOoVm5Am5TEwNHo64qJJg</t>
  </si>
  <si>
    <t>https://drive.google.com/uc?export=download&amp;id=1qLNrHoGtg5ahyz9AwyqCB-qjf9ITkBjf</t>
  </si>
  <si>
    <t>https://drive.google.com/uc?export=download&amp;id=16utO-00Pph4iDhIGCJHhyc4KqfhsN4Kc</t>
  </si>
  <si>
    <t>https://drive.google.com/uc?export=download&amp;id=1PVwvHfy35u2MQjBpS_xwplL5aXmlDpqf</t>
  </si>
  <si>
    <t>https://drive.google.com/uc?export=download&amp;id=1RfVaZqLkgfTB4wF5QclyyryB041Jq_zZ</t>
  </si>
  <si>
    <t>https://drive.google.com/uc?export=download&amp;id=1acAh2dxVNhQQF2gWZrN0T1RaGXHtE53K</t>
  </si>
  <si>
    <t>https://drive.google.com/uc?export=download&amp;id=15LSbP0VxgaivAer-8_V81f5RoO8-F3Rk</t>
  </si>
  <si>
    <t>https://drive.google.com/uc?export=download&amp;id=1s_HcWJwVFnh_0WFaahq8Gbfn96RTuopH</t>
  </si>
  <si>
    <t>https://drive.google.com/uc?export=download&amp;id=1MPW3MVvnaCKe7wV_xcB5RXqqTnpXxKP1</t>
  </si>
  <si>
    <t>https://drive.google.com/uc?export=download&amp;id=1TcrUkF8Gv2ASX7dQHHHWz_9Kic2pUHiC</t>
  </si>
  <si>
    <t>https://drive.google.com/uc?export=download&amp;id=1TptUutwsep-g8U8BhAdsV07JbrSplHb8</t>
  </si>
  <si>
    <t>https://drive.google.com/uc?export=download&amp;id=1wOQvZeSehZy3irfO3PUpt2OWpKo_Yedi</t>
  </si>
  <si>
    <t>https://drive.google.com/uc?export=download&amp;id=13hYu9U7gfxLqul4RsFNHR-M5J44TVdOV</t>
  </si>
  <si>
    <t>https://drive.google.com/uc?export=download&amp;id=1sL_DtUd_LFoYc0FsXG6fiNxg0I6_dE3u</t>
  </si>
  <si>
    <t>https://drive.google.com/uc?export=download&amp;id=1k671x1J5xXz_1FbwSUMOducZOs2SWMH_</t>
  </si>
  <si>
    <t>https://drive.google.com/uc?export=download&amp;id=10cjqYNxfN2On_Lz3kOA1wXcjUnhShNI_</t>
  </si>
  <si>
    <t>https://drive.google.com/uc?export=download&amp;id=1hYCqNa_s0llrZupHxEokk8piIBfppRmV</t>
  </si>
  <si>
    <t>https://drive.google.com/uc?export=download&amp;id=10-NRP3OpBVdq8fVJQOEg34WxTim41fZQ</t>
  </si>
  <si>
    <t>https://drive.google.com/uc?export=download&amp;id=17f8r8g1GK1HJhd9hdQiXeGjShW6l0UCO</t>
  </si>
  <si>
    <t>https://drive.google.com/uc?export=download&amp;id=1Dddntl0Co42ynVzV_xN1VE1QiU1R9m-M</t>
  </si>
  <si>
    <t>https://drive.google.com/uc?export=download&amp;id=1yChSuSDjJI07_r2IfnXpXy4IUl31Wojs</t>
  </si>
  <si>
    <t>https://drive.google.com/uc?export=download&amp;id=1XbdOXd0DfeqgOkvGtPFQ2VtoCrGsRJdl</t>
  </si>
  <si>
    <t>https://drive.google.com/uc?export=download&amp;id=1PSeC6BohCYDWS7tQOvhBQYs9RAj125Ct</t>
  </si>
  <si>
    <t>https://drive.google.com/uc?export=download&amp;id=1i_CtKsile3lthCsaujCu3uIHwWa4vcHP</t>
  </si>
  <si>
    <t>https://drive.google.com/uc?export=download&amp;id=1HZZ8TA0mo-PD2HEs3lgloY_PiswqAUF4</t>
  </si>
  <si>
    <t>https://drive.google.com/uc?export=download&amp;id=1GaoxX2DAW6Jo72JJEBQy1IZdlI0RIN7i</t>
  </si>
  <si>
    <t>https://drive.google.com/uc?export=download&amp;id=1HLm1l6RwMkdvzk3GmenKLpno18p5Bbzi</t>
  </si>
  <si>
    <t>https://drive.google.com/uc?export=download&amp;id=17umoknckzetxyej3URvuwOTn2V8Lsi_h</t>
  </si>
  <si>
    <t>https://drive.google.com/uc?export=download&amp;id=1oWUIsjAgsxcHjgAHFLYbXcNfY_jeEpR2</t>
  </si>
  <si>
    <t>https://drive.google.com/uc?export=download&amp;id=1-65FOrPTQuP_C1-B_L_HUHEEiWvSD0kl</t>
  </si>
  <si>
    <t>https://drive.google.com/uc?export=download&amp;id=1lup2GVli7Ngsq3oKoq1yFeUM0wJqVDA2</t>
  </si>
  <si>
    <t>https://drive.google.com/uc?export=download&amp;id=1kNxfl1F_VsG2EUz_xGmf_5nb1EL0VxlJ</t>
  </si>
  <si>
    <t>https://drive.google.com/uc?export=download&amp;id=1AiixOLWSzi8jJ8hf5fJn3gXUfjSJRDWh</t>
  </si>
  <si>
    <t>https://drive.google.com/uc?export=download&amp;id=1q5M3joFN5_oDwYRisppVLo86oNmukd9V</t>
  </si>
  <si>
    <t>https://drive.google.com/uc?export=download&amp;id=1iDSazmw9gNLhR-dBGvDV_UXxZLnn6OXa</t>
  </si>
  <si>
    <t>https://drive.google.com/uc?export=download&amp;id=1bNI6hQdc2vjvkljhUg_Dlx2aLYMr3mFX</t>
  </si>
  <si>
    <t>https://drive.google.com/uc?export=download&amp;id=1Gt9NZcF6UZ2eiYYa0pLg84B_psA3axlp</t>
  </si>
  <si>
    <t>https://drive.google.com/uc?export=download&amp;id=1pDBoudJPr8cdjhbF_aiE7rg-B5doPEQy</t>
  </si>
  <si>
    <t>https://drive.google.com/uc?export=download&amp;id=1Br6_lVD6Sh-RN8TlkjkxSk42yw6ek8F0</t>
  </si>
  <si>
    <t>https://drive.google.com/uc?export=download&amp;id=15gICJdSQ6KiE4Xq4-7KnwnK4Eq1wmVw-</t>
  </si>
  <si>
    <t>https://drive.google.com/uc?export=download&amp;id=1O9cXUu7jkpru_KkL4hxIZyEqyVVCU65T</t>
  </si>
  <si>
    <t>https://drive.google.com/uc?export=download&amp;id=1neACPcfpQpxjQvGHBx-jo9xOPsockwyR</t>
  </si>
  <si>
    <t>https://drive.google.com/uc?export=download&amp;id=1ZdTGaSwzFUR_Fb7Db1ehX9oUQPVjFhMq</t>
  </si>
  <si>
    <t>https://drive.google.com/uc?export=download&amp;id=12LkHb4Vb1gZNtfnza600yS2Ev-5OBBbR</t>
  </si>
  <si>
    <t>https://drive.google.com/uc?export=download&amp;id=159E6AlfN2CWgL_69e5HRdfcK-Yke_LQZ</t>
  </si>
  <si>
    <t>https://drive.google.com/uc?export=download&amp;id=1F8nj70b746Yeml8IpYSfB3xopVFIhb_S</t>
  </si>
  <si>
    <t>https://drive.google.com/uc?export=download&amp;id=1LpA-m_DcRWUqYpTv_Xu6_NFcd4IN6_bf</t>
  </si>
  <si>
    <t>https://drive.google.com/uc?export=download&amp;id=1UtQQlcElSFDp43eE_9DbUL2w2GlWMmHX</t>
  </si>
  <si>
    <t>https://drive.google.com/uc?export=download&amp;id=1Xbs0JYqhPxGSJduhSNnqiyOFTE1MVKEU</t>
  </si>
  <si>
    <t>https://drive.google.com/uc?export=download&amp;id=1TfwEGfZubXP3YM0hZ2pDR_4cyMOGivqi</t>
  </si>
  <si>
    <t>https://drive.google.com/uc?export=download&amp;id=1mqP1KbdvuwVwHVEUNLD0a0vnVjsqaq47</t>
  </si>
  <si>
    <t>https://drive.google.com/uc?export=download&amp;id=1VxEdJP7cKUtHrZQKYFWxg08kNLj-vMzk</t>
  </si>
  <si>
    <t>https://drive.google.com/uc?export=download&amp;id=1yGLSW35iTSisRrk1D5R-qW-ysIEKSqDS</t>
  </si>
  <si>
    <t>https://drive.google.com/uc?export=download&amp;id=1bIqXJDB39Zm4FZsjI6Que0SlLdhsnCdx</t>
  </si>
  <si>
    <t>https://drive.google.com/uc?export=download&amp;id=1Yh_a7zCnl6jgkDnEeWjmqdk9ZVpsVvqp</t>
  </si>
  <si>
    <t>https://drive.google.com/uc?export=download&amp;id=1EOqUVgvUsDB_RTyjiCJcKUiN3YAvG9xm</t>
  </si>
  <si>
    <t>https://drive.google.com/uc?export=download&amp;id=18R0DR9qfCLAg73SzJPMdlMbzKcE9GHSF</t>
  </si>
  <si>
    <t>https://drive.google.com/uc?export=download&amp;id=10NKdTCizoyjLLpeMne5azL7fTDjTBokp</t>
  </si>
  <si>
    <t>https://drive.google.com/uc?export=download&amp;id=1v-quZmt0MPU1iticTdXNxsMp7J1MNUmZ</t>
  </si>
  <si>
    <t>https://drive.google.com/uc?export=download&amp;id=1w6E57rrfCY2IeuK3hzf_qYkZHluDDpsX</t>
  </si>
  <si>
    <t>https://drive.google.com/uc?export=download&amp;id=1H_E9P6zIEmGJd7JxC36RpzQx0ZBbu8Z9</t>
  </si>
  <si>
    <t>https://drive.google.com/uc?export=download&amp;id=1qP4RVaqCmiAHJEE4HTOWRGkLmymTEYKc</t>
  </si>
  <si>
    <t>https://drive.google.com/uc?export=download&amp;id=1-uQ95x5N-6VmZeZ-I6hQ_pvcOkMWUdQF</t>
  </si>
  <si>
    <t>https://drive.google.com/uc?export=download&amp;id=15ufjiywLF8S9PNeDbrHdDR0FkfErJ3sY</t>
  </si>
  <si>
    <t>https://drive.google.com/uc?export=download&amp;id=1idq1wOxeRQRrKE0nWlv1-rZS-eVWbqYM</t>
  </si>
  <si>
    <t>https://drive.google.com/uc?export=download&amp;id=15WJ86Vpx8QHNJXInREWmRNomMBlXz6oT</t>
  </si>
  <si>
    <t>https://drive.google.com/uc?export=download&amp;id=1IdtGW5BprAGLpzaTnJOYFoqUUpLzwCGT</t>
  </si>
  <si>
    <t>https://drive.google.com/uc?export=download&amp;id=1P99VtfkS37_fLL6I6YWEeD0KMwBila0A</t>
  </si>
  <si>
    <t>https://drive.google.com/uc?export=download&amp;id=1N_LugimHO_Mwq8BJV0JiejUI4rLltxrH</t>
  </si>
  <si>
    <t>https://drive.google.com/uc?export=download&amp;id=1QpQDc9P8UZO1ih0dQjNsSIO1B_cSglwr</t>
  </si>
  <si>
    <t>https://drive.google.com/uc?export=download&amp;id=1hNeUZL0AnwrImQEwS-H-b_VWuB4eD0Bo</t>
  </si>
  <si>
    <t>https://drive.google.com/uc?export=download&amp;id=1p668cYdqyy7pJDJE6m-620FY90DGtCnU</t>
  </si>
  <si>
    <t>https://drive.google.com/uc?export=download&amp;id=1Qa7ST_ZOsbJCW-mOcQSofp3QLcEVKov7</t>
  </si>
  <si>
    <t>https://drive.google.com/uc?export=download&amp;id=12HBWqrMJgJ1p9VsXkr34HL6jv84NvXwg</t>
  </si>
  <si>
    <t>https://drive.google.com/uc?export=download&amp;id=1OyYjkMy4kPne7XwcRcDf4vgVyP2RpdJG</t>
  </si>
  <si>
    <t>https://drive.google.com/uc?export=download&amp;id=1D0vJsYIfvbuy9vBhNmeq4NHXh4YVVJ8S</t>
  </si>
  <si>
    <t>https://drive.google.com/uc?export=download&amp;id=1doX_9Kq_BS-P2xbvG_VbeYTPaQ8k87j1</t>
  </si>
  <si>
    <t>https://drive.google.com/uc?export=download&amp;id=1qzZthw3f89Lj1t3KDn5pCc4E6o_U-2NP</t>
  </si>
  <si>
    <t>https://drive.google.com/uc?export=download&amp;id=1T5oC3rRqPzOXyWLMNxD9FDR-l4AOZ8zC</t>
  </si>
  <si>
    <t>https://drive.google.com/uc?export=download&amp;id=1QHM4ScjT5B946tP9yx8X0638ha52oy-j</t>
  </si>
  <si>
    <t>https://drive.google.com/uc?export=download&amp;id=1A2-rjIawM1PCUq6u5AICgDgBe8eGF6H9</t>
  </si>
  <si>
    <t>https://drive.google.com/uc?export=download&amp;id=1jem144LAqie2iPyvSRLm1i_sdykQlyWC</t>
  </si>
  <si>
    <t>https://drive.google.com/uc?export=download&amp;id=1pKDjOwsRW6bmA6FbL8ClQCqs9uhrVaSn</t>
  </si>
  <si>
    <t>https://drive.google.com/uc?export=download&amp;id=1ruglmnt5fsloz4UYGN1W2byLcyK1Boys</t>
  </si>
  <si>
    <t>https://drive.google.com/uc?export=download&amp;id=14gDOd8s6dhLpE8062WjgPeI1wy7UsljM</t>
  </si>
  <si>
    <t>https://drive.google.com/uc?export=download&amp;id=1sVkrweoPK8S8P10smr0wsPvvKih6blLD</t>
  </si>
  <si>
    <t>https://drive.google.com/uc?export=download&amp;id=1vYf_Q5PC2Wm1Ou7H_HimkCLrbQ75yCGg</t>
  </si>
  <si>
    <t>https://drive.google.com/uc?export=download&amp;id=1GBg2daFwUEtmAnB-M3bp4mwiOOxyV6Fd</t>
  </si>
  <si>
    <t>https://drive.google.com/uc?export=download&amp;id=1xjw_gmrW-bm3aMk4H3qPwIvy8IUNHdcc</t>
  </si>
  <si>
    <t>https://drive.google.com/uc?export=download&amp;id=1gvZY--XrwMV8-YOu5y1B-ODLqZE7pWbd</t>
  </si>
  <si>
    <t>https://drive.google.com/uc?export=download&amp;id=1JLPfzm0hxUvugrkyfPL2HwqkSMLaqdM6</t>
  </si>
  <si>
    <t>https://drive.google.com/uc?export=download&amp;id=1-2tZhakE67Dqt03VcfQy1fuMqracGpQk</t>
  </si>
  <si>
    <t>https://drive.google.com/uc?export=download&amp;id=1oCF6i1KHA7tSElAWsH8Lfz1NT1N4qsks</t>
  </si>
  <si>
    <t>https://drive.google.com/uc?export=download&amp;id=1p9oWnMv-13dtGFTZlYjGgCBhZD02iBxf</t>
  </si>
  <si>
    <t>https://drive.google.com/uc?export=download&amp;id=1_5nbnlTNATyvNOCsgnrv0YkMfdaXf6sr</t>
  </si>
  <si>
    <t>https://drive.google.com/uc?export=download&amp;id=1O_4wYMYyr6vPHd2r5ZJ1zAgSNEbEYTC6</t>
  </si>
  <si>
    <t>https://drive.google.com/uc?export=download&amp;id=1yabhLXQAYQKnvQcc1N1xudtQbtjBLp7b</t>
  </si>
  <si>
    <t>https://drive.google.com/uc?export=download&amp;id=1grWgCtTHw7bffbyQYDcHzeDTeqdxpp71</t>
  </si>
  <si>
    <t>https://drive.google.com/uc?export=download&amp;id=1Iq-XP3DCbVj9rOWTg54KxxS4zGucdscW</t>
  </si>
  <si>
    <t>https://drive.google.com/uc?export=download&amp;id=12loKoKCHAPdgljfu2z3ds2OdnYz-Tugn</t>
  </si>
  <si>
    <t>https://drive.google.com/uc?export=download&amp;id=1Wq1_M-UBXyZVmyLKcW03Dvwp7JKNA_Ns</t>
  </si>
  <si>
    <t>https://drive.google.com/uc?export=download&amp;id=18MdIcWMV7OVB7oy9jJDYMw4hfdWtFbNS</t>
  </si>
  <si>
    <t>https://drive.google.com/uc?export=download&amp;id=1vTBWpFSKLCdici-r58v-S8wn0oPHs8SG</t>
  </si>
  <si>
    <t>https://drive.google.com/uc?export=download&amp;id=1C6pKOO8PqwOjKiLGty4i6oaG8bGE5ZyH</t>
  </si>
  <si>
    <t>https://drive.google.com/uc?export=download&amp;id=1TFlPyujZvB9pH5W4lb2_v64mo3uLKzER</t>
  </si>
  <si>
    <t>https://drive.google.com/uc?export=download&amp;id=1BainTidxqijTMQlrep8g0K-UAoHtgz_K</t>
  </si>
  <si>
    <t>https://drive.google.com/uc?export=download&amp;id=1uIxlFvj5PfcdjJh0uu3nYyXJc6PBupKa</t>
  </si>
  <si>
    <t>https://drive.google.com/uc?export=download&amp;id=1_8mO2FCcv0uYdIXu8Wj4e3euOy8O_Wrj</t>
  </si>
  <si>
    <t>https://drive.google.com/uc?export=download&amp;id=17BxdFbCQ91LspXoBG7HcU7u4Z66faxlE</t>
  </si>
  <si>
    <t>https://drive.google.com/uc?export=download&amp;id=12U49eWQ55cqJOeqyiVVWuZucvd4dhe9d</t>
  </si>
  <si>
    <t>https://drive.google.com/uc?export=download&amp;id=15AyZ1rDzmMNnR-JBPuUf3iC-2khJlUz-</t>
  </si>
  <si>
    <t>https://drive.google.com/uc?export=download&amp;id=1JW8LuacRGC5M57Xg3198JUV2yMdy0ID2</t>
  </si>
  <si>
    <t>https://drive.google.com/uc?export=download&amp;id=1YhpTI8sa6v7zPubfVKQYXcLdWc77ESra</t>
  </si>
  <si>
    <t>https://drive.google.com/uc?export=download&amp;id=1_zINsKG4opZzdMT_aGl8vtVZhYQqzZ6x</t>
  </si>
  <si>
    <t>https://drive.google.com/uc?export=download&amp;id=1MWr3OVaNb6M4uWqbYKBEYxBgGbpIefHt</t>
  </si>
  <si>
    <t>https://drive.google.com/uc?export=download&amp;id=1NnUFR8kBdP6AeKH7Gf1sUwYjNEwmB4fA</t>
  </si>
  <si>
    <t>https://drive.google.com/uc?export=download&amp;id=15ONrugvwM-5ScTFh-gKNe43cj36V88kF</t>
  </si>
  <si>
    <t>https://drive.google.com/uc?export=download&amp;id=1t1VBHw5qXv_j0jH4Oz1G5fHdh2uuW3do</t>
  </si>
  <si>
    <t>https://drive.google.com/uc?export=download&amp;id=1D1ttCSQ9MtiUxKXA2rsqoddSCOpR0ZGZ</t>
  </si>
  <si>
    <t>https://drive.google.com/uc?export=download&amp;id=107FbSN3ssNJ2oyscBcQVLA3OW_kJhTXA</t>
  </si>
  <si>
    <t>https://drive.google.com/uc?export=download&amp;id=19DYObkmtD8-YLdJlUeHMWXWUsGfRVB1E</t>
  </si>
  <si>
    <t>https://drive.google.com/uc?export=download&amp;id=19YI9iYc-bgN3js80Wcz_gD4XcXplTNxR</t>
  </si>
  <si>
    <t>https://drive.google.com/uc?export=download&amp;id=10xwVs5KupkREBegkWTzENwufLlJb_wNu</t>
  </si>
  <si>
    <t>https://drive.google.com/uc?export=download&amp;id=14SqEo0l9qyzMr78y4-9IkCf8fEZh5ozm</t>
  </si>
  <si>
    <t>https://drive.google.com/uc?export=download&amp;id=14ZLem9w3vREUcrEM6qktrl8nW34C_MYe</t>
  </si>
  <si>
    <t>https://drive.google.com/uc?export=download&amp;id=1wFJL43_EzrD8SPgQfceOFeR-vDW3Zohp</t>
  </si>
  <si>
    <t>https://drive.google.com/uc?export=download&amp;id=1jIeOTsHUIpt2sAX8fkZvvXuoZ0KaBhtk</t>
  </si>
  <si>
    <t>https://drive.google.com/uc?export=download&amp;id=1XAoMr3pF4Z-nEuaqs6XhQPhCIu_38KlD</t>
  </si>
  <si>
    <t>https://drive.google.com/uc?export=download&amp;id=1wsCQcLs_y-CrPR7XHUtDjISnw-q4xbpk</t>
  </si>
  <si>
    <t>https://drive.google.com/uc?export=download&amp;id=1Ly7OAvLl8J4tL2gF8S4kfYypns5OWHLR</t>
  </si>
  <si>
    <t>https://drive.google.com/uc?export=download&amp;id=1p5BN8tAPMU0liF0li5cyGun2nxzM-CUm</t>
  </si>
  <si>
    <t>https://drive.google.com/uc?export=download&amp;id=11sQR36VJqz-2WZlbnWVr9JcXff957ljQ</t>
  </si>
  <si>
    <t>https://drive.google.com/uc?export=download&amp;id=16MH0_bEVH48GweNLchn1W-aCVRNRHcLh</t>
  </si>
  <si>
    <t>https://drive.google.com/uc?export=download&amp;id=1D5xrsJIPRt_UqTls5hr7XrEnM9pqvp_i</t>
  </si>
  <si>
    <t>https://drive.google.com/uc?export=download&amp;id=1QtgPwtTs2pw5qEJNI3U-5ncAEzCKaXh-</t>
  </si>
  <si>
    <t>https://drive.google.com/uc?export=download&amp;id=1BhXCtnA226K8Krg0qV548Dpxt0pXGZvW</t>
  </si>
  <si>
    <t>https://drive.google.com/uc?export=download&amp;id=133MZQ7GdsFkj0SC8KiCoECL6CaD5jOFx</t>
  </si>
  <si>
    <t>https://drive.google.com/uc?export=download&amp;id=1Bw-csxlrkFCGC-U2NULvanRAqGjqKGZH</t>
  </si>
  <si>
    <t>https://drive.google.com/uc?export=download&amp;id=1z8yGGka-eSolkuIia9cjCdTVZxhLg0J8</t>
  </si>
  <si>
    <t>https://drive.google.com/uc?export=download&amp;id=1JFH2HSQSVqODfr9JE2ngBw3RFcS1cNQR</t>
  </si>
  <si>
    <t>https://drive.google.com/uc?export=download&amp;id=1uvoRDt1iXHS98OhBzP8knZhZIVioQjvc</t>
  </si>
  <si>
    <t>https://drive.google.com/uc?export=download&amp;id=1OEqN3Ai0524kpumpbOT4Fz7eEOMv9l3k</t>
  </si>
  <si>
    <t>https://drive.google.com/uc?export=download&amp;id=1PUgoNiyz0M3o3qfOGKP3Dqt2hm1Dh2Jf</t>
  </si>
  <si>
    <t>https://drive.google.com/uc?export=download&amp;id=1XF6IEViS-JaK8MsU77UfXXGEewGAqeEu</t>
  </si>
  <si>
    <t>https://drive.google.com/uc?export=download&amp;id=1wBeMAa4FnbCxhCnglQIcE4YL0Ef9RNAb</t>
  </si>
  <si>
    <t>https://drive.google.com/uc?export=download&amp;id=1q5_69fokoUJwit2GaL39MKwnFQa9HVlb</t>
  </si>
  <si>
    <t>https://drive.google.com/uc?export=download&amp;id=1-VNV8pmz9UgsNXUme5z_VbFZrW5hxbdH</t>
  </si>
  <si>
    <t>https://drive.google.com/uc?export=download&amp;id=1BgrwSbeWjfpRt9NUfmFwR61Cx26xQfJz</t>
  </si>
  <si>
    <t>https://drive.google.com/uc?export=download&amp;id=15OCSXhOTPLn8EF3DBtxsf8xBBOmGgCH3</t>
  </si>
  <si>
    <t>https://drive.google.com/uc?export=download&amp;id=1HeVkV68YtmVczpnZjzwhv3vY9_fN9dos</t>
  </si>
  <si>
    <t>https://drive.google.com/uc?export=download&amp;id=10iC0d8no-Wubaj7CEzD5pGOTZWWQIJRt</t>
  </si>
  <si>
    <t>https://drive.google.com/uc?export=download&amp;id=1mibUctmgLRfHwZDkiZEPEX56KYf--d70</t>
  </si>
  <si>
    <t>https://drive.google.com/uc?export=download&amp;id=1IVAiUU2SWB0dSvlBevznahsGvGQr0JaD</t>
  </si>
  <si>
    <t>https://drive.google.com/uc?export=download&amp;id=132-iWwult_FJ7XqtfeCn_Ps1GxHuIfmr</t>
  </si>
  <si>
    <t>https://drive.google.com/uc?export=download&amp;id=1izHgQRQE8XAuIAAQ45XCXbt5Cj_WyPVZ</t>
  </si>
  <si>
    <t>https://drive.google.com/uc?export=download&amp;id=13eVM-EPIwI0WX4v6S9k7q1aSiOBJgGaa</t>
  </si>
  <si>
    <t>https://drive.google.com/uc?export=download&amp;id=1wmwl_DoA8ZVmVwQGrhZJqz6ErQAKC7M4</t>
  </si>
  <si>
    <t>https://drive.google.com/uc?export=download&amp;id=1TOyGfuf9oRdbTYjvk8sd0CJh8wWFMD-R</t>
  </si>
  <si>
    <t>https://drive.google.com/uc?export=download&amp;id=1Vc4i9xlHfOeJd6c04THtEzVtBwlNsZfp</t>
  </si>
  <si>
    <t>https://drive.google.com/uc?export=download&amp;id=1KikqvLor5OQhPWkB8oyfvzZsHwvD5QDn</t>
  </si>
  <si>
    <t>https://drive.google.com/uc?export=download&amp;id=1aaD1Mqtt20BA-hCi6ATNZVnAXCvXTBZ7</t>
  </si>
  <si>
    <t>https://drive.google.com/uc?export=download&amp;id=1BdteINw035NfGhbGqg6Ll-byCbdum_WT</t>
  </si>
  <si>
    <t>https://drive.google.com/uc?export=download&amp;id=1amC2O1DwPjlcA3kuIhiWsgJmOoRrnyhA</t>
  </si>
  <si>
    <t>https://drive.google.com/uc?export=download&amp;id=15mqZ7LQBVX7lHYTvM9Fgh4sT-HEfDDK_</t>
  </si>
  <si>
    <t>https://drive.google.com/uc?export=download&amp;id=1pIs2n6kd-d_329p9_rXTOaDuMF9ESpFx</t>
  </si>
  <si>
    <t>https://drive.google.com/uc?export=download&amp;id=1bFwcap6EEFb_T8gwUlPjzJouo3K8dcAp</t>
  </si>
  <si>
    <t>https://drive.google.com/uc?export=download&amp;id=1bqzGRnb_ABtXDpc52vEAcTH3PDKWH7i0</t>
  </si>
  <si>
    <t>https://drive.google.com/uc?export=download&amp;id=1ZhvhUq1cXH6K3kAerGpDsIDVPBStVgmV</t>
  </si>
  <si>
    <t>https://drive.google.com/uc?export=download&amp;id=1spBAIpHE3XeKNIQ0Y8Uh-moRHJVrdiig</t>
  </si>
  <si>
    <t>https://drive.google.com/uc?export=download&amp;id=1JnBhmgqCPqrzdwSJuZ2hxxsTm4Yp0TO4</t>
  </si>
  <si>
    <t>https://drive.google.com/uc?export=download&amp;id=19Xsm5G0qJXRHym-fjyHHivIk8vq0HfJE</t>
  </si>
  <si>
    <t>https://drive.google.com/uc?export=download&amp;id=1N1TFfdKu32rbY_RDW7MTAMnsGjfMPX9z</t>
  </si>
  <si>
    <t>https://drive.google.com/uc?export=download&amp;id=1dJl64cfIuFlAyMCfOGOkHtIDp1dDChV0</t>
  </si>
  <si>
    <t>https://drive.google.com/uc?export=download&amp;id=1GpEh3tbOpYPDyMX-GyY7-AhKfXjjTvAT</t>
  </si>
  <si>
    <t>https://drive.google.com/uc?export=download&amp;id=1nGOlcaVPOABSCxHtQkdO3VfEr8e4kFSM</t>
  </si>
  <si>
    <t>https://drive.google.com/uc?export=download&amp;id=1PZL529A7XQ_A1Fm9So8Oaiq2y8FMPWIz</t>
  </si>
  <si>
    <t>https://drive.google.com/uc?export=download&amp;id=11V9ZGl9Lqoujc0T1qWp9tGuil9CMkso4</t>
  </si>
  <si>
    <t>https://drive.google.com/uc?export=download&amp;id=1oa-2oS61SqebjPivpNIeBrKn51v_W0KZ</t>
  </si>
  <si>
    <t>https://drive.google.com/uc?export=download&amp;id=1mytGlTqLZ7FcI0AcfgZ-bzGSEanfeEfn</t>
  </si>
  <si>
    <t>https://drive.google.com/uc?export=download&amp;id=1QbWGsyP0f6TlqOqj93B7CMlBvtL24eo5</t>
  </si>
  <si>
    <t>https://drive.google.com/uc?export=download&amp;id=16b9v1HYvg6fvTdc-e-HPGDPlFzZdZlHD</t>
  </si>
  <si>
    <t>https://drive.google.com/uc?export=download&amp;id=1Brb0bnKUB39hZ33w1NWXQFeQw_Jc7wdM</t>
  </si>
  <si>
    <t>https://drive.google.com/uc?export=download&amp;id=1QYC-WJZzdQWnEN2Pk3KsrwSfh9_Ykgie</t>
  </si>
  <si>
    <t>https://drive.google.com/uc?export=download&amp;id=1X6FW8WqiEcEHsC2acpWMbs1l9NPiOeWh</t>
  </si>
  <si>
    <t>https://drive.google.com/uc?export=download&amp;id=1vCQahMnj8DunBqlaOAW2c01Ik65Vaqxp</t>
  </si>
  <si>
    <t>https://drive.google.com/uc?export=download&amp;id=1lKH0bSZVfeoPCUhLa-MTuvOZv0rh0cPo</t>
  </si>
  <si>
    <t>https://drive.google.com/uc?export=download&amp;id=1Kpa8UhCf-_wEEBrN6wEGGWlbIXFTvV1D</t>
  </si>
  <si>
    <t>https://drive.google.com/uc?export=download&amp;id=1R7M-zGjulJM2pXLswlR6its3lr5JaSar</t>
  </si>
  <si>
    <t>https://drive.google.com/uc?export=download&amp;id=19ranDTfYMazLkSVDjE4NErONq4hveSKI</t>
  </si>
  <si>
    <t>https://drive.google.com/uc?export=download&amp;id=114Cd3Nhs_YTlE_51OXuHAIZfksBjglET</t>
  </si>
  <si>
    <t>https://drive.google.com/uc?export=download&amp;id=1IafVFz1Ja36Twf_J5Vv8F2UMjc_rH_5n</t>
  </si>
  <si>
    <t>https://drive.google.com/uc?export=download&amp;id=1wEB4S39HPikqW5i1i1JJDxisz2VwZp6m</t>
  </si>
  <si>
    <t>https://drive.google.com/uc?export=download&amp;id=132cFlZnSYmd4Kd44oNGjn21-FJyVzEnR</t>
  </si>
  <si>
    <t>https://drive.google.com/uc?export=download&amp;id=1Z8gNQinrIlsYQe1bJHbDHEkiJjf2vjPA</t>
  </si>
  <si>
    <t>https://drive.google.com/uc?export=download&amp;id=1i9ufZaqslLdLUDz1mQZ9EM_JM4egdQYZ</t>
  </si>
  <si>
    <t>https://drive.google.com/uc?export=download&amp;id=1AMslQy9u_G6Y7RGUV50aP1tpEK_8fDKA</t>
  </si>
  <si>
    <t>https://drive.google.com/uc?export=download&amp;id=1omfb676YCmJDebwxpli6p6cad4Had6yH</t>
  </si>
  <si>
    <t>https://drive.google.com/uc?export=download&amp;id=19yWd3gR3IuLFrieEU5uygBeirhCKDtbP</t>
  </si>
  <si>
    <t>https://drive.google.com/uc?export=download&amp;id=1tZARBNedSSyGy4rKrafXlJj_9dtqesma</t>
  </si>
  <si>
    <t>https://drive.google.com/uc?export=download&amp;id=1qu_toNDDppj4MbjtmmG40BytSlqlHj_-</t>
  </si>
  <si>
    <t>https://drive.google.com/uc?export=download&amp;id=1huYpkfWe9em7g6RwEs7o7-nUPXacfV3z</t>
  </si>
  <si>
    <t>https://drive.google.com/uc?export=download&amp;id=1gIjNapfMQ2mitKuSciR5QQSA4HHmvRVY</t>
  </si>
  <si>
    <t>https://drive.google.com/uc?export=download&amp;id=1zfNac8Js5G9q-tpLudWW9fVAClEiTC78</t>
  </si>
  <si>
    <t>https://drive.google.com/uc?export=download&amp;id=1gUW9CndKVVl-fPk2U8_ygmPPT_oIyddm</t>
  </si>
  <si>
    <t>https://drive.google.com/uc?export=download&amp;id=1iOZptxNQeegCG0WPEaPBQR5wv_brgEo4</t>
  </si>
  <si>
    <t>https://drive.google.com/uc?export=download&amp;id=1eyzbfMIK7Bg8ymQnK_C9zM-5P98BlCIB</t>
  </si>
  <si>
    <t>https://drive.google.com/uc?export=download&amp;id=1z7IldSj5t2KjiiYAbD_MOjHYtrf9D9wE</t>
  </si>
  <si>
    <t>https://drive.google.com/uc?export=download&amp;id=11nwiTteyUD04InfbY8mXeTDx0ijI6jsc</t>
  </si>
  <si>
    <t>https://drive.google.com/uc?export=download&amp;id=1Y0eN6yse7MJxDzRCbxMWRqOht0fXRjKF</t>
  </si>
  <si>
    <t>https://drive.google.com/uc?export=download&amp;id=1z3wuQ3asQlzHg9UPwasSFNI7XTGnpC56</t>
  </si>
  <si>
    <t>https://drive.google.com/uc?export=download&amp;id=1YJxPlFdsOKraivQQnAODE_RIYjT0BxLh</t>
  </si>
  <si>
    <t>https://drive.google.com/uc?export=download&amp;id=1hiTRUKFHDFnHjlfvCVcuIP9U_91djlEY</t>
  </si>
  <si>
    <t>https://drive.google.com/uc?export=download&amp;id=1O8jVR5qtvkiri4IdvVN2LyZCX5_uMHMh</t>
  </si>
  <si>
    <t>https://drive.google.com/uc?export=download&amp;id=14LckqlPz2BaBpnqiQsGQ028cWWK1ltUi</t>
  </si>
  <si>
    <t>https://drive.google.com/uc?export=download&amp;id=1_gDgqaPF9R3n6RokYpNg8_1BInMf0Zqi</t>
  </si>
  <si>
    <t>https://drive.google.com/uc?export=download&amp;id=1K1NNoGTy87if9O7a8qDCX400v8rp3y7F</t>
  </si>
  <si>
    <t>https://drive.google.com/uc?export=download&amp;id=1JkuLaOWXXzZTEGUwnhPQ9aih8tli5VFp</t>
  </si>
  <si>
    <t>https://drive.google.com/uc?export=download&amp;id=1v5lsiOX1wZSO_vEw5lyt7o6YKM7-SE8A</t>
  </si>
  <si>
    <t>https://drive.google.com/uc?export=download&amp;id=1oYBXK7G_LvcoIGdqNw4TNfLT229GqpkZ</t>
  </si>
  <si>
    <t>https://drive.google.com/uc?export=download&amp;id=1hHVJk_KnKvA0FOSMmDPYP0MHt2XKzneu</t>
  </si>
  <si>
    <t>https://drive.google.com/uc?export=download&amp;id=14_Uta3YMmI4UvO9v09hKLar7QCCJ4w84</t>
  </si>
  <si>
    <t>https://drive.google.com/uc?export=download&amp;id=1aleUbHqJmNikdZ2-ELi8DLiXgjne3LDx</t>
  </si>
  <si>
    <t>https://drive.google.com/uc?export=download&amp;id=1QYM0w1jgE9GI5DIPiDKRrvRss3Fn_JAw</t>
  </si>
  <si>
    <t>https://drive.google.com/uc?export=download&amp;id=19fKYANuY8Kz9rn_V1WeKMhJnpsMB3Dgd</t>
  </si>
  <si>
    <t>https://drive.google.com/uc?export=download&amp;id=1sRMim1hWd4hlMpwpKqoJ57pofZG-iOoI</t>
  </si>
  <si>
    <t>https://drive.google.com/uc?export=download&amp;id=1YFRE2o1V4x2zW689wxn04u65eqc3fnYf</t>
  </si>
  <si>
    <t>https://drive.google.com/uc?export=download&amp;id=1FSlU2ABg_OdQwjj8-54cGB40bGyesv1n</t>
  </si>
  <si>
    <t>https://drive.google.com/uc?export=download&amp;id=1rV26BLt_0cnIpyYIewjyRWVXrg44kl6_</t>
  </si>
  <si>
    <t>https://drive.google.com/uc?export=download&amp;id=1F2pdtbgp7_YFv9j3lQyWK3hBxj8JA0yr</t>
  </si>
  <si>
    <t>https://drive.google.com/uc?export=download&amp;id=1-QpHIx791wJMbK-wB4MLyAhvyVACRdSn</t>
  </si>
  <si>
    <t>https://drive.google.com/uc?export=download&amp;id=14WaV4cD1_sQdL8q9u_SY_q2JReKqRLZc</t>
  </si>
  <si>
    <t>https://drive.google.com/uc?export=download&amp;id=1pRmBNQDPDnrze4OTI2xglM4uhYJ880mO</t>
  </si>
  <si>
    <t>https://drive.google.com/uc?export=download&amp;id=1iUBwIKpZvi8V3q69EycR6JcXgngy7uFS</t>
  </si>
  <si>
    <t>https://drive.google.com/uc?export=download&amp;id=1XOFB5O9hSnAR4vUxSijC3SCTXxfv-rod</t>
  </si>
  <si>
    <t>https://drive.google.com/uc?export=download&amp;id=1Xl_fh5JUf-zNY2LfWqHYBb8IciMukNn3</t>
  </si>
  <si>
    <t>https://drive.google.com/uc?export=download&amp;id=1j3fyyhy50VtAUzQkh0ofetAyG7DnF-C1</t>
  </si>
  <si>
    <t>https://drive.google.com/uc?export=download&amp;id=1XVIJvgbkJxEc9BZUK220C_3DhteweCf3</t>
  </si>
  <si>
    <t>https://drive.google.com/uc?export=download&amp;id=12AwJPnsaSBiNAurVsJxs_C94iNl6AOzA</t>
  </si>
  <si>
    <t>https://drive.google.com/uc?export=download&amp;id=1Ggr2CAn09aIm36JRqmMcovj0ppQy8WXa</t>
  </si>
  <si>
    <t>https://drive.google.com/uc?export=download&amp;id=1zSpurqX42K4sQRKPbr_XoZhxT8LWCXDc</t>
  </si>
  <si>
    <t>https://drive.google.com/uc?export=download&amp;id=10rHt39C2HK2X4_4YkXD0etk-aqAwaD_1</t>
  </si>
  <si>
    <t>https://drive.google.com/uc?export=download&amp;id=1fTFr_vhGLfbRzYRH-3lTwqAw_Tr92HqI</t>
  </si>
  <si>
    <t>https://drive.google.com/uc?export=download&amp;id=1M5HpM3BQsyYmTxdkQhS23rq5rxCyQ7dh</t>
  </si>
  <si>
    <t>https://drive.google.com/uc?export=download&amp;id=1hsqd2eOjxGeoBTPhCYR5iP1liRLu-Gw3</t>
  </si>
  <si>
    <t>https://drive.google.com/uc?export=download&amp;id=1SD9yPDYuDvN0nUysYnX1Q1kfj5gLeBzw</t>
  </si>
  <si>
    <t>https://drive.google.com/uc?export=download&amp;id=18A-N80rH0WAsjt9SRGRkLHQf1CqZO9Xs</t>
  </si>
  <si>
    <t>https://drive.google.com/uc?export=download&amp;id=1FgoHZa4QoNkkawWkDBJr6Yw3kqbXfaxu</t>
  </si>
  <si>
    <t>https://drive.google.com/uc?export=download&amp;id=1vEswb6vEEQ_9-h2h83VeeS4YetRitq02</t>
  </si>
  <si>
    <t>https://drive.google.com/uc?export=download&amp;id=18XXsWrB8nPa3LnAQ8mQ4agbIuwrant6R</t>
  </si>
  <si>
    <t>https://drive.google.com/uc?export=download&amp;id=1CogW3BCtwCkLu7kQLt8bqhbTr6Ixoq5X</t>
  </si>
  <si>
    <t>https://drive.google.com/uc?export=download&amp;id=1H5z1mfe7g-G4JFXF8Rp5Em0nt8ikDA42</t>
  </si>
  <si>
    <t>https://drive.google.com/uc?export=download&amp;id=1d9fUiUOBwK8fSDz-ciSlusrrY8A8i9Sn</t>
  </si>
  <si>
    <t>https://drive.google.com/uc?export=download&amp;id=1mxaEyPakxUfYuRie8wZMBy1zKrSHLjZw</t>
  </si>
  <si>
    <t>https://drive.google.com/uc?export=download&amp;id=1mI4UTO6BspMoOxFt7_LvN5Dl4iWeINZB</t>
  </si>
  <si>
    <t>https://drive.google.com/uc?export=download&amp;id=1FYaicda7VPeuXrsDpe0duWXLsJF2WU9c</t>
  </si>
  <si>
    <t>https://drive.google.com/uc?export=download&amp;id=1Lpo8aUDIXr1SgUpags_bOSMGs7wRQW_-</t>
  </si>
  <si>
    <t>https://drive.google.com/uc?export=download&amp;id=1sTBDUA249rQYVXYCfTQWTr97GyavdV5d</t>
  </si>
  <si>
    <t>https://drive.google.com/uc?export=download&amp;id=1so1oBCAdB6ntaLHJy4egWYH61js_S-xr</t>
  </si>
  <si>
    <t>https://drive.google.com/uc?export=download&amp;id=1uKs0vdom7nbKZw2_FnjaNORv-dNPaeYy</t>
  </si>
  <si>
    <t>https://drive.google.com/uc?export=download&amp;id=1bgQlE4TlxUx4WIgK5rJmR_ARZYvJT4vv</t>
  </si>
  <si>
    <t>https://drive.google.com/uc?export=download&amp;id=1NlYsByHaF6X-FhU5dKQdlOJzJ5GCa9Ik</t>
  </si>
  <si>
    <t>https://drive.google.com/uc?export=download&amp;id=1XxUzHt5AAHEqNuHSEM7KlBnwoLJjkIbL</t>
  </si>
  <si>
    <t>https://drive.google.com/uc?export=download&amp;id=1GvrLX96apWrAOSHLkLj4QA4G6lC157wu</t>
  </si>
  <si>
    <t>https://drive.google.com/uc?export=download&amp;id=10oa5Utbrex0oUhvACLei6PxqjKq2s0hU</t>
  </si>
  <si>
    <t>https://drive.google.com/uc?export=download&amp;id=1r7iDbUsiWNUxvWIzV4x9QEdIPnG_Xslt</t>
  </si>
  <si>
    <t>https://drive.google.com/uc?export=download&amp;id=1EydLgCd6dLXX-pFBtgnlqTq3RVfSCXmk</t>
  </si>
  <si>
    <t>https://drive.google.com/uc?export=download&amp;id=1L3xhcoG3I0jGGLGEr__A0rDnGdqyk1eq</t>
  </si>
  <si>
    <t>https://drive.google.com/uc?export=download&amp;id=1LTs2QvBTOAI5jcouzSoPxPR5udXCfrdt</t>
  </si>
  <si>
    <t>https://drive.google.com/uc?export=download&amp;id=1GanOYcV65Hv3Knfkc1CcBcSNiHYe32N4</t>
  </si>
  <si>
    <t>https://drive.google.com/uc?export=download&amp;id=1-Q6ahG8Ku68zUKydDvD4RTBGa5wPtla0</t>
  </si>
  <si>
    <t>https://drive.google.com/uc?export=download&amp;id=1bR7N_wR5PVChpIZzz35-MxWNPhVQiD4Y</t>
  </si>
  <si>
    <t>https://drive.google.com/uc?export=download&amp;id=1gutonyRSSlrFkwOEs120tABTfmiHL_5R</t>
  </si>
  <si>
    <t>https://drive.google.com/uc?export=download&amp;id=1I7jzotjXvCm-cz6VxveE1Da3a5zXYpVy</t>
  </si>
  <si>
    <t>https://drive.google.com/uc?export=download&amp;id=16Z8Kp30hjRKpiqv52-y5GHz3yGEga19W</t>
  </si>
  <si>
    <t>https://drive.google.com/uc?export=download&amp;id=1wJOpd0d65aB_CY7J5jLYIhz4RJjnc44Z</t>
  </si>
  <si>
    <t>https://drive.google.com/uc?export=download&amp;id=1vEDAwt36rtVO35bQmpAHacEdrlYO5WCg</t>
  </si>
  <si>
    <t>https://drive.google.com/uc?export=download&amp;id=1mvQYkoxu4wj9MTTl-BcwKMfMsiCYiTeD</t>
  </si>
  <si>
    <t>https://drive.google.com/uc?export=download&amp;id=15hPUSyv2fts3lkNWSnV2ROSo9GknpVf6</t>
  </si>
  <si>
    <t>https://drive.google.com/uc?export=download&amp;id=1s1JCClmw68GUMO6KIT4y52-YWFQEVq6o</t>
  </si>
  <si>
    <t>https://drive.google.com/uc?export=download&amp;id=1MpXBPlHwIBpNSPEVlmDAQE9NeBHqIBT-</t>
  </si>
  <si>
    <t>https://drive.google.com/uc?export=download&amp;id=1YI95v7gkAXYk7JPhtFPT8d3vnQ7Va4kp</t>
  </si>
  <si>
    <t>https://drive.google.com/uc?export=download&amp;id=1j9Ax12-sn-IJ-A-rfyW6MOhluQDrbeTY</t>
  </si>
  <si>
    <t>https://drive.google.com/uc?export=download&amp;id=12yp6T5sWOHSrbgGtJZ3wDbBsAxxppgrO</t>
  </si>
  <si>
    <t>https://drive.google.com/uc?export=download&amp;id=1dPIPpu0K8XKKtICrPaDr9dNnaRqNx9Gm</t>
  </si>
  <si>
    <t>https://drive.google.com/uc?export=download&amp;id=1-I3whtQerhc7Dh5s9d8Tsztxx7Ha8l-r</t>
  </si>
  <si>
    <t>https://drive.google.com/uc?export=download&amp;id=1vtMtnEBs2UwVRXzBfW35PdfhXT-i0_j7</t>
  </si>
  <si>
    <t>https://drive.google.com/uc?export=download&amp;id=14B0rdgv8gUnWnkZ2j7JirJ7pniP2WNg-</t>
  </si>
  <si>
    <t>https://drive.google.com/uc?export=download&amp;id=1pBnc5iJAeY9wOe1vPbqXU0_WMyRriVLg</t>
  </si>
  <si>
    <t>https://drive.google.com/uc?export=download&amp;id=17RifbEYjdAMA-WpAVnlZSf-I_YqnSTEO</t>
  </si>
  <si>
    <t>https://drive.google.com/uc?export=download&amp;id=1u4Xx3Dx349kRbGWyZ3WD80X-IvJBXknP</t>
  </si>
  <si>
    <t>https://drive.google.com/uc?export=download&amp;id=1UrGtNaP9jxdo0943jfxWJZF2k1yM9Hv2</t>
  </si>
  <si>
    <t>https://drive.google.com/uc?export=download&amp;id=1bvny4YBDErTmaAKiaSCGE9_Ib1GsXQf6</t>
  </si>
  <si>
    <t>https://drive.google.com/uc?export=download&amp;id=1LDK1JU340r3TQbQ7e76a9p0-7GFctCn_</t>
  </si>
  <si>
    <t>https://drive.google.com/uc?export=download&amp;id=1hxJkwrB7j9fyQ0UEAXux4hNVpyUyhYyt</t>
  </si>
  <si>
    <t>https://drive.google.com/uc?export=download&amp;id=1DMRoOL1-0qatg2d18xp5C1q6BiL4J6EV</t>
  </si>
  <si>
    <t>https://drive.google.com/uc?export=download&amp;id=1chXizsWO12PkUp1DDIgnI7_n2iQbE4WI</t>
  </si>
  <si>
    <t>https://drive.google.com/uc?export=download&amp;id=18EhE4_OEMdzmnIeILveCoNeUikt7laV4</t>
  </si>
  <si>
    <t>https://drive.google.com/uc?export=download&amp;id=1RxG0C_lJwI7bcU-mghdeIbxyggjGP2T9</t>
  </si>
  <si>
    <t>https://drive.google.com/uc?export=download&amp;id=1MF5QsXb2zjFXOC3cCqdozsk_9WeO9atp</t>
  </si>
  <si>
    <t>https://drive.google.com/uc?export=download&amp;id=1S3CtjdtKylih2nLKbquU8oFjy3rLzuBd</t>
  </si>
  <si>
    <t>https://drive.google.com/uc?export=download&amp;id=1uwcxWOlgJ2L51_NGbnAUHMshjPHMU56P</t>
  </si>
  <si>
    <t>https://drive.google.com/uc?export=download&amp;id=19QVOGD6bCLxBciZN2YFwSa_f29LmIXl5</t>
  </si>
  <si>
    <t>https://drive.google.com/uc?export=download&amp;id=1IeMDwxMSugF9UBJ5fomVbkyBlw0DNjMD</t>
  </si>
  <si>
    <t>https://drive.google.com/uc?export=download&amp;id=1_tQnLR6WW9UxDP6hlokIfsd2jyvtA3rX</t>
  </si>
  <si>
    <t>https://drive.google.com/uc?export=download&amp;id=12wNNc9sTA3K_i4AdEttMxTpxpmed3qQu</t>
  </si>
  <si>
    <t>https://drive.google.com/uc?export=download&amp;id=1YdguIKqz44LKWhc4vg7Jm3j-O7agQS6O</t>
  </si>
  <si>
    <t>https://drive.google.com/uc?export=download&amp;id=1AT79DIyrlVRY_C1M77ANpmQjGWCsxpgC</t>
  </si>
  <si>
    <t>https://drive.google.com/uc?export=download&amp;id=13GlmbR-cjYJW_o8m2hAIZG3HP1FpVWGB</t>
  </si>
  <si>
    <t>https://drive.google.com/uc?export=download&amp;id=1Oj7WM5TTm-W0nD248hDMimX3_ry1dEcg</t>
  </si>
  <si>
    <t>https://drive.google.com/uc?export=download&amp;id=1futg5EgGVjBFKhMJhLLVP8NPpRt8FUoa</t>
  </si>
  <si>
    <t>https://drive.google.com/uc?export=download&amp;id=1BElbFp8rVwVZeWHhk7e9CsnJf6RW9RFS</t>
  </si>
  <si>
    <t>https://drive.google.com/uc?export=download&amp;id=1PMFqxAimL0GjFs7jp4m72WlBj1IlZO8O</t>
  </si>
  <si>
    <t>https://drive.google.com/uc?export=download&amp;id=1MowxQnBRtOUnMrv3iJIN5A7GXcbBa1HR</t>
  </si>
  <si>
    <t>https://drive.google.com/uc?export=download&amp;id=1gbqBDZ23d1V2UBe0C_-aRC_7UvVSup_Z</t>
  </si>
  <si>
    <t>https://drive.google.com/uc?export=download&amp;id=1PXemLwjG0Wn76-UonICG1R34ASDg9iXK</t>
  </si>
  <si>
    <t>https://drive.google.com/uc?export=download&amp;id=1YbPMCWi5lFXnWycMwRu1Sgyg1dIJ6OAW</t>
  </si>
  <si>
    <t>https://drive.google.com/uc?export=download&amp;id=1IDNYOSj9Y9_vHuaOcJl6MoGmckZqWjNm</t>
  </si>
  <si>
    <t>https://drive.google.com/uc?export=download&amp;id=1Jn7HlSeI1yvV56fyZrOb6Cm6sV4beU4v</t>
  </si>
  <si>
    <t>https://drive.google.com/uc?export=download&amp;id=1aEPogaPM-yoMkMevPKtHrsL5cQuSGhL2</t>
  </si>
  <si>
    <t>https://drive.google.com/uc?export=download&amp;id=1r2fZSvtePYF_wBJ1-Z_vK0vVxW_UMgxz</t>
  </si>
  <si>
    <t>https://drive.google.com/uc?export=download&amp;id=17NeEPSOw3xs4NSF5ypHpTWg6-yvmzu_e</t>
  </si>
  <si>
    <t>https://drive.google.com/uc?export=download&amp;id=1ufbl4rJk8eownr9258xXjdf9ETrGSvFG</t>
  </si>
  <si>
    <t>https://drive.google.com/uc?export=download&amp;id=14wH0lLU9GBOk3y2phmWJQ62-8Ene3L4A</t>
  </si>
  <si>
    <t>https://drive.google.com/uc?export=download&amp;id=1g9VQSKky6Vi4j3hJrmsmJKRYDeFvsY7k</t>
  </si>
  <si>
    <t>https://drive.google.com/uc?export=download&amp;id=1lv5aRWreXz5xIKnM7UWq6wNy3l4CHZhT</t>
  </si>
  <si>
    <t>https://drive.google.com/uc?export=download&amp;id=1LqvJZj3hQIjJjYec0YKb8nWuj8lDF4om</t>
  </si>
  <si>
    <t>https://drive.google.com/uc?export=download&amp;id=1nxyEON9MLc-vXbMxCe7jdnXye_8u5RLQ</t>
  </si>
  <si>
    <t>https://drive.google.com/uc?export=download&amp;id=1WboJ8cwbmh3Ta1syJExv3tcZzAsFpw6-</t>
  </si>
  <si>
    <t>https://drive.google.com/uc?export=download&amp;id=1oafa-DnaXpzjxAle836fByiIWU5_-N5R</t>
  </si>
  <si>
    <t>https://drive.google.com/uc?export=download&amp;id=1uYe4bXsVB01ULokYurJ7M3VD731TSec5</t>
  </si>
  <si>
    <t>https://drive.google.com/uc?export=download&amp;id=1DxpDKrFi5pvLHQF6AJWrHe5_l_Z3Fjt0</t>
  </si>
  <si>
    <t>https://drive.google.com/uc?export=download&amp;id=1fWcePpWADiLOemQA2fbszXTP0om2CP93</t>
  </si>
  <si>
    <t>https://drive.google.com/uc?export=download&amp;id=1-AvhZxSt4zFUYLZfBeah2LlCtI-jxr_Z</t>
  </si>
  <si>
    <t>https://drive.google.com/uc?export=download&amp;id=1PsC6FPg5jG76kUvswBzfgp-gx3UqFr3D</t>
  </si>
  <si>
    <t>https://drive.google.com/uc?export=download&amp;id=1KXg6kPvRkKGeZDfOp7hzCa-07-Y1gLKp</t>
  </si>
  <si>
    <t>https://drive.google.com/uc?export=download&amp;id=1xviWRXfJh4tw4aNPTBKedx9o5UK1TRgf</t>
  </si>
  <si>
    <t>https://drive.google.com/uc?export=download&amp;id=16VJhApnYkGgZmmY08doqX_Uf2j2OfpfR</t>
  </si>
  <si>
    <t>https://drive.google.com/uc?export=download&amp;id=1yIMUKospZ0Nj7sDyHuRqQc7o8wSis8N1</t>
  </si>
  <si>
    <t>https://drive.google.com/uc?export=download&amp;id=1q4mVHztH_p9m6NxkTk4swyR7weCiZq2_</t>
  </si>
  <si>
    <t>https://drive.google.com/uc?export=download&amp;id=1SPqHUSwzIbs-McBtXWq2wYmg8OltTzRC</t>
  </si>
  <si>
    <t>https://drive.google.com/uc?export=download&amp;id=1s6vFO2Kuqo1cKt7jYSIOop4BZSJZR_Yi</t>
  </si>
  <si>
    <t>https://drive.google.com/uc?export=download&amp;id=1H8WZypDwxB2oDqkCxGYKaMll0oayUub_</t>
  </si>
  <si>
    <t>https://drive.google.com/uc?export=download&amp;id=1zPQHLM7R_G8MT7MYvcBRPtXBQFOFPVXR</t>
  </si>
  <si>
    <t>https://drive.google.com/uc?export=download&amp;id=1tYLaM2yLMhGZPmw4lIqnOkesMkFNmTLn</t>
  </si>
  <si>
    <t>https://drive.google.com/uc?export=download&amp;id=1OcawZ6VOXLGwZ-t-ZhJ78ZLw5Oup2Fhe</t>
  </si>
  <si>
    <t>https://drive.google.com/uc?export=download&amp;id=149oAfFqXD40eLIEG8ZtBYxHQ0beiu6Xk</t>
  </si>
  <si>
    <t>https://drive.google.com/uc?export=download&amp;id=1HGfx2CoJlwJ6-fKrTIBRl1Wckm6CsGcn</t>
  </si>
  <si>
    <t>https://drive.google.com/uc?export=download&amp;id=1gqcDaCoh8PgUJFSlI9xADlWCt9uvqEQL</t>
  </si>
  <si>
    <t>https://drive.google.com/uc?export=download&amp;id=1qMydF0aqUy2XNbp9pEZNGFBYXmkqdDn9</t>
  </si>
  <si>
    <t>https://drive.google.com/uc?export=download&amp;id=1ZfEZaC6pedpiSUwH1SMB810x66hz_dmw</t>
  </si>
  <si>
    <t>https://drive.google.com/uc?export=download&amp;id=1Vjf6dllRbbSMWz0URzsj5EHb7LU7A6jb</t>
  </si>
  <si>
    <t>https://drive.google.com/uc?export=download&amp;id=1NKJB6nFnxV_zNRc9K8YR9xAzKX6UQaun</t>
  </si>
  <si>
    <t>https://drive.google.com/uc?export=download&amp;id=1ET3PSDzarlE7bcpaRFA1XTscUijsn7wX</t>
  </si>
  <si>
    <t>https://drive.google.com/uc?export=download&amp;id=1g0jY9bMNp-6kACjOIWjvsG-HHTAd1Osx</t>
  </si>
  <si>
    <t>https://drive.google.com/uc?export=download&amp;id=1C1piBpEnTKqrz4gSaR0zu2u3DGydAFPt</t>
  </si>
  <si>
    <t>https://drive.google.com/uc?export=download&amp;id=1AYM-SH4kA8aPY0TpAXr8wiGW_t05SPQl</t>
  </si>
  <si>
    <t>https://drive.google.com/uc?export=download&amp;id=1ltLa_NO4U3KEQcoqLcFBs3a_uIHKIuRk</t>
  </si>
  <si>
    <t>https://drive.google.com/uc?export=download&amp;id=1viZjSlF8BddxGo2LqEZdt5SF8BAIBFAU</t>
  </si>
  <si>
    <t>https://drive.google.com/uc?export=download&amp;id=1KV0G5LIcZnCcYZcGaeDQ1xJbDfoeZ9H7</t>
  </si>
  <si>
    <t>https://drive.google.com/uc?export=download&amp;id=1Hj1SxyiO7gxqHwTupA8nvjwKDPSYBvdd</t>
  </si>
  <si>
    <t>https://drive.google.com/uc?export=download&amp;id=13Vl58CUmb24tQ_w7Vd8hUO4pabmOfc2b</t>
  </si>
  <si>
    <t>https://drive.google.com/uc?export=download&amp;id=1ERLLYAFipH6RyD9ujsx_BOfzGpCnTZQ_</t>
  </si>
  <si>
    <t>https://drive.google.com/uc?export=download&amp;id=1dGzqFU-i9sJ20vNaQzM6ja4Jp1oYKchK</t>
  </si>
  <si>
    <t>https://drive.google.com/uc?export=download&amp;id=1Abo7VTlHI3x3Oqe6DNILqoVG5wOdlc6h</t>
  </si>
  <si>
    <t>https://drive.google.com/uc?export=download&amp;id=1CDc3Y_47bqF5rgHJFhEy8iC9-tabyooN</t>
  </si>
  <si>
    <t>https://drive.google.com/uc?export=download&amp;id=1iO6uDCG3jw9QkSpP52FlqodG5gby9Y4l</t>
  </si>
  <si>
    <t>https://drive.google.com/uc?export=download&amp;id=1BdvGSLlVw7jtprKwyzHW8Z183uDW8MEY</t>
  </si>
  <si>
    <t>https://drive.google.com/uc?export=download&amp;id=1esvQd9pF3hbDJC5Bpg3UrdpqFxLbSnHc</t>
  </si>
  <si>
    <t>https://drive.google.com/uc?export=download&amp;id=15QShXSO71BW4mNX11xJkIFwU-6Fv3Jon</t>
  </si>
  <si>
    <t>https://drive.google.com/uc?export=download&amp;id=1exnxeUm43jEfmuju5PbNrBnA9Yv_-1p9</t>
  </si>
  <si>
    <t>https://drive.google.com/uc?export=download&amp;id=1Yd3MO0qdkIQNmIWASDdR7tsB3-E0lxSm</t>
  </si>
  <si>
    <t>https://drive.google.com/uc?export=download&amp;id=1jasQ09wl9_8PUSatQsi2YJvnxepgaILB</t>
  </si>
  <si>
    <t>https://drive.google.com/uc?export=download&amp;id=1guGMHua13k-B93DB5MnSfcW_joYcjsos</t>
  </si>
  <si>
    <t>https://drive.google.com/uc?export=download&amp;id=15cMDT6oxpgXEf6OcRIuh6USmO6SB6q3A</t>
  </si>
  <si>
    <t>https://drive.google.com/uc?export=download&amp;id=1NEpJnuXaDty18rQFKb0b5up7uvMuARIL</t>
  </si>
  <si>
    <t>https://drive.google.com/uc?export=download&amp;id=1MgoNuOPaoiCr_-3NAVoQkUQ4M3k4e5DA</t>
  </si>
  <si>
    <t>https://drive.google.com/uc?export=download&amp;id=1txIWw0VOmPs__FqyhPLaSj32_N9RpElx</t>
  </si>
  <si>
    <t>https://drive.google.com/uc?export=download&amp;id=1gGytbuHddflzRjMpELH-BlB3KCoIOgTX</t>
  </si>
  <si>
    <t>https://drive.google.com/uc?export=download&amp;id=1RbtMoRpEdqEbYqNFmink8WmQtLpWXSyu</t>
  </si>
  <si>
    <t>https://drive.google.com/uc?export=download&amp;id=1Fo-frPBYrZXBRvmYqn4uKVhCYLbDGrQ-</t>
  </si>
  <si>
    <t>https://drive.google.com/uc?export=download&amp;id=1pHmCdKTNgdgLLxtyPGx7ZJYZc_x2MVQa</t>
  </si>
  <si>
    <t>https://drive.google.com/uc?export=download&amp;id=1epuL4c2ZD8gShHZV_B0-WDgt9nINCa2D</t>
  </si>
  <si>
    <t>https://drive.google.com/uc?export=download&amp;id=1i2AyA_Nyae09Guqn2IGzQH2_7MvyD9eM</t>
  </si>
  <si>
    <t>https://drive.google.com/uc?export=download&amp;id=1xhDuNZ6ayd67x3583Rr4XMFCBEzseRyP</t>
  </si>
  <si>
    <t>https://drive.google.com/uc?export=download&amp;id=1P4Ys3N03cQcxgiOQUmLgm0fjkG4r11I-</t>
  </si>
  <si>
    <t>https://drive.google.com/uc?export=download&amp;id=1UUz09x5YOEhqXJszaHrwPRX2RvbWl_04</t>
  </si>
  <si>
    <t>https://drive.google.com/uc?export=download&amp;id=1UkFMsXcAOjSqmiHrIQuIqcp--UVHc6xk</t>
  </si>
  <si>
    <t>https://drive.google.com/uc?export=download&amp;id=1VQU3mbqLh3YatSqUK5fn-GeHoS-mvqcE</t>
  </si>
  <si>
    <t>https://drive.google.com/uc?export=download&amp;id=151zoXBWNLtPrUnFdbRDnC0v03-xrNDtk</t>
  </si>
  <si>
    <t>https://drive.google.com/uc?export=download&amp;id=1wCWyUse0iIKKf7wabthIh89AMyGZxf2T</t>
  </si>
  <si>
    <t>https://drive.google.com/uc?export=download&amp;id=1Ad6ptdSnAc6fLmYxZM40xTQ1BlBRmRAr</t>
  </si>
  <si>
    <t>https://drive.google.com/uc?export=download&amp;id=1qFcFQqzlBxLky1JEAPLv-T2_P7onvDQU</t>
  </si>
  <si>
    <t>https://drive.google.com/uc?export=download&amp;id=1cqCFnJ547JM-Nymw5OrEKe6PZhQi6NOF</t>
  </si>
  <si>
    <t>https://drive.google.com/uc?export=download&amp;id=1r6o7DwlhvMMosQiMNSO2eVnvxfm5urMb</t>
  </si>
  <si>
    <t>https://drive.google.com/uc?export=download&amp;id=1Y2e_YtCK8LKFo2jCu8-i2eeAn39bHdBa</t>
  </si>
  <si>
    <t>https://drive.google.com/uc?export=download&amp;id=1yUIE1shrDim5W9bRAlIqAyl85purpqWk</t>
  </si>
  <si>
    <t>https://drive.google.com/uc?export=download&amp;id=1TZXb-h-cZteBGJgdEmowNPpzzmPmP3A8</t>
  </si>
  <si>
    <t>https://drive.google.com/uc?export=download&amp;id=1WXTH0oNgfhSAziCSKVGOervHBOGrlnge</t>
  </si>
  <si>
    <t>https://drive.google.com/uc?export=download&amp;id=1IGslTNQ1vypZbap6eymeOZ8N9PaPHGRT</t>
  </si>
  <si>
    <t>https://drive.google.com/uc?export=download&amp;id=16wIcfkVbez5Q7c0fptFZs46pDiL1DXhg</t>
  </si>
  <si>
    <t>https://drive.google.com/uc?export=download&amp;id=1lesI_aVHcmDX5yRFfNfFXplH-Bx8SRwb</t>
  </si>
  <si>
    <t>https://drive.google.com/uc?export=download&amp;id=12ZZUBINkbn6F2mGXhXKUhD9oFjdzAUIt</t>
  </si>
  <si>
    <t>https://drive.google.com/uc?export=download&amp;id=1WVT3P6R7lJyXJV0xppcmNFwD_JbXrfuL</t>
  </si>
  <si>
    <t>https://drive.google.com/uc?export=download&amp;id=1Him0ltO7AK2YDbdQtZkeByvQAqAWFeW1</t>
  </si>
  <si>
    <t>https://drive.google.com/uc?export=download&amp;id=1kfiqNUtuzJ6DqBI_LcwprqzECMWIJzr7</t>
  </si>
  <si>
    <t>https://drive.google.com/uc?export=download&amp;id=1adP7g-GauMSNQslYWQ8QejzNs3hAmj5E</t>
  </si>
  <si>
    <t>https://drive.google.com/uc?export=download&amp;id=13PTH7CtBzciuDtEYW76fu8_ySn4xaVFn</t>
  </si>
  <si>
    <t>https://drive.google.com/uc?export=download&amp;id=1SWjdxy2nPE06B5ZW9641Z5MnKUmnNNam</t>
  </si>
  <si>
    <t>https://drive.google.com/uc?export=download&amp;id=1QifDYHlZQd_ytsSOX3BN66CfbwbjEm_r</t>
  </si>
  <si>
    <t>https://drive.google.com/uc?export=download&amp;id=1AmCf171pnNTGZBVh32n_LcAOV2E9wEwG</t>
  </si>
  <si>
    <t>https://drive.google.com/uc?export=download&amp;id=1XtNJoz0hdYKnPocsZDGgZWfTuwxBQ-BO</t>
  </si>
  <si>
    <t>https://drive.google.com/uc?export=download&amp;id=1TF5abHhZbkmHheIDlIx7KpFz890_KqAA</t>
  </si>
  <si>
    <t>https://drive.google.com/uc?export=download&amp;id=1Nj2GnIIcWh_6VXfgTAH8NSvqt_Fkw9JX</t>
  </si>
  <si>
    <t>https://drive.google.com/uc?export=download&amp;id=1V7YnUBQUdQ13xGgyV5Zr1hlXp_tnWk_K</t>
  </si>
  <si>
    <t>https://drive.google.com/uc?export=download&amp;id=1LjdqVOtM1Xwb-iccrpDuacskaVrTx6dg</t>
  </si>
  <si>
    <t>https://drive.google.com/uc?export=download&amp;id=10fHoTXCIEkCh4Hv1maubGu7dHg7YDXvi</t>
  </si>
  <si>
    <t>https://drive.google.com/uc?export=download&amp;id=1o4XHoFmWYSUbZpe11eJ3-CKUnj0-XaPw</t>
  </si>
  <si>
    <t>https://drive.google.com/uc?export=download&amp;id=1K6DxgFi5RZcFTgr8sHx0GH9EZ1lgISx3</t>
  </si>
  <si>
    <t>https://drive.google.com/uc?export=download&amp;id=1HwNDYQ43VOXQdjrrwNbHaOGzQTFFuqHm</t>
  </si>
  <si>
    <t>https://drive.google.com/uc?export=download&amp;id=1jyO1D7hPLf-TwCtSuqiU8C_S4to8-lvH</t>
  </si>
  <si>
    <t>https://drive.google.com/uc?export=download&amp;id=16C9PI0hVXD0c5nHx_OhyJws31tNAq_wZ</t>
  </si>
  <si>
    <t>https://drive.google.com/uc?export=download&amp;id=1IujALPeXW66q1BWKsx5Uxhf3GTAoqkz4</t>
  </si>
  <si>
    <t>https://drive.google.com/uc?export=download&amp;id=1o8x_AjUUEWVU1WgsBCUnGI9DVGoj23Ps</t>
  </si>
  <si>
    <t>https://drive.google.com/uc?export=download&amp;id=1rikD4lgCG_LLHBJaUbtO-mrV3i5Hg_S7</t>
  </si>
  <si>
    <t>https://drive.google.com/uc?export=download&amp;id=1N3mPzvVM_MEgp8N2W3Nu_847hEBCXUyy</t>
  </si>
  <si>
    <t>https://drive.google.com/uc?export=download&amp;id=1fTJ2PdJdC2yhhlrXx777a6DL2iZK4eo7</t>
  </si>
  <si>
    <t>https://drive.google.com/uc?export=download&amp;id=1wMQVj9tXpi7XgohfGKtkhbJexg6v1Td3</t>
  </si>
  <si>
    <t>https://drive.google.com/uc?export=download&amp;id=1GrMmVglz4wH0qnMyZ0ygNv1GHQtqUhoB</t>
  </si>
  <si>
    <t>https://drive.google.com/uc?export=download&amp;id=1hcOYDrNyNQC1AP0cQ2nD0RBxoU4jxqAG</t>
  </si>
  <si>
    <t>https://drive.google.com/uc?export=download&amp;id=1HXPQ4V925L9fXfIrAlPGw-YTDKP6_3ww</t>
  </si>
  <si>
    <t>https://drive.google.com/uc?export=download&amp;id=1-z24umMjG_tJdauTx0WUcm3kjr_-9oVQ</t>
  </si>
  <si>
    <t>https://drive.google.com/uc?export=download&amp;id=1ckzFUWh63G8KsFaboEHdcoLLVPQDk4Jp</t>
  </si>
  <si>
    <t>https://drive.google.com/uc?export=download&amp;id=1kZIHKUzaEcxPSr9JZaW4ooBBgf6wztjv</t>
  </si>
  <si>
    <t>https://drive.google.com/uc?export=download&amp;id=1wAOGhSqrVZwlsh3RKh-Zce1ogGXHY7kt</t>
  </si>
  <si>
    <t>https://drive.google.com/uc?export=download&amp;id=1nxCcvEPtBkUwLJghFR5c1XYkHzVQqFnY</t>
  </si>
  <si>
    <t>https://drive.google.com/uc?export=download&amp;id=1cnBVDGG9Lpu_1Rtj541fdDHlYntnfgRh</t>
  </si>
  <si>
    <t>https://drive.google.com/uc?export=download&amp;id=1BMwpWk6H3q69f3qFcdJsnFTKT7v8UKAb</t>
  </si>
  <si>
    <t>https://drive.google.com/uc?export=download&amp;id=1X3w12_bYq4FeJq6ux8CYQ_5pgTFMl2cb</t>
  </si>
  <si>
    <t>https://drive.google.com/uc?export=download&amp;id=1ZUbo948hvsuGqeI7SO0bWxU1jTnqXfEi</t>
  </si>
  <si>
    <t>https://drive.google.com/uc?export=download&amp;id=101_tnWZJqHfdVo70kJLOjw30tYyQzGk9</t>
  </si>
  <si>
    <t>https://drive.google.com/uc?export=download&amp;id=1AHrveS7YdT7gVc6yI7F_Xad0Xu_0ezzl</t>
  </si>
  <si>
    <t>https://drive.google.com/uc?export=download&amp;id=1QBGJS16gVyCxb17srXsYqdKlqZFwdgBi</t>
  </si>
  <si>
    <t>https://drive.google.com/uc?export=download&amp;id=1yug5SptPcQwSgxss3k85U25wvahUlRTY</t>
  </si>
  <si>
    <t>https://drive.google.com/uc?export=download&amp;id=1jqJzfpOHXNIsqkzZEL38wZVUvuRcc-tu</t>
  </si>
  <si>
    <t>https://drive.google.com/uc?export=download&amp;id=1H-ysqAg3V8ISqJvM5QI3pbZNOtCcDR42</t>
  </si>
  <si>
    <t>https://drive.google.com/uc?export=download&amp;id=11Z9m1zEueaf2CvA1kvhvudzkrKujzBDt</t>
  </si>
  <si>
    <t>https://drive.google.com/uc?export=download&amp;id=1wULlshUURmp0W1Dv2x5ktHwiZIz0cjdc</t>
  </si>
  <si>
    <t>https://drive.google.com/uc?export=download&amp;id=1CG9xlB37b2fJ5GwkA2RuAWsRawkSFd0R</t>
  </si>
  <si>
    <t>https://drive.google.com/uc?export=download&amp;id=1T_GgD6IRV2wXgWWqsttcM5B7K2pVcGxZ</t>
  </si>
  <si>
    <t>https://drive.google.com/uc?export=download&amp;id=1MUotPfmcTr200C0EOiI14vEwU8ZiwuGy</t>
  </si>
  <si>
    <t>https://drive.google.com/uc?export=download&amp;id=1Vq90shYcNkRiXr2O0zMQFoB0xd6laC42</t>
  </si>
  <si>
    <t>https://drive.google.com/uc?export=download&amp;id=11AYi2dlCa-tpbA_HsZ1BiUW53fQ4GrVv</t>
  </si>
  <si>
    <t>https://drive.google.com/uc?export=download&amp;id=1fU4adw_RVf5IF0sI_UP_EWsnr-qiFpsH</t>
  </si>
  <si>
    <t>https://drive.google.com/uc?export=download&amp;id=1-eTaQqlal3n7jBOJTeFQOgmYl2X7O_5I</t>
  </si>
  <si>
    <t>https://drive.google.com/uc?export=download&amp;id=15F4TmtPGozn4rldrbnolSClza03S086S</t>
  </si>
  <si>
    <t>https://drive.google.com/uc?export=download&amp;id=1gKy5RN3NtIQ9unlRlo4lJlASYuJacWoT</t>
  </si>
  <si>
    <t>https://drive.google.com/uc?export=download&amp;id=1xtiCwRajiAQIUWbVDUeYhnEXxUVb6ohf</t>
  </si>
  <si>
    <t>https://drive.google.com/uc?export=download&amp;id=1xia6mepiSH4sRA0UVcDtPROHGD6GzP8e</t>
  </si>
  <si>
    <t>https://drive.google.com/uc?export=download&amp;id=13i2YcNCUlgiumyO6vdMTFncohOBN91Qq</t>
  </si>
  <si>
    <t>https://drive.google.com/uc?export=download&amp;id=10DajBNjkenSMbS5xf8Sa3zsYX5SnxeqQ</t>
  </si>
  <si>
    <t>https://drive.google.com/uc?export=download&amp;id=16RDVcYPeNsXRktwqA6PGz4_KfvFWWhBO</t>
  </si>
  <si>
    <t>https://drive.google.com/uc?export=download&amp;id=1fq-MuTQmVQjivbhL9zJGy_481WdnozVV</t>
  </si>
  <si>
    <t>https://drive.google.com/uc?export=download&amp;id=161H5FD32HsTxIPx_vJxFDHyyAG3AETvN</t>
  </si>
  <si>
    <t>https://drive.google.com/uc?export=download&amp;id=1UNGLxIKT_lyArq_yrk5eLhVi1u22tI1P</t>
  </si>
  <si>
    <t>https://drive.google.com/uc?export=download&amp;id=1-J7FNAch0LSfLLEkPrMHrVJIsjUJdW6p</t>
  </si>
  <si>
    <t>https://drive.google.com/uc?export=download&amp;id=1bXWAwP8iA270iEn0gsjAkDPn46qMnXvX</t>
  </si>
  <si>
    <t>https://drive.google.com/uc?export=download&amp;id=13wYzwiY3Sm1TESq0SErZDTdNaq6qdyb5</t>
  </si>
  <si>
    <t>https://drive.google.com/uc?export=download&amp;id=1qdytO8t5DfXijGpD5XPv5Pl1JDSczTBA</t>
  </si>
  <si>
    <t>https://drive.google.com/uc?export=download&amp;id=1sQo-rf76AKmKbndwGJgZ68GSNBuHIYC7</t>
  </si>
  <si>
    <t>https://drive.google.com/uc?export=download&amp;id=1YL4X-ernkbCeYzQYUC1iRQC4Sl5O1hoA</t>
  </si>
  <si>
    <t>https://drive.google.com/uc?export=download&amp;id=1aH6XGc6kToijtaRuAp0estm_xOZZ5cYi</t>
  </si>
  <si>
    <t>https://drive.google.com/uc?export=download&amp;id=1zqU8R0z5Y-Y4KfyXL4mDg0N7ySZ-dQYw</t>
  </si>
  <si>
    <t>https://drive.google.com/uc?export=download&amp;id=1q2CJ0MUqpXVFdOEA_7naVHUmzp_C5Xv_</t>
  </si>
  <si>
    <t>https://drive.google.com/uc?export=download&amp;id=1PzQlLYPeRxPbD5pRwv6B_S1j2rXlOkUT</t>
  </si>
  <si>
    <t>https://drive.google.com/uc?export=download&amp;id=1n1-kpxaozpxBQDvwRejQ7WXtR5HCSECZ</t>
  </si>
  <si>
    <t>https://drive.google.com/uc?export=download&amp;id=1EJx7oHVgLHlvZMszxIEcoewp553ysko2</t>
  </si>
  <si>
    <t>https://drive.google.com/uc?export=download&amp;id=10cQZ9tA6yg0QylJ_h5Rt8qvboaMFMxlr</t>
  </si>
  <si>
    <t>https://drive.google.com/uc?export=download&amp;id=1uZvHi2w-jjGoYKynGirpkIniy4MtebtJ</t>
  </si>
  <si>
    <t>https://drive.google.com/uc?export=download&amp;id=1W4C-bNZZlLHl8pHuw8n8bHxXcEeo2Epr</t>
  </si>
  <si>
    <t>https://drive.google.com/uc?export=download&amp;id=1F4j49-MuxXBsGKCV3CUIQmwjZt8n_HIa</t>
  </si>
  <si>
    <t>https://drive.google.com/uc?export=download&amp;id=1_eTVLJeopp6mSxUGk_ZzKAJKiX6c-P_T</t>
  </si>
  <si>
    <t>https://drive.google.com/uc?export=download&amp;id=1BbsLyEa9ODVbJjyZJ_A94oKGlf_evSk4</t>
  </si>
  <si>
    <t>https://drive.google.com/uc?export=download&amp;id=1bRl37PB0HUQ_BXtPMAev7QTufZ0Hj2JP</t>
  </si>
  <si>
    <t>https://drive.google.com/uc?export=download&amp;id=1t6o05XIkKoiRFNFZWLVTUBZ6h-gw6C5Q</t>
  </si>
  <si>
    <t>https://drive.google.com/uc?export=download&amp;id=13D1WrkM3JE_V7fkFS2ey460skOLZ5g9h</t>
  </si>
  <si>
    <t>https://drive.google.com/uc?export=download&amp;id=1WnK77TRBvqLxv1l6maHy1U1SLvfc2CXs</t>
  </si>
  <si>
    <t>https://drive.google.com/uc?export=download&amp;id=1u6wSwmSseHP0MDZj4AqSYuIloK62Hnz8</t>
  </si>
  <si>
    <t>https://drive.google.com/uc?export=download&amp;id=1DyncMkIxKaZtHEzDBAbQIxjJiftDa17G</t>
  </si>
  <si>
    <t>https://drive.google.com/uc?export=download&amp;id=16y0AqJBvYGtFNjGMMEQql_2zuNFVbqmU</t>
  </si>
  <si>
    <t>https://drive.google.com/uc?export=download&amp;id=1yT6N8ZsIhRKgll1JpSRgRJj-DEoqzy6-</t>
  </si>
  <si>
    <t>https://drive.google.com/uc?export=download&amp;id=1u6Dz2agBMcU46xG8no0ceey1UCn62mII</t>
  </si>
  <si>
    <t>https://drive.google.com/uc?export=download&amp;id=1uQoB3tyi8hmUjrFKo-zOzJGtmMUo7wBb</t>
  </si>
  <si>
    <t>https://drive.google.com/uc?export=download&amp;id=13uRxBHFrrZZZILKA7y-cM0xzV3A2rpHs</t>
  </si>
  <si>
    <t>https://drive.google.com/uc?export=download&amp;id=1Lw0lZgt44GGAcoVtW5Xc5lTXjHUEhzkq</t>
  </si>
  <si>
    <t>https://drive.google.com/uc?export=download&amp;id=1-hLqUMHQmDq8KXFMNGChun0e0H8bxAoi</t>
  </si>
  <si>
    <t>https://drive.google.com/uc?export=download&amp;id=1dldqdxKOoKUQCoepjdbVOD-udw-5kCeV</t>
  </si>
  <si>
    <t>https://drive.google.com/uc?export=download&amp;id=13Y4kV2dHtOAM_2_A2qZ5fk4gcu0IScHh</t>
  </si>
  <si>
    <t>https://drive.google.com/uc?export=download&amp;id=1QjSkN3nxWEEvC6wCrUuVh_K2XAGqLZKg</t>
  </si>
  <si>
    <t>https://drive.google.com/uc?export=download&amp;id=1UonQCS9DO4TmcO--d6nkmU11qz3O6jGs</t>
  </si>
  <si>
    <t>https://drive.google.com/uc?export=download&amp;id=1Nwb53UC_arVCcPSM-KdAKkxv9oBIIojd</t>
  </si>
  <si>
    <t>https://drive.google.com/uc?export=download&amp;id=1kCfpdcD9n6n2ElY3_KHrYIxvrU3uUb1T</t>
  </si>
  <si>
    <t>https://drive.google.com/uc?export=download&amp;id=1l2pxm-hiS2M7MIafXBkod8OQbQT_740T</t>
  </si>
  <si>
    <t>https://drive.google.com/uc?export=download&amp;id=1MFvKsfRNmQhr_gk_IvBGGiCVViNuckm1</t>
  </si>
  <si>
    <t>https://drive.google.com/uc?export=download&amp;id=13bnQpaQ2R0GECN4zP8E6o-nsazLqaZRa</t>
  </si>
  <si>
    <t>https://drive.google.com/uc?export=download&amp;id=1aN8i5OpaTh6AJyEc-k6_5VyOyB9FRPq2</t>
  </si>
  <si>
    <t>https://drive.google.com/uc?export=download&amp;id=1VLVJuH8KTROHJD1wqnKv04fC5LSJix8e</t>
  </si>
  <si>
    <t>https://drive.google.com/uc?export=download&amp;id=14usJtys-p70gwTyM395Cz7lNrqtQoXHB</t>
  </si>
  <si>
    <t>https://drive.google.com/uc?export=download&amp;id=1lttG8oLMZGe2KsH7KQG5oKC2bI7835wy</t>
  </si>
  <si>
    <t>https://drive.google.com/uc?export=download&amp;id=1IRHHlVzGajHTbSBT4OCop7i_kk6fiCvS</t>
  </si>
  <si>
    <t>https://drive.google.com/uc?export=download&amp;id=164E1p2zdqawhfiRZeAMa8A2Dmha96vi0</t>
  </si>
  <si>
    <t>https://drive.google.com/uc?export=download&amp;id=1xvf3KM6hoJ4iD8RerSlL2RnZyOvcauWH</t>
  </si>
  <si>
    <t>https://drive.google.com/uc?export=download&amp;id=1Z3CPoAplVVIvjHK_ihhN2mxpJxUeQOpV</t>
  </si>
  <si>
    <t>https://drive.google.com/uc?export=download&amp;id=10SDvYj18MlxoUJo673YiAV5s6j4bpkRv</t>
  </si>
  <si>
    <t>https://drive.google.com/uc?export=download&amp;id=1y2jD-Pl5jUsIyOHB-fcG5gU4Ynp7IIzV</t>
  </si>
  <si>
    <t>https://drive.google.com/uc?export=download&amp;id=11iTX-f6tmRiprS8X1rVhnPZk5txI07Qu</t>
  </si>
  <si>
    <t>https://drive.google.com/uc?export=download&amp;id=1J57gSwTGLHBeLmKdaf40JKZsJGGMkxMD</t>
  </si>
  <si>
    <t>https://drive.google.com/uc?export=download&amp;id=1GdQDjlHKAbjuNp2lwbhq8bPeBfgIvsv-</t>
  </si>
  <si>
    <t>https://drive.google.com/uc?export=download&amp;id=1b9-PzQnGHp4HfOFA7ORkJMMDKbUkjxEr</t>
  </si>
  <si>
    <t>https://drive.google.com/uc?export=download&amp;id=1Hl2iAODmyZrpJp4yO9yunVmtqN-ruOpB</t>
  </si>
  <si>
    <t>https://drive.google.com/uc?export=download&amp;id=1nK__KbuKIZzVjafdbZiE0S4R5IYitYdH</t>
  </si>
  <si>
    <t>https://drive.google.com/uc?export=download&amp;id=1XLS7CWo_QD7l6isqDzrnLRdP036gQWTj</t>
  </si>
  <si>
    <t>https://drive.google.com/uc?export=download&amp;id=1KLgysRyiiZWMoEdkJRaQsNcK9Ub8TkpD</t>
  </si>
  <si>
    <t>https://drive.google.com/uc?export=download&amp;id=137yvJX3wpiRq0olUUm30DMNzX75VMrcr</t>
  </si>
  <si>
    <t>https://drive.google.com/uc?export=download&amp;id=16PZUT-nk7CKYvFXpyeFbS7808hd6lDAs</t>
  </si>
  <si>
    <t>https://drive.google.com/uc?export=download&amp;id=1Q8hfvHeoHut97faJj9aGMx_MZh10JTCK</t>
  </si>
  <si>
    <t>https://drive.google.com/uc?export=download&amp;id=1OUYtfIugi8urPww66JBUsz1X6IauJ1u9</t>
  </si>
  <si>
    <t>https://drive.google.com/uc?export=download&amp;id=1kvbnnxdVG93v7csG-vFVi1kycgoDjy29</t>
  </si>
  <si>
    <t>https://drive.google.com/uc?export=download&amp;id=1ozjaiXQgxWLOsrsf3ooHxBub8VfcBmnY</t>
  </si>
  <si>
    <t>https://drive.google.com/uc?export=download&amp;id=1c1lWiiBK-mbg4mMTtDgCqEHm3QpmyElg</t>
  </si>
  <si>
    <t>https://drive.google.com/uc?export=download&amp;id=1isBD5Av0Vze40jsXxr6gG-HzIjUk6aVw</t>
  </si>
  <si>
    <t>https://drive.google.com/uc?export=download&amp;id=1x4JlaziQ5afJ0tI6v_nD3p9HE9qDdGz4</t>
  </si>
  <si>
    <t>https://drive.google.com/uc?export=download&amp;id=1wsLjXKrbWbWDC7Jz6CRR17vvMNSxjvPL</t>
  </si>
  <si>
    <t>https://drive.google.com/uc?export=download&amp;id=1BeO_j1qdj4hrXhv0zKYN4AzYCI2e1htB</t>
  </si>
  <si>
    <t>https://drive.google.com/uc?export=download&amp;id=14umVSCZwqdUSH7AFPDKhgpjuHTeFVqQ8</t>
  </si>
  <si>
    <t>https://drive.google.com/uc?export=download&amp;id=1zP_dJtz3T3Qr0ESJOpJfORc079PK7IVB</t>
  </si>
  <si>
    <t>https://drive.google.com/uc?export=download&amp;id=1Pa4UVr3JRl-cptnVs1WJFs7now6FgvY1</t>
  </si>
  <si>
    <t>https://drive.google.com/uc?export=download&amp;id=1YxuT9z6a617wQtobirp4hYaKo_lRlr7d</t>
  </si>
  <si>
    <t>https://drive.google.com/uc?export=download&amp;id=1KbRJo2n-HN7ALZlEa6rhjALsxrx_w01j</t>
  </si>
  <si>
    <t>https://drive.google.com/uc?export=download&amp;id=18UWFegk3L3O6NQvdI3Kt65v44ECnlcLh</t>
  </si>
  <si>
    <t>https://drive.google.com/uc?export=download&amp;id=1momWfh8wd_HFHoNvhgD3NN4H6upsYwB8</t>
  </si>
  <si>
    <t>https://drive.google.com/uc?export=download&amp;id=1fgXeLnLaqx5c9sr1d_l56QHo_UxC_6hY</t>
  </si>
  <si>
    <t>https://drive.google.com/uc?export=download&amp;id=1R144-F3qcTjT4B_05oPmo66FRY3MxFXY</t>
  </si>
  <si>
    <t>https://drive.google.com/uc?export=download&amp;id=1hAu-8K-6IHOy-0yaS1_I2laF8IYBDzla</t>
  </si>
  <si>
    <t>https://drive.google.com/uc?export=download&amp;id=1wp_elyNMRUjKYb8v2ebioXzN0UzCD30P</t>
  </si>
  <si>
    <t>https://drive.google.com/uc?export=download&amp;id=1yz-hvJlFoOejnkR3_pVp1OfEMUYs0pH7</t>
  </si>
  <si>
    <t>https://drive.google.com/uc?export=download&amp;id=1kKaSDU60q9vTrGACCahL9Mh_OBxQQz7E</t>
  </si>
  <si>
    <t>https://drive.google.com/uc?export=download&amp;id=1S3yItL7_uA_JzDvd9wBZc2-dZDeP7tU3</t>
  </si>
  <si>
    <t>https://drive.google.com/uc?export=download&amp;id=1vEqPSpM1ERUl_46JkNsIBMJ-JxroZ9gK</t>
  </si>
  <si>
    <t>https://drive.google.com/uc?export=download&amp;id=1KfyCi-WIdDLng6WulU0zHxzD5lcNXInW</t>
  </si>
  <si>
    <t>https://drive.google.com/uc?export=download&amp;id=1Fm_ImigRZ9QIwh31Tnpa6z5QBPboKU2C</t>
  </si>
  <si>
    <t>https://drive.google.com/uc?export=download&amp;id=1pIPYjYF4aFnFnzrf-fKue1go6t0aQY8v</t>
  </si>
  <si>
    <t>https://drive.google.com/uc?export=download&amp;id=1iVAHiNfl4ZkqxBOVv-Dc5sJofMVH2YFF</t>
  </si>
  <si>
    <t>https://drive.google.com/uc?export=download&amp;id=1gMdoM6qSKlI6da0idpK-lR5Q2exEzIYX</t>
  </si>
  <si>
    <t>https://drive.google.com/uc?export=download&amp;id=11igTeUqUJhtLrNt2cK8lA0m8-rB84-kZ</t>
  </si>
  <si>
    <t>https://drive.google.com/uc?export=download&amp;id=1dMYI6O1_p13cq1NsBG5INP2sw0l62pTN</t>
  </si>
  <si>
    <t>https://drive.google.com/uc?export=download&amp;id=1YSkw2M1qG1Xoc3n_TfY1fotXfCp02P6U</t>
  </si>
  <si>
    <t>https://drive.google.com/uc?export=download&amp;id=1I65rvH_V4JvaQ8iNCrbC-jUzsNQ5gK85</t>
  </si>
  <si>
    <t>https://drive.google.com/uc?export=download&amp;id=1J0iIJB1h1If7tiA-zExrPh9ClBQof2il</t>
  </si>
  <si>
    <t>https://drive.google.com/uc?export=download&amp;id=1HyAqlfDe4DpCgu_wG-8hWMCw1L2wlMqM</t>
  </si>
  <si>
    <t>https://drive.google.com/uc?export=download&amp;id=1pJ-UBT73Vk9_kN6y_T3RBtHV-be3wcRf</t>
  </si>
  <si>
    <t>https://drive.google.com/uc?export=download&amp;id=17Wwbhn3AAS2fUu9Svs_bYwdYjHzhJsC6</t>
  </si>
  <si>
    <t>https://drive.google.com/uc?export=download&amp;id=1HwvCD447B5rBof8Y1cKNbQUhB-rEXLWz</t>
  </si>
  <si>
    <t>https://drive.google.com/uc?export=download&amp;id=1INL6X5R15r3UjOwBQCanRNqO_2md-80p</t>
  </si>
  <si>
    <t>https://drive.google.com/uc?export=download&amp;id=1fNYKBaRNuHJ4BeP1iOrLWJFgKy3ZY2sh</t>
  </si>
  <si>
    <t>https://drive.google.com/uc?export=download&amp;id=1lmFWK7soKzGqPvlUlKoXOFTcHe7O3E92</t>
  </si>
  <si>
    <t>https://drive.google.com/uc?export=download&amp;id=15Pew994OY8psBDeY4hiE4GvJHDTPjGBu</t>
  </si>
  <si>
    <t>https://drive.google.com/uc?export=download&amp;id=1o7ZEw2VfIGScEKS9lGAXY8-d913WzM7R</t>
  </si>
  <si>
    <t>https://drive.google.com/uc?export=download&amp;id=1Yt63_6XfTQHSCt-Hw4MVEB6upCeA1LKn</t>
  </si>
  <si>
    <t>https://drive.google.com/uc?export=download&amp;id=1m9j7lZ8nhtq_MjY2vpix91WxVm8Xghqu</t>
  </si>
  <si>
    <t>https://drive.google.com/uc?export=download&amp;id=1HaFc7tJ6AuGu012m3lSpQ8AZkpLDL19i</t>
  </si>
  <si>
    <t>https://drive.google.com/uc?export=download&amp;id=15TKiiPChAhUsQIoeCbydskZcjSvsdB5Q</t>
  </si>
  <si>
    <t>https://drive.google.com/uc?export=download&amp;id=1DAcHXvjtWklh8DuBqXnI9sqLjEOsZZOA</t>
  </si>
  <si>
    <t>https://drive.google.com/uc?export=download&amp;id=13jYCNrneUkL08ZO7u9Wl7M9DTXQykj5V</t>
  </si>
  <si>
    <t>https://drive.google.com/uc?export=download&amp;id=1mW4pbaC4GtZRAqc9QVcTDIcypVStLRpB</t>
  </si>
  <si>
    <t>https://drive.google.com/uc?export=download&amp;id=1XEERkFL5iV61Pxebt9Xm1cklaMINzBGD</t>
  </si>
  <si>
    <t>https://drive.google.com/uc?export=download&amp;id=15FtIUx3V3ljj2wZlJ0pYfto6P4sgZ2to</t>
  </si>
  <si>
    <t>https://drive.google.com/uc?export=download&amp;id=1utmrNoeITzeIaR2K90VVrba42eTbDpGY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</si>
</sst>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3"/>
      <name val="Arial"/>
    </font>
    <font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-9525</xdr:rowOff>
    </xdr:from>
    <xdr:ext cx="304800" cy="190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7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1" width="15.14062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2.75" x14ac:dyDescent="0.2">
      <c r="A2" t="s">
        <v>81</v>
      </c>
      <c r="B2" s="2" t="s">
        <v>10</v>
      </c>
      <c r="C2" s="2" t="s">
        <v>11</v>
      </c>
    </row>
    <row r="3" spans="1:3" ht="12.75" x14ac:dyDescent="0.2">
      <c r="A3" t="s">
        <v>82</v>
      </c>
      <c r="B3" s="2" t="s">
        <v>3</v>
      </c>
      <c r="C3" s="2" t="s">
        <v>7</v>
      </c>
    </row>
    <row r="4" spans="1:3" ht="12.75" x14ac:dyDescent="0.2">
      <c r="A4" t="s">
        <v>83</v>
      </c>
      <c r="B4" s="2" t="s">
        <v>3</v>
      </c>
      <c r="C4" s="2" t="s">
        <v>14</v>
      </c>
    </row>
    <row r="5" spans="1:3" ht="12.75" x14ac:dyDescent="0.2">
      <c r="A5" t="s">
        <v>84</v>
      </c>
      <c r="B5" s="2" t="s">
        <v>16</v>
      </c>
      <c r="C5" s="2" t="s">
        <v>17</v>
      </c>
    </row>
    <row r="6" spans="1:3" ht="12.75" x14ac:dyDescent="0.2">
      <c r="A6" t="s">
        <v>85</v>
      </c>
      <c r="B6" s="2" t="s">
        <v>3</v>
      </c>
      <c r="C6" s="2" t="s">
        <v>9</v>
      </c>
    </row>
    <row r="7" spans="1:3" ht="12.75" x14ac:dyDescent="0.2">
      <c r="A7" t="s">
        <v>86</v>
      </c>
      <c r="B7" s="2" t="s">
        <v>3</v>
      </c>
      <c r="C7" s="2" t="s">
        <v>5</v>
      </c>
    </row>
    <row r="8" spans="1:3" ht="12.75" x14ac:dyDescent="0.2">
      <c r="A8" t="s">
        <v>87</v>
      </c>
      <c r="B8" s="2" t="s">
        <v>3</v>
      </c>
      <c r="C8" s="2" t="s">
        <v>31</v>
      </c>
    </row>
    <row r="9" spans="1:3" ht="12.75" x14ac:dyDescent="0.2">
      <c r="A9" t="s">
        <v>88</v>
      </c>
      <c r="B9" s="2" t="s">
        <v>22</v>
      </c>
      <c r="C9" s="2" t="s">
        <v>22</v>
      </c>
    </row>
    <row r="10" spans="1:3" ht="12.75" x14ac:dyDescent="0.2">
      <c r="A10" t="s">
        <v>89</v>
      </c>
      <c r="B10" s="2" t="s">
        <v>3</v>
      </c>
      <c r="C10" s="2" t="s">
        <v>13</v>
      </c>
    </row>
    <row r="11" spans="1:3" ht="12.75" x14ac:dyDescent="0.2">
      <c r="A11" t="s">
        <v>90</v>
      </c>
      <c r="B11" s="2" t="s">
        <v>22</v>
      </c>
      <c r="C11" s="2" t="s">
        <v>22</v>
      </c>
    </row>
    <row r="12" spans="1:3" ht="12.75" x14ac:dyDescent="0.2">
      <c r="A12" t="s">
        <v>91</v>
      </c>
      <c r="B12" s="2" t="s">
        <v>3</v>
      </c>
      <c r="C12" s="2" t="s">
        <v>7</v>
      </c>
    </row>
    <row r="13" spans="1:3" ht="14.25" x14ac:dyDescent="0.2">
      <c r="A13" t="s">
        <v>92</v>
      </c>
      <c r="B13" s="2" t="s">
        <v>3</v>
      </c>
      <c r="C13" s="3" t="s">
        <v>11</v>
      </c>
    </row>
    <row r="14" spans="1:3" ht="14.25" x14ac:dyDescent="0.2">
      <c r="A14" t="s">
        <v>93</v>
      </c>
      <c r="B14" s="2" t="s">
        <v>3</v>
      </c>
      <c r="C14" s="3" t="s">
        <v>13</v>
      </c>
    </row>
    <row r="15" spans="1:3" ht="14.25" x14ac:dyDescent="0.2">
      <c r="A15" t="s">
        <v>94</v>
      </c>
      <c r="B15" s="2" t="s">
        <v>35</v>
      </c>
      <c r="C15" s="3" t="s">
        <v>9</v>
      </c>
    </row>
    <row r="16" spans="1:3" ht="14.25" x14ac:dyDescent="0.2">
      <c r="A16" t="s">
        <v>95</v>
      </c>
      <c r="B16" s="2" t="s">
        <v>3</v>
      </c>
      <c r="C16" s="3" t="s">
        <v>5</v>
      </c>
    </row>
    <row r="17" spans="1:3" ht="14.25" x14ac:dyDescent="0.2">
      <c r="A17" t="s">
        <v>96</v>
      </c>
      <c r="B17" s="2" t="s">
        <v>37</v>
      </c>
      <c r="C17" s="3" t="s">
        <v>18</v>
      </c>
    </row>
    <row r="18" spans="1:3" ht="14.25" x14ac:dyDescent="0.2">
      <c r="A18" t="s">
        <v>97</v>
      </c>
      <c r="B18" s="2" t="s">
        <v>3</v>
      </c>
      <c r="C18" s="3" t="s">
        <v>7</v>
      </c>
    </row>
    <row r="19" spans="1:3" ht="14.25" x14ac:dyDescent="0.2">
      <c r="A19" t="s">
        <v>98</v>
      </c>
      <c r="B19" s="2" t="s">
        <v>3</v>
      </c>
      <c r="C19" s="3" t="s">
        <v>7</v>
      </c>
    </row>
    <row r="20" spans="1:3" ht="14.25" x14ac:dyDescent="0.2">
      <c r="A20" t="s">
        <v>99</v>
      </c>
      <c r="B20" s="2" t="s">
        <v>3</v>
      </c>
      <c r="C20" s="3" t="s">
        <v>5</v>
      </c>
    </row>
    <row r="21" spans="1:3" ht="14.25" x14ac:dyDescent="0.2">
      <c r="A21" t="s">
        <v>100</v>
      </c>
      <c r="B21" s="2" t="s">
        <v>3</v>
      </c>
      <c r="C21" s="3" t="s">
        <v>14</v>
      </c>
    </row>
    <row r="22" spans="1:3" ht="14.25" x14ac:dyDescent="0.2">
      <c r="A22" t="s">
        <v>101</v>
      </c>
      <c r="B22" s="2" t="s">
        <v>3</v>
      </c>
      <c r="C22" s="3" t="s">
        <v>18</v>
      </c>
    </row>
    <row r="23" spans="1:3" ht="14.25" x14ac:dyDescent="0.2">
      <c r="A23" t="s">
        <v>102</v>
      </c>
      <c r="B23" s="2" t="s">
        <v>3</v>
      </c>
      <c r="C23" s="3" t="s">
        <v>13</v>
      </c>
    </row>
    <row r="24" spans="1:3" ht="14.25" x14ac:dyDescent="0.2">
      <c r="A24" t="s">
        <v>103</v>
      </c>
      <c r="B24" s="2" t="s">
        <v>39</v>
      </c>
      <c r="C24" s="3" t="s">
        <v>15</v>
      </c>
    </row>
    <row r="25" spans="1:3" ht="14.25" x14ac:dyDescent="0.2">
      <c r="A25" t="s">
        <v>104</v>
      </c>
      <c r="B25" s="2" t="s">
        <v>3</v>
      </c>
      <c r="C25" s="3" t="s">
        <v>11</v>
      </c>
    </row>
    <row r="26" spans="1:3" ht="14.25" x14ac:dyDescent="0.2">
      <c r="A26" t="s">
        <v>105</v>
      </c>
      <c r="B26" s="2" t="s">
        <v>37</v>
      </c>
      <c r="C26" s="3" t="s">
        <v>9</v>
      </c>
    </row>
    <row r="27" spans="1:3" ht="14.25" x14ac:dyDescent="0.2">
      <c r="A27" t="s">
        <v>106</v>
      </c>
      <c r="B27" s="2" t="s">
        <v>3</v>
      </c>
      <c r="C27" s="3" t="s">
        <v>14</v>
      </c>
    </row>
    <row r="28" spans="1:3" ht="14.25" x14ac:dyDescent="0.2">
      <c r="A28" t="s">
        <v>107</v>
      </c>
      <c r="B28" s="2" t="s">
        <v>3</v>
      </c>
      <c r="C28" s="3" t="s">
        <v>13</v>
      </c>
    </row>
    <row r="29" spans="1:3" ht="14.25" x14ac:dyDescent="0.2">
      <c r="A29" t="s">
        <v>108</v>
      </c>
      <c r="B29" s="2" t="s">
        <v>3</v>
      </c>
      <c r="C29" s="3" t="s">
        <v>11</v>
      </c>
    </row>
    <row r="30" spans="1:3" ht="14.25" x14ac:dyDescent="0.2">
      <c r="A30" t="s">
        <v>109</v>
      </c>
      <c r="B30" s="2" t="s">
        <v>3</v>
      </c>
      <c r="C30" s="3" t="s">
        <v>13</v>
      </c>
    </row>
    <row r="31" spans="1:3" ht="14.25" x14ac:dyDescent="0.2">
      <c r="A31" t="s">
        <v>110</v>
      </c>
      <c r="B31" s="2" t="s">
        <v>3</v>
      </c>
      <c r="C31" s="3" t="s">
        <v>14</v>
      </c>
    </row>
    <row r="32" spans="1:3" ht="14.25" x14ac:dyDescent="0.2">
      <c r="A32" t="s">
        <v>111</v>
      </c>
      <c r="B32" s="2" t="s">
        <v>3</v>
      </c>
      <c r="C32" s="3" t="s">
        <v>13</v>
      </c>
    </row>
    <row r="33" spans="1:3" ht="14.25" x14ac:dyDescent="0.2">
      <c r="A33" t="s">
        <v>112</v>
      </c>
      <c r="B33" s="2" t="s">
        <v>3</v>
      </c>
      <c r="C33" s="3" t="s">
        <v>14</v>
      </c>
    </row>
    <row r="34" spans="1:3" ht="14.25" x14ac:dyDescent="0.2">
      <c r="A34" t="s">
        <v>113</v>
      </c>
      <c r="B34" s="2" t="s">
        <v>3</v>
      </c>
      <c r="C34" s="3" t="s">
        <v>9</v>
      </c>
    </row>
    <row r="35" spans="1:3" ht="14.25" x14ac:dyDescent="0.2">
      <c r="A35" t="s">
        <v>114</v>
      </c>
      <c r="B35" s="2" t="s">
        <v>3</v>
      </c>
      <c r="C35" s="3" t="s">
        <v>23</v>
      </c>
    </row>
    <row r="36" spans="1:3" ht="14.25" x14ac:dyDescent="0.2">
      <c r="A36" t="s">
        <v>115</v>
      </c>
      <c r="B36" s="2" t="s">
        <v>3</v>
      </c>
      <c r="C36" s="3" t="s">
        <v>13</v>
      </c>
    </row>
    <row r="37" spans="1:3" ht="14.25" x14ac:dyDescent="0.2">
      <c r="A37" t="s">
        <v>116</v>
      </c>
      <c r="B37" s="2" t="s">
        <v>41</v>
      </c>
      <c r="C37" s="3" t="s">
        <v>14</v>
      </c>
    </row>
    <row r="38" spans="1:3" ht="14.25" x14ac:dyDescent="0.2">
      <c r="A38" t="s">
        <v>117</v>
      </c>
      <c r="B38" s="2" t="s">
        <v>3</v>
      </c>
      <c r="C38" s="3" t="s">
        <v>31</v>
      </c>
    </row>
    <row r="39" spans="1:3" ht="14.25" x14ac:dyDescent="0.2">
      <c r="A39" t="s">
        <v>118</v>
      </c>
      <c r="B39" s="2" t="s">
        <v>3</v>
      </c>
      <c r="C39" s="3" t="s">
        <v>9</v>
      </c>
    </row>
    <row r="40" spans="1:3" ht="14.25" x14ac:dyDescent="0.2">
      <c r="A40" t="s">
        <v>119</v>
      </c>
      <c r="B40" s="2" t="s">
        <v>3</v>
      </c>
      <c r="C40" s="3" t="s">
        <v>5</v>
      </c>
    </row>
    <row r="41" spans="1:3" ht="14.25" x14ac:dyDescent="0.2">
      <c r="A41" t="s">
        <v>120</v>
      </c>
      <c r="B41" s="2" t="s">
        <v>3</v>
      </c>
      <c r="C41" s="3" t="s">
        <v>5</v>
      </c>
    </row>
    <row r="42" spans="1:3" ht="14.25" x14ac:dyDescent="0.2">
      <c r="A42" t="s">
        <v>121</v>
      </c>
      <c r="B42" s="2" t="s">
        <v>3</v>
      </c>
      <c r="C42" s="3" t="s">
        <v>5</v>
      </c>
    </row>
    <row r="43" spans="1:3" ht="14.25" x14ac:dyDescent="0.2">
      <c r="A43" t="s">
        <v>122</v>
      </c>
      <c r="B43" s="2" t="s">
        <v>16</v>
      </c>
      <c r="C43" s="3" t="s">
        <v>9</v>
      </c>
    </row>
    <row r="44" spans="1:3" ht="14.25" x14ac:dyDescent="0.2">
      <c r="A44" t="s">
        <v>123</v>
      </c>
      <c r="B44" s="2" t="s">
        <v>3</v>
      </c>
      <c r="C44" s="3" t="s">
        <v>31</v>
      </c>
    </row>
    <row r="45" spans="1:3" ht="14.25" x14ac:dyDescent="0.2">
      <c r="A45" t="s">
        <v>124</v>
      </c>
      <c r="B45" s="2" t="s">
        <v>3</v>
      </c>
      <c r="C45" s="3" t="s">
        <v>18</v>
      </c>
    </row>
    <row r="46" spans="1:3" ht="14.25" x14ac:dyDescent="0.2">
      <c r="A46" t="s">
        <v>125</v>
      </c>
      <c r="B46" s="2" t="s">
        <v>42</v>
      </c>
      <c r="C46" s="3" t="s">
        <v>9</v>
      </c>
    </row>
    <row r="47" spans="1:3" ht="14.25" x14ac:dyDescent="0.2">
      <c r="A47" t="s">
        <v>126</v>
      </c>
      <c r="B47" s="2" t="s">
        <v>3</v>
      </c>
      <c r="C47" s="3" t="s">
        <v>11</v>
      </c>
    </row>
    <row r="48" spans="1:3" ht="14.25" x14ac:dyDescent="0.2">
      <c r="A48" t="s">
        <v>127</v>
      </c>
      <c r="B48" s="2" t="s">
        <v>3</v>
      </c>
      <c r="C48" s="3" t="s">
        <v>11</v>
      </c>
    </row>
    <row r="49" spans="1:3" ht="14.25" x14ac:dyDescent="0.2">
      <c r="A49" t="s">
        <v>128</v>
      </c>
      <c r="B49" s="2" t="s">
        <v>44</v>
      </c>
      <c r="C49" s="3" t="s">
        <v>9</v>
      </c>
    </row>
    <row r="50" spans="1:3" ht="14.25" x14ac:dyDescent="0.2">
      <c r="A50" t="s">
        <v>129</v>
      </c>
      <c r="B50" s="2" t="s">
        <v>3</v>
      </c>
      <c r="C50" s="3" t="s">
        <v>23</v>
      </c>
    </row>
    <row r="51" spans="1:3" ht="14.25" x14ac:dyDescent="0.2">
      <c r="A51" t="s">
        <v>130</v>
      </c>
      <c r="B51" s="2" t="s">
        <v>3</v>
      </c>
      <c r="C51" s="3" t="s">
        <v>23</v>
      </c>
    </row>
    <row r="52" spans="1:3" ht="14.25" x14ac:dyDescent="0.2">
      <c r="A52" t="s">
        <v>131</v>
      </c>
      <c r="B52" s="2" t="s">
        <v>46</v>
      </c>
      <c r="C52" s="3" t="s">
        <v>27</v>
      </c>
    </row>
    <row r="53" spans="1:3" ht="14.25" x14ac:dyDescent="0.2">
      <c r="A53" t="s">
        <v>132</v>
      </c>
      <c r="B53" s="2" t="s">
        <v>24</v>
      </c>
      <c r="C53" s="3" t="s">
        <v>23</v>
      </c>
    </row>
    <row r="54" spans="1:3" ht="14.25" x14ac:dyDescent="0.2">
      <c r="A54" t="s">
        <v>133</v>
      </c>
      <c r="B54" s="2" t="s">
        <v>3</v>
      </c>
      <c r="C54" s="3" t="s">
        <v>11</v>
      </c>
    </row>
    <row r="55" spans="1:3" ht="14.25" x14ac:dyDescent="0.2">
      <c r="A55" t="s">
        <v>134</v>
      </c>
      <c r="B55" s="2" t="s">
        <v>3</v>
      </c>
      <c r="C55" s="3" t="s">
        <v>18</v>
      </c>
    </row>
    <row r="56" spans="1:3" ht="14.25" x14ac:dyDescent="0.2">
      <c r="A56" t="s">
        <v>135</v>
      </c>
      <c r="B56" s="2" t="s">
        <v>3</v>
      </c>
      <c r="C56" s="3" t="s">
        <v>14</v>
      </c>
    </row>
    <row r="57" spans="1:3" ht="14.25" x14ac:dyDescent="0.2">
      <c r="A57" t="s">
        <v>136</v>
      </c>
      <c r="B57" s="2" t="s">
        <v>3</v>
      </c>
      <c r="C57" s="3" t="s">
        <v>27</v>
      </c>
    </row>
    <row r="58" spans="1:3" ht="14.25" x14ac:dyDescent="0.2">
      <c r="A58" t="s">
        <v>137</v>
      </c>
      <c r="B58" s="2" t="s">
        <v>3</v>
      </c>
      <c r="C58" s="3" t="s">
        <v>7</v>
      </c>
    </row>
    <row r="59" spans="1:3" ht="14.25" x14ac:dyDescent="0.2">
      <c r="A59" t="s">
        <v>138</v>
      </c>
      <c r="B59" s="2" t="s">
        <v>3</v>
      </c>
      <c r="C59" s="3" t="s">
        <v>7</v>
      </c>
    </row>
    <row r="60" spans="1:3" ht="14.25" x14ac:dyDescent="0.2">
      <c r="A60" t="s">
        <v>139</v>
      </c>
      <c r="B60" s="2" t="s">
        <v>3</v>
      </c>
      <c r="C60" s="3" t="s">
        <v>14</v>
      </c>
    </row>
    <row r="61" spans="1:3" ht="14.25" x14ac:dyDescent="0.2">
      <c r="A61" t="s">
        <v>140</v>
      </c>
      <c r="B61" s="2" t="s">
        <v>3</v>
      </c>
      <c r="C61" s="3" t="s">
        <v>23</v>
      </c>
    </row>
    <row r="62" spans="1:3" ht="14.25" x14ac:dyDescent="0.2">
      <c r="A62" t="s">
        <v>141</v>
      </c>
      <c r="B62" s="2" t="s">
        <v>3</v>
      </c>
      <c r="C62" s="3" t="s">
        <v>7</v>
      </c>
    </row>
    <row r="63" spans="1:3" ht="12.75" x14ac:dyDescent="0.2">
      <c r="A63" t="s">
        <v>142</v>
      </c>
      <c r="B63" s="2" t="s">
        <v>21</v>
      </c>
      <c r="C63" s="2" t="s">
        <v>22</v>
      </c>
    </row>
    <row r="64" spans="1:3" ht="14.25" x14ac:dyDescent="0.2">
      <c r="A64" t="s">
        <v>143</v>
      </c>
      <c r="B64" s="2" t="s">
        <v>3</v>
      </c>
      <c r="C64" s="3" t="s">
        <v>7</v>
      </c>
    </row>
    <row r="65" spans="1:3" ht="14.25" x14ac:dyDescent="0.2">
      <c r="A65" t="s">
        <v>144</v>
      </c>
      <c r="B65" s="2" t="s">
        <v>3</v>
      </c>
      <c r="C65" s="3" t="s">
        <v>7</v>
      </c>
    </row>
    <row r="66" spans="1:3" ht="14.25" x14ac:dyDescent="0.2">
      <c r="A66" t="s">
        <v>145</v>
      </c>
      <c r="B66" s="2" t="s">
        <v>3</v>
      </c>
      <c r="C66" s="3" t="s">
        <v>14</v>
      </c>
    </row>
    <row r="67" spans="1:3" ht="14.25" x14ac:dyDescent="0.2">
      <c r="A67" t="s">
        <v>146</v>
      </c>
      <c r="B67" s="2" t="s">
        <v>48</v>
      </c>
      <c r="C67" s="3" t="s">
        <v>15</v>
      </c>
    </row>
    <row r="68" spans="1:3" ht="14.25" x14ac:dyDescent="0.2">
      <c r="A68" t="s">
        <v>147</v>
      </c>
      <c r="B68" s="2" t="s">
        <v>16</v>
      </c>
      <c r="C68" s="3" t="s">
        <v>14</v>
      </c>
    </row>
    <row r="69" spans="1:3" ht="14.25" x14ac:dyDescent="0.2">
      <c r="A69" t="s">
        <v>148</v>
      </c>
      <c r="B69" s="2" t="s">
        <v>3</v>
      </c>
      <c r="C69" s="3" t="s">
        <v>15</v>
      </c>
    </row>
    <row r="70" spans="1:3" ht="14.25" x14ac:dyDescent="0.2">
      <c r="A70" t="s">
        <v>149</v>
      </c>
      <c r="B70" s="2" t="s">
        <v>3</v>
      </c>
      <c r="C70" s="3" t="s">
        <v>5</v>
      </c>
    </row>
    <row r="71" spans="1:3" ht="14.25" x14ac:dyDescent="0.2">
      <c r="A71" t="s">
        <v>150</v>
      </c>
      <c r="B71" s="2" t="s">
        <v>3</v>
      </c>
      <c r="C71" s="3" t="s">
        <v>7</v>
      </c>
    </row>
    <row r="72" spans="1:3" ht="14.25" x14ac:dyDescent="0.2">
      <c r="A72" t="s">
        <v>151</v>
      </c>
      <c r="B72" s="2" t="s">
        <v>3</v>
      </c>
      <c r="C72" s="3" t="s">
        <v>7</v>
      </c>
    </row>
    <row r="73" spans="1:3" ht="14.25" x14ac:dyDescent="0.2">
      <c r="A73" t="s">
        <v>152</v>
      </c>
      <c r="B73" s="2" t="s">
        <v>3</v>
      </c>
      <c r="C73" s="3" t="s">
        <v>13</v>
      </c>
    </row>
    <row r="74" spans="1:3" ht="14.25" x14ac:dyDescent="0.2">
      <c r="A74" t="s">
        <v>153</v>
      </c>
      <c r="B74" s="2" t="s">
        <v>3</v>
      </c>
      <c r="C74" s="3" t="s">
        <v>13</v>
      </c>
    </row>
    <row r="75" spans="1:3" ht="14.25" x14ac:dyDescent="0.2">
      <c r="A75" t="s">
        <v>154</v>
      </c>
      <c r="B75" s="2" t="s">
        <v>3</v>
      </c>
      <c r="C75" s="3" t="s">
        <v>5</v>
      </c>
    </row>
    <row r="76" spans="1:3" ht="14.25" x14ac:dyDescent="0.2">
      <c r="A76" t="s">
        <v>155</v>
      </c>
      <c r="B76" s="2" t="s">
        <v>3</v>
      </c>
      <c r="C76" s="3" t="s">
        <v>14</v>
      </c>
    </row>
    <row r="77" spans="1:3" ht="14.25" x14ac:dyDescent="0.2">
      <c r="A77" t="s">
        <v>156</v>
      </c>
      <c r="B77" s="2" t="s">
        <v>3</v>
      </c>
      <c r="C77" s="3" t="s">
        <v>23</v>
      </c>
    </row>
    <row r="78" spans="1:3" ht="14.25" x14ac:dyDescent="0.2">
      <c r="A78" t="s">
        <v>157</v>
      </c>
      <c r="B78" s="2" t="s">
        <v>49</v>
      </c>
      <c r="C78" s="3" t="s">
        <v>15</v>
      </c>
    </row>
    <row r="79" spans="1:3" ht="12.75" x14ac:dyDescent="0.2">
      <c r="A79" t="s">
        <v>158</v>
      </c>
      <c r="B79" s="2" t="s">
        <v>50</v>
      </c>
      <c r="C79" s="2" t="s">
        <v>9</v>
      </c>
    </row>
    <row r="80" spans="1:3" ht="14.25" x14ac:dyDescent="0.2">
      <c r="A80" t="s">
        <v>159</v>
      </c>
      <c r="B80" s="2" t="s">
        <v>3</v>
      </c>
      <c r="C80" s="3" t="s">
        <v>18</v>
      </c>
    </row>
    <row r="81" spans="1:3" ht="12.75" x14ac:dyDescent="0.2">
      <c r="A81" t="s">
        <v>160</v>
      </c>
      <c r="B81" s="2" t="s">
        <v>7</v>
      </c>
      <c r="C81" s="2" t="s">
        <v>18</v>
      </c>
    </row>
    <row r="82" spans="1:3" ht="12.75" x14ac:dyDescent="0.2">
      <c r="A82" t="s">
        <v>161</v>
      </c>
      <c r="B82" s="2" t="s">
        <v>7</v>
      </c>
      <c r="C82" s="2" t="s">
        <v>11</v>
      </c>
    </row>
    <row r="83" spans="1:3" ht="12.75" x14ac:dyDescent="0.2">
      <c r="A83" t="s">
        <v>162</v>
      </c>
      <c r="B83" s="2" t="s">
        <v>7</v>
      </c>
      <c r="C83" s="2" t="s">
        <v>13</v>
      </c>
    </row>
    <row r="84" spans="1:3" ht="12.75" x14ac:dyDescent="0.2">
      <c r="A84" t="s">
        <v>163</v>
      </c>
      <c r="B84" s="2" t="s">
        <v>7</v>
      </c>
      <c r="C84" s="2" t="s">
        <v>13</v>
      </c>
    </row>
    <row r="85" spans="1:3" ht="12.75" x14ac:dyDescent="0.2">
      <c r="A85" t="s">
        <v>164</v>
      </c>
      <c r="B85" s="2" t="s">
        <v>7</v>
      </c>
      <c r="C85" s="2" t="s">
        <v>9</v>
      </c>
    </row>
    <row r="86" spans="1:3" ht="14.25" x14ac:dyDescent="0.2">
      <c r="A86" t="s">
        <v>165</v>
      </c>
      <c r="B86" s="2" t="s">
        <v>53</v>
      </c>
      <c r="C86" s="3" t="s">
        <v>27</v>
      </c>
    </row>
    <row r="87" spans="1:3" ht="12.75" x14ac:dyDescent="0.2">
      <c r="A87" t="s">
        <v>166</v>
      </c>
      <c r="B87" s="2" t="s">
        <v>54</v>
      </c>
      <c r="C87" s="2" t="s">
        <v>13</v>
      </c>
    </row>
    <row r="88" spans="1:3" ht="12.75" x14ac:dyDescent="0.2">
      <c r="A88" t="s">
        <v>167</v>
      </c>
      <c r="B88" s="2" t="s">
        <v>19</v>
      </c>
      <c r="C88" s="2" t="s">
        <v>55</v>
      </c>
    </row>
    <row r="89" spans="1:3" ht="12.75" x14ac:dyDescent="0.2">
      <c r="A89" t="s">
        <v>168</v>
      </c>
      <c r="B89" s="2" t="s">
        <v>56</v>
      </c>
      <c r="C89" s="2" t="s">
        <v>13</v>
      </c>
    </row>
    <row r="90" spans="1:3" ht="12.75" x14ac:dyDescent="0.2">
      <c r="A90" t="s">
        <v>169</v>
      </c>
      <c r="B90" s="2" t="s">
        <v>3</v>
      </c>
      <c r="C90" s="2" t="s">
        <v>9</v>
      </c>
    </row>
    <row r="91" spans="1:3" ht="12.75" x14ac:dyDescent="0.2">
      <c r="A91" t="s">
        <v>170</v>
      </c>
      <c r="B91" s="2" t="s">
        <v>3</v>
      </c>
      <c r="C91" s="2" t="s">
        <v>9</v>
      </c>
    </row>
    <row r="92" spans="1:3" ht="12.75" x14ac:dyDescent="0.2">
      <c r="A92" t="s">
        <v>171</v>
      </c>
      <c r="B92" s="2">
        <v>320</v>
      </c>
      <c r="C92" s="2" t="s">
        <v>13</v>
      </c>
    </row>
    <row r="93" spans="1:3" ht="12.75" x14ac:dyDescent="0.2">
      <c r="A93" t="s">
        <v>172</v>
      </c>
      <c r="B93" s="2" t="s">
        <v>32</v>
      </c>
      <c r="C93" s="2" t="s">
        <v>26</v>
      </c>
    </row>
    <row r="94" spans="1:3" ht="12.75" x14ac:dyDescent="0.2">
      <c r="A94" t="s">
        <v>173</v>
      </c>
      <c r="B94" s="2" t="s">
        <v>3</v>
      </c>
      <c r="C94" s="2" t="s">
        <v>7</v>
      </c>
    </row>
    <row r="95" spans="1:3" ht="12.75" x14ac:dyDescent="0.2">
      <c r="A95" t="s">
        <v>174</v>
      </c>
      <c r="B95" s="2" t="s">
        <v>3</v>
      </c>
      <c r="C95" s="2" t="s">
        <v>9</v>
      </c>
    </row>
    <row r="96" spans="1:3" ht="12.75" x14ac:dyDescent="0.2">
      <c r="A96" t="s">
        <v>175</v>
      </c>
      <c r="B96" s="2" t="s">
        <v>3</v>
      </c>
      <c r="C96" s="2" t="s">
        <v>9</v>
      </c>
    </row>
    <row r="97" spans="1:3" ht="12.75" x14ac:dyDescent="0.2">
      <c r="A97" t="s">
        <v>176</v>
      </c>
      <c r="B97" s="2" t="s">
        <v>3</v>
      </c>
      <c r="C97" s="2" t="s">
        <v>11</v>
      </c>
    </row>
    <row r="98" spans="1:3" ht="12.75" x14ac:dyDescent="0.2">
      <c r="A98" t="s">
        <v>177</v>
      </c>
      <c r="B98" s="2" t="s">
        <v>30</v>
      </c>
      <c r="C98" s="2" t="s">
        <v>31</v>
      </c>
    </row>
    <row r="99" spans="1:3" ht="12.75" x14ac:dyDescent="0.2">
      <c r="A99" t="s">
        <v>178</v>
      </c>
      <c r="B99" s="2" t="s">
        <v>3</v>
      </c>
      <c r="C99" s="2" t="s">
        <v>31</v>
      </c>
    </row>
    <row r="100" spans="1:3" ht="14.25" x14ac:dyDescent="0.2">
      <c r="A100" t="s">
        <v>179</v>
      </c>
      <c r="B100" s="2" t="s">
        <v>3</v>
      </c>
      <c r="C100" s="3" t="s">
        <v>5</v>
      </c>
    </row>
    <row r="101" spans="1:3" ht="12.75" x14ac:dyDescent="0.2">
      <c r="A101" t="s">
        <v>180</v>
      </c>
      <c r="B101" s="2" t="s">
        <v>3</v>
      </c>
      <c r="C101" s="2" t="s">
        <v>5</v>
      </c>
    </row>
    <row r="102" spans="1:3" ht="12.75" x14ac:dyDescent="0.2">
      <c r="A102" t="s">
        <v>181</v>
      </c>
      <c r="B102" s="2" t="s">
        <v>3</v>
      </c>
      <c r="C102" s="2" t="s">
        <v>9</v>
      </c>
    </row>
    <row r="103" spans="1:3" ht="14.25" x14ac:dyDescent="0.2">
      <c r="A103" t="s">
        <v>182</v>
      </c>
      <c r="B103" s="2" t="s">
        <v>60</v>
      </c>
      <c r="C103" s="3" t="s">
        <v>15</v>
      </c>
    </row>
    <row r="104" spans="1:3" ht="14.25" x14ac:dyDescent="0.2">
      <c r="A104" t="s">
        <v>183</v>
      </c>
      <c r="B104" s="2" t="s">
        <v>3</v>
      </c>
      <c r="C104" s="3" t="s">
        <v>9</v>
      </c>
    </row>
    <row r="105" spans="1:3" ht="12.75" x14ac:dyDescent="0.2">
      <c r="A105" t="s">
        <v>184</v>
      </c>
      <c r="B105" s="2" t="s">
        <v>3</v>
      </c>
      <c r="C105" s="2" t="s">
        <v>13</v>
      </c>
    </row>
    <row r="106" spans="1:3" ht="14.25" x14ac:dyDescent="0.2">
      <c r="A106" t="s">
        <v>185</v>
      </c>
      <c r="B106" s="2" t="s">
        <v>28</v>
      </c>
      <c r="C106" s="3" t="s">
        <v>15</v>
      </c>
    </row>
    <row r="107" spans="1:3" ht="14.25" x14ac:dyDescent="0.2">
      <c r="A107" t="s">
        <v>186</v>
      </c>
      <c r="B107" s="2" t="s">
        <v>3</v>
      </c>
      <c r="C107" s="3" t="s">
        <v>7</v>
      </c>
    </row>
    <row r="108" spans="1:3" ht="14.25" x14ac:dyDescent="0.2">
      <c r="A108" t="s">
        <v>187</v>
      </c>
      <c r="B108" s="2" t="s">
        <v>3</v>
      </c>
      <c r="C108" s="3" t="s">
        <v>7</v>
      </c>
    </row>
    <row r="109" spans="1:3" ht="12.75" x14ac:dyDescent="0.2">
      <c r="A109" t="s">
        <v>188</v>
      </c>
      <c r="B109" s="2" t="s">
        <v>3</v>
      </c>
      <c r="C109" s="2" t="s">
        <v>7</v>
      </c>
    </row>
    <row r="110" spans="1:3" ht="14.25" x14ac:dyDescent="0.2">
      <c r="A110" t="s">
        <v>189</v>
      </c>
      <c r="B110" s="2" t="s">
        <v>3</v>
      </c>
      <c r="C110" s="3" t="s">
        <v>31</v>
      </c>
    </row>
    <row r="111" spans="1:3" ht="14.25" x14ac:dyDescent="0.2">
      <c r="A111" t="s">
        <v>190</v>
      </c>
      <c r="B111" s="2" t="s">
        <v>3</v>
      </c>
      <c r="C111" s="3" t="s">
        <v>23</v>
      </c>
    </row>
    <row r="112" spans="1:3" ht="14.25" x14ac:dyDescent="0.2">
      <c r="A112" t="s">
        <v>191</v>
      </c>
      <c r="B112" s="2" t="s">
        <v>68</v>
      </c>
      <c r="C112" s="3" t="s">
        <v>18</v>
      </c>
    </row>
    <row r="113" spans="1:3" ht="14.25" x14ac:dyDescent="0.2">
      <c r="A113" t="s">
        <v>192</v>
      </c>
      <c r="B113" s="2" t="s">
        <v>3</v>
      </c>
      <c r="C113" s="3" t="s">
        <v>5</v>
      </c>
    </row>
    <row r="114" spans="1:3" ht="12.75" x14ac:dyDescent="0.2">
      <c r="A114" t="s">
        <v>193</v>
      </c>
      <c r="B114" s="2" t="s">
        <v>3</v>
      </c>
      <c r="C114" s="2" t="s">
        <v>5</v>
      </c>
    </row>
    <row r="115" spans="1:3" ht="14.25" x14ac:dyDescent="0.2">
      <c r="A115" t="s">
        <v>194</v>
      </c>
      <c r="B115" s="2" t="s">
        <v>3</v>
      </c>
      <c r="C115" s="3" t="s">
        <v>7</v>
      </c>
    </row>
    <row r="116" spans="1:3" ht="14.25" x14ac:dyDescent="0.2">
      <c r="A116" t="s">
        <v>195</v>
      </c>
      <c r="B116" s="2" t="s">
        <v>3</v>
      </c>
      <c r="C116" s="4" t="s">
        <v>11</v>
      </c>
    </row>
    <row r="117" spans="1:3" ht="14.25" x14ac:dyDescent="0.2">
      <c r="A117" t="s">
        <v>196</v>
      </c>
      <c r="B117" s="2" t="s">
        <v>3</v>
      </c>
      <c r="C117" s="3" t="s">
        <v>7</v>
      </c>
    </row>
    <row r="118" spans="1:3" ht="14.25" x14ac:dyDescent="0.2">
      <c r="A118" t="s">
        <v>197</v>
      </c>
      <c r="B118" s="2" t="s">
        <v>3</v>
      </c>
      <c r="C118" s="3" t="s">
        <v>7</v>
      </c>
    </row>
    <row r="119" spans="1:3" ht="14.25" x14ac:dyDescent="0.2">
      <c r="A119" t="s">
        <v>198</v>
      </c>
      <c r="B119" s="2" t="s">
        <v>3</v>
      </c>
      <c r="C119" s="3" t="s">
        <v>7</v>
      </c>
    </row>
    <row r="120" spans="1:3" ht="12.75" x14ac:dyDescent="0.2">
      <c r="A120" t="s">
        <v>199</v>
      </c>
      <c r="B120" s="2" t="s">
        <v>3</v>
      </c>
      <c r="C120" s="2" t="s">
        <v>7</v>
      </c>
    </row>
    <row r="121" spans="1:3" ht="14.25" x14ac:dyDescent="0.2">
      <c r="A121" t="s">
        <v>200</v>
      </c>
      <c r="B121" s="2" t="s">
        <v>16</v>
      </c>
      <c r="C121" s="3" t="s">
        <v>27</v>
      </c>
    </row>
    <row r="122" spans="1:3" ht="14.25" x14ac:dyDescent="0.2">
      <c r="A122" t="s">
        <v>201</v>
      </c>
      <c r="B122" s="2" t="s">
        <v>3</v>
      </c>
      <c r="C122" s="3" t="s">
        <v>13</v>
      </c>
    </row>
    <row r="123" spans="1:3" ht="14.25" x14ac:dyDescent="0.2">
      <c r="A123" t="s">
        <v>202</v>
      </c>
      <c r="B123" s="2" t="s">
        <v>3</v>
      </c>
      <c r="C123" s="3" t="s">
        <v>13</v>
      </c>
    </row>
    <row r="124" spans="1:3" ht="14.25" x14ac:dyDescent="0.2">
      <c r="A124" t="s">
        <v>203</v>
      </c>
      <c r="B124" s="2" t="s">
        <v>3</v>
      </c>
      <c r="C124" s="3" t="s">
        <v>7</v>
      </c>
    </row>
    <row r="125" spans="1:3" ht="14.25" x14ac:dyDescent="0.2">
      <c r="A125" t="s">
        <v>204</v>
      </c>
      <c r="B125" s="2" t="s">
        <v>3</v>
      </c>
      <c r="C125" s="3" t="s">
        <v>13</v>
      </c>
    </row>
    <row r="126" spans="1:3" ht="14.25" x14ac:dyDescent="0.2">
      <c r="A126" t="s">
        <v>205</v>
      </c>
      <c r="B126" s="2" t="s">
        <v>3</v>
      </c>
      <c r="C126" s="4" t="s">
        <v>11</v>
      </c>
    </row>
    <row r="127" spans="1:3" ht="14.25" x14ac:dyDescent="0.2">
      <c r="A127" t="s">
        <v>206</v>
      </c>
      <c r="B127" s="2" t="s">
        <v>3</v>
      </c>
      <c r="C127" s="3" t="s">
        <v>31</v>
      </c>
    </row>
    <row r="128" spans="1:3" ht="14.25" x14ac:dyDescent="0.2">
      <c r="A128" t="s">
        <v>207</v>
      </c>
      <c r="B128" s="2" t="s">
        <v>32</v>
      </c>
      <c r="C128" s="3" t="s">
        <v>31</v>
      </c>
    </row>
    <row r="129" spans="1:3" ht="14.25" x14ac:dyDescent="0.2">
      <c r="A129" t="s">
        <v>208</v>
      </c>
      <c r="B129" s="2" t="s">
        <v>3</v>
      </c>
      <c r="C129" s="3" t="s">
        <v>14</v>
      </c>
    </row>
    <row r="130" spans="1:3" ht="14.25" x14ac:dyDescent="0.2">
      <c r="A130" t="s">
        <v>209</v>
      </c>
      <c r="B130" s="2" t="s">
        <v>3</v>
      </c>
      <c r="C130" s="3" t="s">
        <v>18</v>
      </c>
    </row>
    <row r="131" spans="1:3" ht="14.25" x14ac:dyDescent="0.2">
      <c r="A131" t="s">
        <v>210</v>
      </c>
      <c r="B131" s="2" t="s">
        <v>3</v>
      </c>
      <c r="C131" s="3" t="s">
        <v>13</v>
      </c>
    </row>
    <row r="132" spans="1:3" ht="14.25" x14ac:dyDescent="0.2">
      <c r="A132" t="s">
        <v>211</v>
      </c>
      <c r="B132" s="2" t="s">
        <v>51</v>
      </c>
      <c r="C132" s="3" t="s">
        <v>13</v>
      </c>
    </row>
    <row r="133" spans="1:3" ht="14.25" x14ac:dyDescent="0.2">
      <c r="A133" t="s">
        <v>212</v>
      </c>
      <c r="B133" s="2" t="s">
        <v>3</v>
      </c>
      <c r="C133" s="3" t="s">
        <v>18</v>
      </c>
    </row>
    <row r="134" spans="1:3" ht="14.25" x14ac:dyDescent="0.2">
      <c r="A134" t="s">
        <v>213</v>
      </c>
      <c r="B134" s="2" t="s">
        <v>58</v>
      </c>
      <c r="C134" s="3" t="s">
        <v>9</v>
      </c>
    </row>
    <row r="135" spans="1:3" ht="14.25" x14ac:dyDescent="0.2">
      <c r="A135" t="s">
        <v>214</v>
      </c>
      <c r="B135" s="2" t="s">
        <v>3</v>
      </c>
      <c r="C135" s="3" t="s">
        <v>18</v>
      </c>
    </row>
    <row r="136" spans="1:3" ht="14.25" x14ac:dyDescent="0.2">
      <c r="A136" t="s">
        <v>215</v>
      </c>
      <c r="B136" s="2" t="s">
        <v>3</v>
      </c>
      <c r="C136" s="3" t="s">
        <v>5</v>
      </c>
    </row>
    <row r="137" spans="1:3" ht="14.25" x14ac:dyDescent="0.2">
      <c r="A137" t="s">
        <v>216</v>
      </c>
      <c r="B137" s="2" t="s">
        <v>41</v>
      </c>
      <c r="C137" s="3" t="s">
        <v>23</v>
      </c>
    </row>
    <row r="138" spans="1:3" ht="14.25" x14ac:dyDescent="0.2">
      <c r="A138" t="s">
        <v>217</v>
      </c>
      <c r="B138" s="2" t="s">
        <v>3</v>
      </c>
      <c r="C138" s="3" t="s">
        <v>18</v>
      </c>
    </row>
    <row r="139" spans="1:3" ht="14.25" x14ac:dyDescent="0.2">
      <c r="A139" t="s">
        <v>218</v>
      </c>
      <c r="B139" s="2" t="s">
        <v>3</v>
      </c>
      <c r="C139" s="3" t="s">
        <v>13</v>
      </c>
    </row>
    <row r="140" spans="1:3" ht="14.25" x14ac:dyDescent="0.2">
      <c r="A140" t="s">
        <v>219</v>
      </c>
      <c r="B140" s="2" t="s">
        <v>3</v>
      </c>
      <c r="C140" s="4" t="s">
        <v>11</v>
      </c>
    </row>
    <row r="141" spans="1:3" ht="14.25" x14ac:dyDescent="0.2">
      <c r="A141" t="s">
        <v>220</v>
      </c>
      <c r="B141" s="2" t="s">
        <v>3</v>
      </c>
      <c r="C141" s="3" t="s">
        <v>14</v>
      </c>
    </row>
    <row r="142" spans="1:3" ht="14.25" x14ac:dyDescent="0.2">
      <c r="A142" t="s">
        <v>221</v>
      </c>
      <c r="B142" s="2" t="s">
        <v>3</v>
      </c>
      <c r="C142" s="3" t="s">
        <v>18</v>
      </c>
    </row>
    <row r="143" spans="1:3" ht="14.25" x14ac:dyDescent="0.2">
      <c r="A143" t="s">
        <v>222</v>
      </c>
      <c r="B143" s="2" t="s">
        <v>3</v>
      </c>
      <c r="C143" s="3" t="s">
        <v>5</v>
      </c>
    </row>
    <row r="144" spans="1:3" ht="14.25" x14ac:dyDescent="0.2">
      <c r="A144" t="s">
        <v>223</v>
      </c>
      <c r="B144" s="2" t="s">
        <v>44</v>
      </c>
      <c r="C144" s="3" t="s">
        <v>31</v>
      </c>
    </row>
    <row r="145" spans="1:3" ht="14.25" x14ac:dyDescent="0.2">
      <c r="A145" t="s">
        <v>224</v>
      </c>
      <c r="B145" s="2" t="s">
        <v>62</v>
      </c>
      <c r="C145" s="3" t="s">
        <v>11</v>
      </c>
    </row>
    <row r="146" spans="1:3" ht="14.25" x14ac:dyDescent="0.2">
      <c r="A146" t="s">
        <v>225</v>
      </c>
      <c r="B146" s="2" t="s">
        <v>3</v>
      </c>
      <c r="C146" s="3" t="s">
        <v>11</v>
      </c>
    </row>
    <row r="147" spans="1:3" ht="12.75" x14ac:dyDescent="0.2">
      <c r="A147" t="s">
        <v>226</v>
      </c>
      <c r="B147" s="2" t="s">
        <v>22</v>
      </c>
      <c r="C147" s="2" t="s">
        <v>22</v>
      </c>
    </row>
    <row r="148" spans="1:3" ht="14.25" x14ac:dyDescent="0.2">
      <c r="A148" t="s">
        <v>227</v>
      </c>
      <c r="B148" s="2" t="s">
        <v>3</v>
      </c>
      <c r="C148" s="3" t="s">
        <v>18</v>
      </c>
    </row>
    <row r="149" spans="1:3" ht="14.25" x14ac:dyDescent="0.2">
      <c r="A149" t="s">
        <v>228</v>
      </c>
      <c r="B149" s="2" t="s">
        <v>24</v>
      </c>
      <c r="C149" s="3" t="s">
        <v>18</v>
      </c>
    </row>
    <row r="150" spans="1:3" ht="14.25" x14ac:dyDescent="0.2">
      <c r="A150" t="s">
        <v>229</v>
      </c>
      <c r="B150" s="2" t="s">
        <v>3</v>
      </c>
      <c r="C150" s="3" t="s">
        <v>11</v>
      </c>
    </row>
    <row r="151" spans="1:3" ht="14.25" x14ac:dyDescent="0.2">
      <c r="A151" t="s">
        <v>230</v>
      </c>
      <c r="B151" s="2" t="s">
        <v>3</v>
      </c>
      <c r="C151" s="3" t="s">
        <v>9</v>
      </c>
    </row>
    <row r="152" spans="1:3" ht="14.25" x14ac:dyDescent="0.2">
      <c r="A152" t="s">
        <v>231</v>
      </c>
      <c r="B152" s="2" t="s">
        <v>3</v>
      </c>
      <c r="C152" s="3" t="s">
        <v>13</v>
      </c>
    </row>
    <row r="153" spans="1:3" ht="14.25" x14ac:dyDescent="0.2">
      <c r="A153" t="s">
        <v>232</v>
      </c>
      <c r="B153" s="2" t="s">
        <v>20</v>
      </c>
      <c r="C153" s="3" t="s">
        <v>15</v>
      </c>
    </row>
    <row r="154" spans="1:3" ht="14.25" x14ac:dyDescent="0.2">
      <c r="A154" t="s">
        <v>233</v>
      </c>
      <c r="B154" s="2" t="s">
        <v>70</v>
      </c>
      <c r="C154" s="3" t="s">
        <v>15</v>
      </c>
    </row>
    <row r="155" spans="1:3" ht="14.25" x14ac:dyDescent="0.2">
      <c r="A155" t="s">
        <v>234</v>
      </c>
      <c r="B155" s="2" t="s">
        <v>70</v>
      </c>
      <c r="C155" s="3" t="s">
        <v>15</v>
      </c>
    </row>
    <row r="156" spans="1:3" ht="14.25" x14ac:dyDescent="0.2">
      <c r="A156" t="s">
        <v>235</v>
      </c>
      <c r="B156" s="2" t="s">
        <v>3</v>
      </c>
      <c r="C156" s="3" t="s">
        <v>13</v>
      </c>
    </row>
    <row r="157" spans="1:3" ht="14.25" x14ac:dyDescent="0.2">
      <c r="A157" t="s">
        <v>236</v>
      </c>
      <c r="B157" s="2" t="s">
        <v>3</v>
      </c>
      <c r="C157" s="3" t="s">
        <v>11</v>
      </c>
    </row>
    <row r="158" spans="1:3" ht="14.25" x14ac:dyDescent="0.2">
      <c r="A158" t="s">
        <v>237</v>
      </c>
      <c r="B158" s="2" t="s">
        <v>3</v>
      </c>
      <c r="C158" s="3" t="s">
        <v>5</v>
      </c>
    </row>
    <row r="159" spans="1:3" ht="14.25" x14ac:dyDescent="0.2">
      <c r="A159" t="s">
        <v>238</v>
      </c>
      <c r="B159" s="2" t="s">
        <v>3</v>
      </c>
      <c r="C159" s="3" t="s">
        <v>5</v>
      </c>
    </row>
    <row r="160" spans="1:3" ht="14.25" x14ac:dyDescent="0.2">
      <c r="A160" t="s">
        <v>239</v>
      </c>
      <c r="B160" s="2" t="s">
        <v>3</v>
      </c>
      <c r="C160" s="3" t="s">
        <v>11</v>
      </c>
    </row>
    <row r="161" spans="1:3" ht="14.25" x14ac:dyDescent="0.2">
      <c r="A161" t="s">
        <v>240</v>
      </c>
      <c r="B161" s="2" t="s">
        <v>16</v>
      </c>
      <c r="C161" s="3" t="s">
        <v>14</v>
      </c>
    </row>
    <row r="162" spans="1:3" ht="14.25" x14ac:dyDescent="0.2">
      <c r="A162" t="s">
        <v>241</v>
      </c>
      <c r="B162" s="2" t="s">
        <v>72</v>
      </c>
      <c r="C162" s="3" t="s">
        <v>15</v>
      </c>
    </row>
    <row r="163" spans="1:3" ht="14.25" x14ac:dyDescent="0.2">
      <c r="A163" t="s">
        <v>242</v>
      </c>
      <c r="B163" s="2" t="s">
        <v>3</v>
      </c>
      <c r="C163" s="3" t="s">
        <v>15</v>
      </c>
    </row>
    <row r="164" spans="1:3" ht="14.25" x14ac:dyDescent="0.2">
      <c r="A164" t="s">
        <v>243</v>
      </c>
      <c r="B164" s="2" t="s">
        <v>3</v>
      </c>
      <c r="C164" s="3" t="s">
        <v>14</v>
      </c>
    </row>
    <row r="165" spans="1:3" ht="14.25" x14ac:dyDescent="0.2">
      <c r="A165" t="s">
        <v>244</v>
      </c>
      <c r="B165" s="2" t="s">
        <v>35</v>
      </c>
      <c r="C165" s="3" t="s">
        <v>9</v>
      </c>
    </row>
    <row r="166" spans="1:3" ht="14.25" x14ac:dyDescent="0.2">
      <c r="A166" t="s">
        <v>245</v>
      </c>
      <c r="B166" s="2" t="s">
        <v>3</v>
      </c>
      <c r="C166" s="3" t="s">
        <v>23</v>
      </c>
    </row>
    <row r="167" spans="1:3" ht="14.25" x14ac:dyDescent="0.2">
      <c r="A167" t="s">
        <v>246</v>
      </c>
      <c r="B167" s="2" t="s">
        <v>3</v>
      </c>
      <c r="C167" s="3" t="s">
        <v>13</v>
      </c>
    </row>
    <row r="168" spans="1:3" ht="14.25" x14ac:dyDescent="0.2">
      <c r="A168" t="s">
        <v>247</v>
      </c>
      <c r="B168" s="2" t="s">
        <v>16</v>
      </c>
      <c r="C168" s="3" t="s">
        <v>26</v>
      </c>
    </row>
    <row r="169" spans="1:3" ht="14.25" x14ac:dyDescent="0.2">
      <c r="A169" t="s">
        <v>248</v>
      </c>
      <c r="B169" s="2" t="s">
        <v>3</v>
      </c>
      <c r="C169" s="3" t="s">
        <v>23</v>
      </c>
    </row>
    <row r="170" spans="1:3" ht="14.25" x14ac:dyDescent="0.2">
      <c r="A170" t="s">
        <v>249</v>
      </c>
      <c r="B170" s="2" t="s">
        <v>3</v>
      </c>
      <c r="C170" s="3" t="s">
        <v>9</v>
      </c>
    </row>
    <row r="171" spans="1:3" ht="14.25" x14ac:dyDescent="0.2">
      <c r="A171" t="s">
        <v>250</v>
      </c>
      <c r="B171" s="2" t="s">
        <v>3</v>
      </c>
      <c r="C171" s="3" t="s">
        <v>11</v>
      </c>
    </row>
    <row r="172" spans="1:3" ht="14.25" x14ac:dyDescent="0.2">
      <c r="A172" t="s">
        <v>251</v>
      </c>
      <c r="B172" s="2" t="s">
        <v>3</v>
      </c>
      <c r="C172" s="3" t="s">
        <v>5</v>
      </c>
    </row>
    <row r="173" spans="1:3" ht="14.25" x14ac:dyDescent="0.2">
      <c r="A173" t="s">
        <v>252</v>
      </c>
      <c r="B173" s="2" t="s">
        <v>38</v>
      </c>
      <c r="C173" s="3" t="s">
        <v>15</v>
      </c>
    </row>
    <row r="174" spans="1:3" ht="14.25" x14ac:dyDescent="0.2">
      <c r="A174" t="s">
        <v>253</v>
      </c>
      <c r="B174" s="2" t="s">
        <v>3</v>
      </c>
      <c r="C174" s="3" t="s">
        <v>27</v>
      </c>
    </row>
    <row r="175" spans="1:3" ht="14.25" x14ac:dyDescent="0.2">
      <c r="A175" t="s">
        <v>254</v>
      </c>
      <c r="B175" s="2" t="s">
        <v>41</v>
      </c>
      <c r="C175" s="3" t="s">
        <v>31</v>
      </c>
    </row>
    <row r="176" spans="1:3" ht="14.25" x14ac:dyDescent="0.2">
      <c r="A176" t="s">
        <v>255</v>
      </c>
      <c r="B176" s="2" t="s">
        <v>3</v>
      </c>
      <c r="C176" s="3" t="s">
        <v>14</v>
      </c>
    </row>
    <row r="177" spans="1:3" ht="14.25" x14ac:dyDescent="0.2">
      <c r="A177" t="s">
        <v>256</v>
      </c>
      <c r="B177" s="2" t="s">
        <v>3</v>
      </c>
      <c r="C177" s="3" t="s">
        <v>18</v>
      </c>
    </row>
    <row r="178" spans="1:3" ht="14.25" x14ac:dyDescent="0.2">
      <c r="A178" t="s">
        <v>257</v>
      </c>
      <c r="B178" s="2" t="s">
        <v>3</v>
      </c>
      <c r="C178" s="3" t="s">
        <v>23</v>
      </c>
    </row>
    <row r="179" spans="1:3" ht="14.25" x14ac:dyDescent="0.2">
      <c r="A179" t="s">
        <v>258</v>
      </c>
      <c r="B179" s="2" t="s">
        <v>3</v>
      </c>
      <c r="C179" s="3" t="s">
        <v>5</v>
      </c>
    </row>
    <row r="180" spans="1:3" ht="12.75" x14ac:dyDescent="0.2">
      <c r="A180" t="s">
        <v>259</v>
      </c>
      <c r="B180" s="2" t="s">
        <v>22</v>
      </c>
      <c r="C180" s="2" t="s">
        <v>22</v>
      </c>
    </row>
    <row r="181" spans="1:3" ht="14.25" x14ac:dyDescent="0.2">
      <c r="A181" t="s">
        <v>260</v>
      </c>
      <c r="B181" s="2" t="s">
        <v>3</v>
      </c>
      <c r="C181" s="3" t="s">
        <v>13</v>
      </c>
    </row>
    <row r="182" spans="1:3" ht="14.25" x14ac:dyDescent="0.2">
      <c r="A182" t="s">
        <v>261</v>
      </c>
      <c r="B182" s="2" t="s">
        <v>19</v>
      </c>
      <c r="C182" s="3" t="s">
        <v>15</v>
      </c>
    </row>
    <row r="183" spans="1:3" ht="14.25" x14ac:dyDescent="0.2">
      <c r="A183" t="s">
        <v>262</v>
      </c>
      <c r="B183" s="2" t="s">
        <v>3</v>
      </c>
      <c r="C183" s="3" t="s">
        <v>26</v>
      </c>
    </row>
    <row r="184" spans="1:3" ht="14.25" x14ac:dyDescent="0.2">
      <c r="A184" t="s">
        <v>263</v>
      </c>
      <c r="B184" s="2" t="s">
        <v>3</v>
      </c>
      <c r="C184" s="3" t="s">
        <v>27</v>
      </c>
    </row>
    <row r="185" spans="1:3" ht="14.25" x14ac:dyDescent="0.2">
      <c r="A185" t="s">
        <v>264</v>
      </c>
      <c r="B185" s="2" t="s">
        <v>74</v>
      </c>
      <c r="C185" s="3" t="s">
        <v>15</v>
      </c>
    </row>
    <row r="186" spans="1:3" ht="14.25" x14ac:dyDescent="0.2">
      <c r="A186" t="s">
        <v>265</v>
      </c>
      <c r="B186" s="2" t="s">
        <v>3</v>
      </c>
      <c r="C186" s="3" t="s">
        <v>7</v>
      </c>
    </row>
    <row r="187" spans="1:3" ht="14.25" x14ac:dyDescent="0.2">
      <c r="A187" t="s">
        <v>266</v>
      </c>
      <c r="B187" s="2" t="s">
        <v>3</v>
      </c>
      <c r="C187" s="3" t="s">
        <v>14</v>
      </c>
    </row>
    <row r="188" spans="1:3" ht="14.25" x14ac:dyDescent="0.2">
      <c r="A188" t="s">
        <v>267</v>
      </c>
      <c r="B188" s="2" t="s">
        <v>58</v>
      </c>
      <c r="C188" s="3" t="s">
        <v>14</v>
      </c>
    </row>
    <row r="189" spans="1:3" ht="14.25" x14ac:dyDescent="0.2">
      <c r="A189" t="s">
        <v>268</v>
      </c>
      <c r="B189" s="2" t="s">
        <v>3</v>
      </c>
      <c r="C189" s="3" t="s">
        <v>14</v>
      </c>
    </row>
    <row r="190" spans="1:3" ht="14.25" x14ac:dyDescent="0.2">
      <c r="A190" t="s">
        <v>269</v>
      </c>
      <c r="B190" s="2" t="s">
        <v>34</v>
      </c>
      <c r="C190" s="3" t="s">
        <v>13</v>
      </c>
    </row>
    <row r="191" spans="1:3" ht="14.25" x14ac:dyDescent="0.2">
      <c r="A191" t="s">
        <v>270</v>
      </c>
      <c r="B191" s="2" t="s">
        <v>3</v>
      </c>
      <c r="C191" s="3" t="s">
        <v>5</v>
      </c>
    </row>
    <row r="192" spans="1:3" ht="14.25" x14ac:dyDescent="0.2">
      <c r="A192" t="s">
        <v>271</v>
      </c>
      <c r="B192" s="2" t="s">
        <v>3</v>
      </c>
      <c r="C192" s="3" t="s">
        <v>5</v>
      </c>
    </row>
    <row r="193" spans="1:3" ht="14.25" x14ac:dyDescent="0.2">
      <c r="A193" t="s">
        <v>272</v>
      </c>
      <c r="B193" s="2" t="s">
        <v>3</v>
      </c>
      <c r="C193" s="3" t="s">
        <v>11</v>
      </c>
    </row>
    <row r="194" spans="1:3" ht="14.25" x14ac:dyDescent="0.2">
      <c r="A194" t="s">
        <v>273</v>
      </c>
      <c r="B194" s="2" t="s">
        <v>3</v>
      </c>
      <c r="C194" s="3" t="s">
        <v>11</v>
      </c>
    </row>
    <row r="195" spans="1:3" ht="14.25" x14ac:dyDescent="0.2">
      <c r="A195" t="s">
        <v>274</v>
      </c>
      <c r="B195" s="2" t="s">
        <v>3</v>
      </c>
      <c r="C195" s="3" t="s">
        <v>18</v>
      </c>
    </row>
    <row r="196" spans="1:3" ht="14.25" x14ac:dyDescent="0.2">
      <c r="A196" t="s">
        <v>275</v>
      </c>
      <c r="B196" s="2" t="s">
        <v>3</v>
      </c>
      <c r="C196" s="3" t="s">
        <v>7</v>
      </c>
    </row>
    <row r="197" spans="1:3" ht="14.25" x14ac:dyDescent="0.2">
      <c r="A197" t="s">
        <v>276</v>
      </c>
      <c r="B197" s="2" t="s">
        <v>3</v>
      </c>
      <c r="C197" s="3" t="s">
        <v>5</v>
      </c>
    </row>
    <row r="198" spans="1:3" ht="14.25" x14ac:dyDescent="0.2">
      <c r="A198" t="s">
        <v>277</v>
      </c>
      <c r="B198" s="2" t="s">
        <v>19</v>
      </c>
      <c r="C198" s="3" t="s">
        <v>11</v>
      </c>
    </row>
    <row r="199" spans="1:3" ht="14.25" x14ac:dyDescent="0.2">
      <c r="A199" t="s">
        <v>278</v>
      </c>
      <c r="B199" s="2" t="s">
        <v>3</v>
      </c>
      <c r="C199" s="3" t="s">
        <v>5</v>
      </c>
    </row>
    <row r="200" spans="1:3" ht="14.25" x14ac:dyDescent="0.2">
      <c r="A200" t="s">
        <v>279</v>
      </c>
      <c r="B200" s="2" t="s">
        <v>3</v>
      </c>
      <c r="C200" s="3" t="s">
        <v>7</v>
      </c>
    </row>
    <row r="201" spans="1:3" ht="14.25" x14ac:dyDescent="0.2">
      <c r="A201" t="s">
        <v>280</v>
      </c>
      <c r="B201" s="2" t="s">
        <v>20</v>
      </c>
      <c r="C201" s="3" t="s">
        <v>15</v>
      </c>
    </row>
    <row r="202" spans="1:3" ht="14.25" x14ac:dyDescent="0.2">
      <c r="A202" t="s">
        <v>281</v>
      </c>
      <c r="B202" s="2" t="s">
        <v>3</v>
      </c>
      <c r="C202" s="3" t="s">
        <v>23</v>
      </c>
    </row>
    <row r="203" spans="1:3" ht="14.25" x14ac:dyDescent="0.2">
      <c r="A203" t="s">
        <v>282</v>
      </c>
      <c r="B203" s="2" t="s">
        <v>3</v>
      </c>
      <c r="C203" s="3" t="s">
        <v>26</v>
      </c>
    </row>
    <row r="204" spans="1:3" ht="14.25" x14ac:dyDescent="0.2">
      <c r="A204" t="s">
        <v>283</v>
      </c>
      <c r="B204" s="2" t="s">
        <v>3</v>
      </c>
      <c r="C204" s="3" t="s">
        <v>5</v>
      </c>
    </row>
    <row r="205" spans="1:3" ht="14.25" x14ac:dyDescent="0.2">
      <c r="A205" t="s">
        <v>284</v>
      </c>
      <c r="B205" s="2" t="s">
        <v>3</v>
      </c>
      <c r="C205" s="3" t="s">
        <v>5</v>
      </c>
    </row>
    <row r="206" spans="1:3" ht="14.25" x14ac:dyDescent="0.2">
      <c r="A206" t="s">
        <v>285</v>
      </c>
      <c r="B206" s="2" t="s">
        <v>3</v>
      </c>
      <c r="C206" s="3" t="s">
        <v>5</v>
      </c>
    </row>
    <row r="207" spans="1:3" ht="14.25" x14ac:dyDescent="0.2">
      <c r="A207" t="s">
        <v>286</v>
      </c>
      <c r="B207" s="2" t="s">
        <v>3</v>
      </c>
      <c r="C207" s="3" t="s">
        <v>5</v>
      </c>
    </row>
    <row r="208" spans="1:3" ht="14.25" x14ac:dyDescent="0.2">
      <c r="A208" t="s">
        <v>287</v>
      </c>
      <c r="B208" s="2" t="s">
        <v>3</v>
      </c>
      <c r="C208" s="3" t="s">
        <v>26</v>
      </c>
    </row>
    <row r="209" spans="1:3" ht="14.25" x14ac:dyDescent="0.2">
      <c r="A209" t="s">
        <v>288</v>
      </c>
      <c r="B209" s="2" t="s">
        <v>3</v>
      </c>
      <c r="C209" s="3" t="s">
        <v>9</v>
      </c>
    </row>
    <row r="210" spans="1:3" ht="14.25" x14ac:dyDescent="0.2">
      <c r="A210" t="s">
        <v>289</v>
      </c>
      <c r="B210" s="2" t="s">
        <v>3</v>
      </c>
      <c r="C210" s="3" t="s">
        <v>14</v>
      </c>
    </row>
    <row r="211" spans="1:3" ht="14.25" x14ac:dyDescent="0.2">
      <c r="A211" t="s">
        <v>290</v>
      </c>
      <c r="B211" s="2" t="s">
        <v>3</v>
      </c>
      <c r="C211" s="3" t="s">
        <v>7</v>
      </c>
    </row>
    <row r="212" spans="1:3" ht="14.25" x14ac:dyDescent="0.2">
      <c r="A212" t="s">
        <v>291</v>
      </c>
      <c r="B212" s="2" t="s">
        <v>3</v>
      </c>
      <c r="C212" s="3" t="s">
        <v>7</v>
      </c>
    </row>
    <row r="213" spans="1:3" ht="14.25" x14ac:dyDescent="0.2">
      <c r="A213" t="s">
        <v>292</v>
      </c>
      <c r="B213" s="2" t="s">
        <v>3</v>
      </c>
      <c r="C213" s="3" t="s">
        <v>23</v>
      </c>
    </row>
    <row r="214" spans="1:3" ht="14.25" x14ac:dyDescent="0.2">
      <c r="A214" t="s">
        <v>293</v>
      </c>
      <c r="B214" s="2" t="s">
        <v>3</v>
      </c>
      <c r="C214" s="3" t="s">
        <v>18</v>
      </c>
    </row>
    <row r="215" spans="1:3" ht="14.25" x14ac:dyDescent="0.2">
      <c r="A215" t="s">
        <v>294</v>
      </c>
      <c r="B215" s="2" t="s">
        <v>3</v>
      </c>
      <c r="C215" s="3" t="s">
        <v>26</v>
      </c>
    </row>
    <row r="216" spans="1:3" ht="14.25" x14ac:dyDescent="0.2">
      <c r="A216" t="s">
        <v>295</v>
      </c>
      <c r="B216" s="2" t="s">
        <v>3</v>
      </c>
      <c r="C216" s="3" t="s">
        <v>13</v>
      </c>
    </row>
    <row r="217" spans="1:3" ht="14.25" x14ac:dyDescent="0.2">
      <c r="A217" t="s">
        <v>296</v>
      </c>
      <c r="B217" s="2" t="s">
        <v>3</v>
      </c>
      <c r="C217" s="3" t="s">
        <v>11</v>
      </c>
    </row>
    <row r="218" spans="1:3" ht="14.25" x14ac:dyDescent="0.2">
      <c r="A218" t="s">
        <v>297</v>
      </c>
      <c r="B218" s="2" t="s">
        <v>3</v>
      </c>
      <c r="C218" s="3" t="s">
        <v>11</v>
      </c>
    </row>
    <row r="219" spans="1:3" ht="14.25" x14ac:dyDescent="0.2">
      <c r="A219" t="s">
        <v>298</v>
      </c>
      <c r="B219" s="2" t="s">
        <v>3</v>
      </c>
      <c r="C219" s="3" t="s">
        <v>14</v>
      </c>
    </row>
    <row r="220" spans="1:3" ht="14.25" x14ac:dyDescent="0.2">
      <c r="A220" t="s">
        <v>299</v>
      </c>
      <c r="B220" s="2" t="s">
        <v>3</v>
      </c>
      <c r="C220" s="3" t="s">
        <v>9</v>
      </c>
    </row>
    <row r="221" spans="1:3" ht="14.25" x14ac:dyDescent="0.2">
      <c r="A221" t="s">
        <v>300</v>
      </c>
      <c r="B221" s="2" t="s">
        <v>3</v>
      </c>
      <c r="C221" s="3" t="s">
        <v>9</v>
      </c>
    </row>
    <row r="222" spans="1:3" ht="14.25" x14ac:dyDescent="0.2">
      <c r="A222" t="s">
        <v>301</v>
      </c>
      <c r="B222" s="2" t="s">
        <v>3</v>
      </c>
      <c r="C222" s="3" t="s">
        <v>18</v>
      </c>
    </row>
    <row r="223" spans="1:3" ht="14.25" x14ac:dyDescent="0.2">
      <c r="A223" t="s">
        <v>302</v>
      </c>
      <c r="B223" s="2" t="s">
        <v>3</v>
      </c>
      <c r="C223" s="3" t="s">
        <v>11</v>
      </c>
    </row>
    <row r="224" spans="1:3" ht="14.25" x14ac:dyDescent="0.2">
      <c r="A224" t="s">
        <v>303</v>
      </c>
      <c r="B224" s="2" t="s">
        <v>35</v>
      </c>
      <c r="C224" s="3" t="s">
        <v>9</v>
      </c>
    </row>
    <row r="225" spans="1:3" ht="14.25" x14ac:dyDescent="0.2">
      <c r="A225" t="s">
        <v>304</v>
      </c>
      <c r="B225" s="2" t="s">
        <v>3</v>
      </c>
      <c r="C225" s="3" t="s">
        <v>11</v>
      </c>
    </row>
    <row r="226" spans="1:3" ht="14.25" x14ac:dyDescent="0.2">
      <c r="A226" t="s">
        <v>305</v>
      </c>
      <c r="B226" s="2" t="s">
        <v>3</v>
      </c>
      <c r="C226" s="3" t="s">
        <v>14</v>
      </c>
    </row>
    <row r="227" spans="1:3" ht="14.25" x14ac:dyDescent="0.2">
      <c r="A227" t="s">
        <v>306</v>
      </c>
      <c r="B227" s="2" t="s">
        <v>3</v>
      </c>
      <c r="C227" s="3" t="s">
        <v>13</v>
      </c>
    </row>
    <row r="228" spans="1:3" ht="14.25" x14ac:dyDescent="0.2">
      <c r="A228" t="s">
        <v>307</v>
      </c>
      <c r="B228" s="2" t="s">
        <v>3</v>
      </c>
      <c r="C228" s="3" t="s">
        <v>11</v>
      </c>
    </row>
    <row r="229" spans="1:3" ht="14.25" x14ac:dyDescent="0.2">
      <c r="A229" t="s">
        <v>308</v>
      </c>
      <c r="B229" s="2" t="s">
        <v>3</v>
      </c>
      <c r="C229" s="3" t="s">
        <v>26</v>
      </c>
    </row>
    <row r="230" spans="1:3" ht="14.25" x14ac:dyDescent="0.2">
      <c r="A230" t="s">
        <v>309</v>
      </c>
      <c r="B230" s="2" t="s">
        <v>3</v>
      </c>
      <c r="C230" s="3" t="s">
        <v>18</v>
      </c>
    </row>
    <row r="231" spans="1:3" ht="14.25" x14ac:dyDescent="0.2">
      <c r="A231" t="s">
        <v>310</v>
      </c>
      <c r="B231" s="2" t="s">
        <v>35</v>
      </c>
      <c r="C231" s="3" t="s">
        <v>11</v>
      </c>
    </row>
    <row r="232" spans="1:3" ht="12.75" x14ac:dyDescent="0.2">
      <c r="A232" t="s">
        <v>311</v>
      </c>
      <c r="B232" s="2" t="s">
        <v>22</v>
      </c>
      <c r="C232" s="2" t="s">
        <v>22</v>
      </c>
    </row>
    <row r="233" spans="1:3" ht="14.25" x14ac:dyDescent="0.2">
      <c r="A233" t="s">
        <v>312</v>
      </c>
      <c r="B233" s="2" t="s">
        <v>3</v>
      </c>
      <c r="C233" s="3" t="s">
        <v>23</v>
      </c>
    </row>
    <row r="234" spans="1:3" ht="14.25" x14ac:dyDescent="0.2">
      <c r="A234" t="s">
        <v>313</v>
      </c>
      <c r="B234" s="2" t="s">
        <v>3</v>
      </c>
      <c r="C234" s="3" t="s">
        <v>13</v>
      </c>
    </row>
    <row r="235" spans="1:3" ht="14.25" x14ac:dyDescent="0.2">
      <c r="A235" t="s">
        <v>314</v>
      </c>
      <c r="B235" s="2" t="s">
        <v>3</v>
      </c>
      <c r="C235" s="3" t="s">
        <v>13</v>
      </c>
    </row>
    <row r="236" spans="1:3" ht="14.25" x14ac:dyDescent="0.2">
      <c r="A236" t="s">
        <v>315</v>
      </c>
      <c r="B236" s="2" t="s">
        <v>37</v>
      </c>
      <c r="C236" s="3" t="s">
        <v>13</v>
      </c>
    </row>
    <row r="237" spans="1:3" ht="14.25" x14ac:dyDescent="0.2">
      <c r="A237" t="s">
        <v>316</v>
      </c>
      <c r="B237" s="2" t="s">
        <v>16</v>
      </c>
      <c r="C237" s="3" t="s">
        <v>9</v>
      </c>
    </row>
    <row r="238" spans="1:3" ht="14.25" x14ac:dyDescent="0.2">
      <c r="A238" t="s">
        <v>317</v>
      </c>
      <c r="B238" s="2" t="s">
        <v>3</v>
      </c>
      <c r="C238" s="3" t="s">
        <v>23</v>
      </c>
    </row>
    <row r="239" spans="1:3" ht="14.25" x14ac:dyDescent="0.2">
      <c r="A239" t="s">
        <v>318</v>
      </c>
      <c r="B239" s="2" t="s">
        <v>3</v>
      </c>
      <c r="C239" s="3" t="s">
        <v>23</v>
      </c>
    </row>
    <row r="240" spans="1:3" ht="14.25" x14ac:dyDescent="0.2">
      <c r="A240" t="s">
        <v>319</v>
      </c>
      <c r="B240" s="2" t="s">
        <v>3</v>
      </c>
      <c r="C240" s="3" t="s">
        <v>23</v>
      </c>
    </row>
    <row r="241" spans="1:3" ht="14.25" x14ac:dyDescent="0.2">
      <c r="A241" t="s">
        <v>320</v>
      </c>
      <c r="B241" s="2" t="s">
        <v>3</v>
      </c>
      <c r="C241" s="3" t="s">
        <v>13</v>
      </c>
    </row>
    <row r="242" spans="1:3" ht="14.25" x14ac:dyDescent="0.2">
      <c r="A242" t="s">
        <v>321</v>
      </c>
      <c r="B242" s="2" t="s">
        <v>3</v>
      </c>
      <c r="C242" s="3" t="s">
        <v>23</v>
      </c>
    </row>
    <row r="243" spans="1:3" ht="14.25" x14ac:dyDescent="0.2">
      <c r="A243" t="s">
        <v>322</v>
      </c>
      <c r="B243" s="2" t="s">
        <v>3</v>
      </c>
      <c r="C243" s="3" t="s">
        <v>23</v>
      </c>
    </row>
    <row r="244" spans="1:3" ht="14.25" x14ac:dyDescent="0.2">
      <c r="A244" t="s">
        <v>323</v>
      </c>
      <c r="B244" s="2" t="s">
        <v>3</v>
      </c>
      <c r="C244" s="3" t="s">
        <v>13</v>
      </c>
    </row>
    <row r="245" spans="1:3" ht="14.25" x14ac:dyDescent="0.2">
      <c r="A245" t="s">
        <v>324</v>
      </c>
      <c r="B245" s="2" t="s">
        <v>3</v>
      </c>
      <c r="C245" s="3" t="s">
        <v>13</v>
      </c>
    </row>
    <row r="246" spans="1:3" ht="14.25" x14ac:dyDescent="0.2">
      <c r="A246" t="s">
        <v>325</v>
      </c>
      <c r="B246" s="2" t="s">
        <v>3</v>
      </c>
      <c r="C246" s="3" t="s">
        <v>11</v>
      </c>
    </row>
    <row r="247" spans="1:3" ht="14.25" x14ac:dyDescent="0.2">
      <c r="A247" t="s">
        <v>326</v>
      </c>
      <c r="B247" s="2" t="s">
        <v>3</v>
      </c>
      <c r="C247" s="3" t="s">
        <v>11</v>
      </c>
    </row>
    <row r="248" spans="1:3" ht="14.25" x14ac:dyDescent="0.2">
      <c r="A248" t="s">
        <v>327</v>
      </c>
      <c r="B248" s="2" t="s">
        <v>3</v>
      </c>
      <c r="C248" s="3" t="s">
        <v>11</v>
      </c>
    </row>
    <row r="249" spans="1:3" ht="14.25" x14ac:dyDescent="0.2">
      <c r="A249" t="s">
        <v>328</v>
      </c>
      <c r="B249" s="2" t="s">
        <v>3</v>
      </c>
      <c r="C249" s="3" t="s">
        <v>11</v>
      </c>
    </row>
    <row r="250" spans="1:3" ht="14.25" x14ac:dyDescent="0.2">
      <c r="A250" t="s">
        <v>329</v>
      </c>
      <c r="B250" s="2" t="s">
        <v>3</v>
      </c>
      <c r="C250" s="3" t="s">
        <v>23</v>
      </c>
    </row>
    <row r="251" spans="1:3" ht="14.25" x14ac:dyDescent="0.2">
      <c r="A251" t="s">
        <v>330</v>
      </c>
      <c r="B251" s="2" t="s">
        <v>3</v>
      </c>
      <c r="C251" s="3" t="s">
        <v>14</v>
      </c>
    </row>
    <row r="252" spans="1:3" ht="14.25" x14ac:dyDescent="0.2">
      <c r="A252" t="s">
        <v>331</v>
      </c>
      <c r="B252" s="2" t="s">
        <v>3</v>
      </c>
      <c r="C252" s="3" t="s">
        <v>23</v>
      </c>
    </row>
    <row r="253" spans="1:3" ht="14.25" x14ac:dyDescent="0.2">
      <c r="A253" t="s">
        <v>332</v>
      </c>
      <c r="B253" s="2" t="s">
        <v>3</v>
      </c>
      <c r="C253" s="3" t="s">
        <v>13</v>
      </c>
    </row>
    <row r="254" spans="1:3" ht="14.25" x14ac:dyDescent="0.2">
      <c r="A254" t="s">
        <v>333</v>
      </c>
      <c r="B254" s="2" t="s">
        <v>3</v>
      </c>
      <c r="C254" s="3" t="s">
        <v>13</v>
      </c>
    </row>
    <row r="255" spans="1:3" ht="14.25" x14ac:dyDescent="0.2">
      <c r="A255" t="s">
        <v>334</v>
      </c>
      <c r="B255" s="2" t="s">
        <v>3</v>
      </c>
      <c r="C255" s="3" t="s">
        <v>11</v>
      </c>
    </row>
    <row r="256" spans="1:3" ht="14.25" x14ac:dyDescent="0.2">
      <c r="A256" t="s">
        <v>335</v>
      </c>
      <c r="B256" s="2" t="s">
        <v>3</v>
      </c>
      <c r="C256" s="3" t="s">
        <v>9</v>
      </c>
    </row>
    <row r="257" spans="1:3" ht="14.25" x14ac:dyDescent="0.2">
      <c r="A257" t="s">
        <v>336</v>
      </c>
      <c r="B257" s="2" t="s">
        <v>43</v>
      </c>
      <c r="C257" s="3" t="s">
        <v>11</v>
      </c>
    </row>
    <row r="258" spans="1:3" ht="14.25" x14ac:dyDescent="0.2">
      <c r="A258" t="s">
        <v>337</v>
      </c>
      <c r="B258" s="2" t="s">
        <v>3</v>
      </c>
      <c r="C258" s="3" t="s">
        <v>13</v>
      </c>
    </row>
    <row r="259" spans="1:3" ht="14.25" x14ac:dyDescent="0.2">
      <c r="A259" t="s">
        <v>338</v>
      </c>
      <c r="B259" s="2" t="s">
        <v>3</v>
      </c>
      <c r="C259" s="3" t="s">
        <v>5</v>
      </c>
    </row>
    <row r="260" spans="1:3" ht="14.25" x14ac:dyDescent="0.2">
      <c r="A260" t="s">
        <v>339</v>
      </c>
      <c r="B260" s="2" t="s">
        <v>3</v>
      </c>
      <c r="C260" s="3" t="s">
        <v>26</v>
      </c>
    </row>
    <row r="261" spans="1:3" ht="14.25" x14ac:dyDescent="0.2">
      <c r="A261" t="s">
        <v>340</v>
      </c>
      <c r="B261" s="2" t="s">
        <v>16</v>
      </c>
      <c r="C261" s="3" t="s">
        <v>9</v>
      </c>
    </row>
    <row r="262" spans="1:3" ht="14.25" x14ac:dyDescent="0.2">
      <c r="A262" t="s">
        <v>341</v>
      </c>
      <c r="B262" s="2" t="s">
        <v>3</v>
      </c>
      <c r="C262" s="3" t="s">
        <v>18</v>
      </c>
    </row>
    <row r="263" spans="1:3" ht="14.25" x14ac:dyDescent="0.2">
      <c r="A263" t="s">
        <v>342</v>
      </c>
      <c r="B263" s="2" t="s">
        <v>35</v>
      </c>
      <c r="C263" s="3" t="s">
        <v>23</v>
      </c>
    </row>
    <row r="264" spans="1:3" ht="14.25" x14ac:dyDescent="0.2">
      <c r="A264" t="s">
        <v>343</v>
      </c>
      <c r="B264" s="2" t="s">
        <v>3</v>
      </c>
      <c r="C264" s="3" t="s">
        <v>7</v>
      </c>
    </row>
    <row r="265" spans="1:3" ht="12.75" x14ac:dyDescent="0.2">
      <c r="A265" t="s">
        <v>344</v>
      </c>
      <c r="B265" s="2" t="s">
        <v>22</v>
      </c>
      <c r="C265" s="2" t="s">
        <v>22</v>
      </c>
    </row>
    <row r="266" spans="1:3" ht="14.25" x14ac:dyDescent="0.2">
      <c r="A266" t="s">
        <v>345</v>
      </c>
      <c r="B266" s="2" t="s">
        <v>37</v>
      </c>
      <c r="C266" s="3" t="s">
        <v>18</v>
      </c>
    </row>
    <row r="267" spans="1:3" ht="14.25" x14ac:dyDescent="0.2">
      <c r="A267" t="s">
        <v>346</v>
      </c>
      <c r="B267" s="2" t="s">
        <v>3</v>
      </c>
      <c r="C267" s="3" t="s">
        <v>7</v>
      </c>
    </row>
    <row r="268" spans="1:3" ht="14.25" x14ac:dyDescent="0.2">
      <c r="A268" t="s">
        <v>347</v>
      </c>
      <c r="B268" s="2" t="s">
        <v>37</v>
      </c>
      <c r="C268" s="3" t="s">
        <v>26</v>
      </c>
    </row>
    <row r="269" spans="1:3" ht="14.25" x14ac:dyDescent="0.2">
      <c r="A269" t="s">
        <v>348</v>
      </c>
      <c r="B269" s="2" t="s">
        <v>3</v>
      </c>
      <c r="C269" s="3" t="s">
        <v>14</v>
      </c>
    </row>
    <row r="270" spans="1:3" ht="14.25" x14ac:dyDescent="0.2">
      <c r="A270" t="s">
        <v>349</v>
      </c>
      <c r="B270" s="2" t="s">
        <v>47</v>
      </c>
      <c r="C270" s="3" t="s">
        <v>15</v>
      </c>
    </row>
    <row r="271" spans="1:3" ht="14.25" x14ac:dyDescent="0.2">
      <c r="A271" t="s">
        <v>350</v>
      </c>
      <c r="B271" s="2" t="s">
        <v>16</v>
      </c>
      <c r="C271" s="3" t="s">
        <v>9</v>
      </c>
    </row>
    <row r="272" spans="1:3" ht="14.25" x14ac:dyDescent="0.2">
      <c r="A272" t="s">
        <v>351</v>
      </c>
      <c r="B272" s="2" t="s">
        <v>3</v>
      </c>
      <c r="C272" s="3" t="s">
        <v>5</v>
      </c>
    </row>
    <row r="273" spans="1:3" ht="14.25" x14ac:dyDescent="0.2">
      <c r="A273" t="s">
        <v>352</v>
      </c>
      <c r="B273" s="2" t="s">
        <v>3</v>
      </c>
      <c r="C273" s="3" t="s">
        <v>5</v>
      </c>
    </row>
    <row r="274" spans="1:3" ht="14.25" x14ac:dyDescent="0.2">
      <c r="A274" t="s">
        <v>353</v>
      </c>
      <c r="B274" s="2" t="s">
        <v>3</v>
      </c>
      <c r="C274" s="3" t="s">
        <v>5</v>
      </c>
    </row>
    <row r="275" spans="1:3" ht="14.25" x14ac:dyDescent="0.2">
      <c r="A275" t="s">
        <v>354</v>
      </c>
      <c r="B275" s="2" t="s">
        <v>30</v>
      </c>
      <c r="C275" s="3" t="s">
        <v>15</v>
      </c>
    </row>
    <row r="276" spans="1:3" ht="14.25" x14ac:dyDescent="0.2">
      <c r="A276" t="s">
        <v>355</v>
      </c>
      <c r="B276" s="2" t="s">
        <v>3</v>
      </c>
      <c r="C276" s="3" t="s">
        <v>7</v>
      </c>
    </row>
    <row r="277" spans="1:3" ht="14.25" x14ac:dyDescent="0.2">
      <c r="A277" t="s">
        <v>356</v>
      </c>
      <c r="B277" s="2" t="s">
        <v>3</v>
      </c>
      <c r="C277" s="3" t="s">
        <v>5</v>
      </c>
    </row>
    <row r="278" spans="1:3" ht="14.25" x14ac:dyDescent="0.2">
      <c r="A278" t="s">
        <v>357</v>
      </c>
      <c r="B278" s="2" t="s">
        <v>3</v>
      </c>
      <c r="C278" s="3" t="s">
        <v>5</v>
      </c>
    </row>
    <row r="279" spans="1:3" ht="14.25" x14ac:dyDescent="0.2">
      <c r="A279" t="s">
        <v>358</v>
      </c>
      <c r="B279" s="2" t="s">
        <v>8</v>
      </c>
      <c r="C279" s="3" t="s">
        <v>15</v>
      </c>
    </row>
    <row r="280" spans="1:3" ht="12.75" x14ac:dyDescent="0.2">
      <c r="A280" t="s">
        <v>359</v>
      </c>
      <c r="B280" s="2" t="s">
        <v>36</v>
      </c>
      <c r="C280" s="2" t="s">
        <v>36</v>
      </c>
    </row>
    <row r="281" spans="1:3" ht="14.25" x14ac:dyDescent="0.2">
      <c r="A281" t="s">
        <v>360</v>
      </c>
      <c r="B281" s="2" t="s">
        <v>3</v>
      </c>
      <c r="C281" s="3" t="s">
        <v>18</v>
      </c>
    </row>
    <row r="282" spans="1:3" ht="14.25" x14ac:dyDescent="0.2">
      <c r="A282" t="s">
        <v>361</v>
      </c>
      <c r="B282" s="2" t="s">
        <v>3</v>
      </c>
      <c r="C282" s="3" t="s">
        <v>18</v>
      </c>
    </row>
    <row r="283" spans="1:3" ht="14.25" x14ac:dyDescent="0.2">
      <c r="A283" t="s">
        <v>362</v>
      </c>
      <c r="B283" s="2" t="s">
        <v>3</v>
      </c>
      <c r="C283" s="3" t="s">
        <v>27</v>
      </c>
    </row>
    <row r="284" spans="1:3" ht="14.25" x14ac:dyDescent="0.2">
      <c r="A284" t="s">
        <v>363</v>
      </c>
      <c r="B284" s="2" t="s">
        <v>30</v>
      </c>
      <c r="C284" s="3" t="s">
        <v>15</v>
      </c>
    </row>
    <row r="285" spans="1:3" ht="14.25" x14ac:dyDescent="0.2">
      <c r="A285" t="s">
        <v>364</v>
      </c>
      <c r="B285" s="2" t="s">
        <v>3</v>
      </c>
      <c r="C285" s="3" t="s">
        <v>23</v>
      </c>
    </row>
    <row r="286" spans="1:3" ht="14.25" x14ac:dyDescent="0.2">
      <c r="A286" t="s">
        <v>365</v>
      </c>
      <c r="B286" s="2" t="s">
        <v>12</v>
      </c>
      <c r="C286" s="3" t="s">
        <v>15</v>
      </c>
    </row>
    <row r="287" spans="1:3" ht="12.75" x14ac:dyDescent="0.2">
      <c r="A287" t="s">
        <v>366</v>
      </c>
      <c r="B287" s="2" t="s">
        <v>22</v>
      </c>
      <c r="C287" s="2" t="s">
        <v>22</v>
      </c>
    </row>
    <row r="288" spans="1:3" ht="14.25" x14ac:dyDescent="0.2">
      <c r="A288" t="s">
        <v>367</v>
      </c>
      <c r="B288" s="2" t="s">
        <v>51</v>
      </c>
      <c r="C288" s="3" t="s">
        <v>15</v>
      </c>
    </row>
    <row r="289" spans="1:3" ht="14.25" x14ac:dyDescent="0.2">
      <c r="A289" t="s">
        <v>368</v>
      </c>
      <c r="B289" s="2" t="s">
        <v>3</v>
      </c>
      <c r="C289" s="3" t="s">
        <v>11</v>
      </c>
    </row>
    <row r="290" spans="1:3" ht="14.25" x14ac:dyDescent="0.2">
      <c r="A290" t="s">
        <v>369</v>
      </c>
      <c r="B290" s="2" t="s">
        <v>52</v>
      </c>
      <c r="C290" s="3" t="s">
        <v>15</v>
      </c>
    </row>
    <row r="291" spans="1:3" ht="14.25" x14ac:dyDescent="0.2">
      <c r="A291" t="s">
        <v>370</v>
      </c>
      <c r="B291" s="2" t="s">
        <v>3</v>
      </c>
      <c r="C291" s="3" t="s">
        <v>13</v>
      </c>
    </row>
    <row r="292" spans="1:3" ht="14.25" x14ac:dyDescent="0.2">
      <c r="A292" t="s">
        <v>371</v>
      </c>
      <c r="B292" s="2" t="s">
        <v>3</v>
      </c>
      <c r="C292" s="3" t="s">
        <v>14</v>
      </c>
    </row>
    <row r="293" spans="1:3" ht="14.25" x14ac:dyDescent="0.2">
      <c r="A293" t="s">
        <v>372</v>
      </c>
      <c r="B293" s="2" t="s">
        <v>3</v>
      </c>
      <c r="C293" s="3" t="s">
        <v>13</v>
      </c>
    </row>
    <row r="294" spans="1:3" ht="14.25" x14ac:dyDescent="0.2">
      <c r="A294" t="s">
        <v>373</v>
      </c>
      <c r="B294" s="2" t="s">
        <v>3</v>
      </c>
      <c r="C294" s="3" t="s">
        <v>14</v>
      </c>
    </row>
    <row r="295" spans="1:3" ht="14.25" x14ac:dyDescent="0.2">
      <c r="A295" t="s">
        <v>374</v>
      </c>
      <c r="B295" s="2" t="s">
        <v>3</v>
      </c>
      <c r="C295" s="3" t="s">
        <v>11</v>
      </c>
    </row>
    <row r="296" spans="1:3" ht="14.25" x14ac:dyDescent="0.2">
      <c r="A296" t="s">
        <v>375</v>
      </c>
      <c r="B296" s="2" t="s">
        <v>3</v>
      </c>
      <c r="C296" s="3" t="s">
        <v>13</v>
      </c>
    </row>
    <row r="297" spans="1:3" ht="14.25" x14ac:dyDescent="0.2">
      <c r="A297" t="s">
        <v>376</v>
      </c>
      <c r="B297" s="2" t="s">
        <v>57</v>
      </c>
      <c r="C297" s="3" t="s">
        <v>15</v>
      </c>
    </row>
    <row r="298" spans="1:3" ht="14.25" x14ac:dyDescent="0.2">
      <c r="A298" t="s">
        <v>377</v>
      </c>
      <c r="B298" s="2" t="s">
        <v>30</v>
      </c>
      <c r="C298" s="3" t="s">
        <v>31</v>
      </c>
    </row>
    <row r="299" spans="1:3" ht="14.25" x14ac:dyDescent="0.2">
      <c r="A299" t="s">
        <v>378</v>
      </c>
      <c r="B299" s="2" t="s">
        <v>3</v>
      </c>
      <c r="C299" s="3" t="s">
        <v>14</v>
      </c>
    </row>
    <row r="300" spans="1:3" ht="14.25" x14ac:dyDescent="0.2">
      <c r="A300" t="s">
        <v>379</v>
      </c>
      <c r="B300" s="2" t="s">
        <v>3</v>
      </c>
      <c r="C300" s="3" t="s">
        <v>5</v>
      </c>
    </row>
    <row r="301" spans="1:3" ht="14.25" x14ac:dyDescent="0.2">
      <c r="A301" t="s">
        <v>380</v>
      </c>
      <c r="B301" s="2" t="s">
        <v>3</v>
      </c>
      <c r="C301" s="3" t="s">
        <v>14</v>
      </c>
    </row>
    <row r="302" spans="1:3" ht="14.25" x14ac:dyDescent="0.2">
      <c r="A302" t="s">
        <v>381</v>
      </c>
      <c r="B302" s="2" t="s">
        <v>3</v>
      </c>
      <c r="C302" s="3" t="s">
        <v>14</v>
      </c>
    </row>
    <row r="303" spans="1:3" ht="14.25" x14ac:dyDescent="0.2">
      <c r="A303" t="s">
        <v>382</v>
      </c>
      <c r="B303" s="2" t="s">
        <v>3</v>
      </c>
      <c r="C303" s="3" t="s">
        <v>14</v>
      </c>
    </row>
    <row r="304" spans="1:3" ht="14.25" x14ac:dyDescent="0.2">
      <c r="A304" t="s">
        <v>383</v>
      </c>
      <c r="B304" s="2" t="s">
        <v>59</v>
      </c>
      <c r="C304" s="3" t="s">
        <v>7</v>
      </c>
    </row>
    <row r="305" spans="1:3" ht="14.25" x14ac:dyDescent="0.2">
      <c r="A305" t="s">
        <v>384</v>
      </c>
      <c r="B305" s="2" t="s">
        <v>3</v>
      </c>
      <c r="C305" s="3" t="s">
        <v>13</v>
      </c>
    </row>
    <row r="306" spans="1:3" ht="14.25" x14ac:dyDescent="0.2">
      <c r="A306" t="s">
        <v>385</v>
      </c>
      <c r="B306" s="2" t="s">
        <v>3</v>
      </c>
      <c r="C306" s="3" t="s">
        <v>13</v>
      </c>
    </row>
    <row r="307" spans="1:3" ht="12.75" x14ac:dyDescent="0.2">
      <c r="A307" t="s">
        <v>386</v>
      </c>
      <c r="B307" s="2" t="s">
        <v>22</v>
      </c>
      <c r="C307" s="2" t="s">
        <v>22</v>
      </c>
    </row>
    <row r="308" spans="1:3" ht="14.25" x14ac:dyDescent="0.2">
      <c r="A308" t="s">
        <v>387</v>
      </c>
      <c r="B308" s="2" t="s">
        <v>3</v>
      </c>
      <c r="C308" s="3" t="s">
        <v>13</v>
      </c>
    </row>
    <row r="309" spans="1:3" ht="14.25" x14ac:dyDescent="0.2">
      <c r="A309" t="s">
        <v>388</v>
      </c>
      <c r="B309" s="2" t="s">
        <v>3</v>
      </c>
      <c r="C309" s="3" t="s">
        <v>9</v>
      </c>
    </row>
    <row r="310" spans="1:3" ht="14.25" x14ac:dyDescent="0.2">
      <c r="A310" t="s">
        <v>389</v>
      </c>
      <c r="B310" s="2" t="s">
        <v>3</v>
      </c>
      <c r="C310" s="3" t="s">
        <v>11</v>
      </c>
    </row>
    <row r="311" spans="1:3" ht="14.25" x14ac:dyDescent="0.2">
      <c r="A311" t="s">
        <v>390</v>
      </c>
      <c r="B311" s="2" t="s">
        <v>3</v>
      </c>
      <c r="C311" s="3" t="s">
        <v>7</v>
      </c>
    </row>
    <row r="312" spans="1:3" ht="14.25" x14ac:dyDescent="0.2">
      <c r="A312" t="s">
        <v>391</v>
      </c>
      <c r="B312" s="2" t="s">
        <v>3</v>
      </c>
      <c r="C312" s="3" t="s">
        <v>13</v>
      </c>
    </row>
    <row r="313" spans="1:3" ht="14.25" x14ac:dyDescent="0.2">
      <c r="A313" t="s">
        <v>392</v>
      </c>
      <c r="B313" s="2" t="s">
        <v>3</v>
      </c>
      <c r="C313" s="3" t="s">
        <v>7</v>
      </c>
    </row>
    <row r="314" spans="1:3" ht="14.25" x14ac:dyDescent="0.2">
      <c r="A314" t="s">
        <v>393</v>
      </c>
      <c r="B314" s="2" t="s">
        <v>3</v>
      </c>
      <c r="C314" s="3" t="s">
        <v>5</v>
      </c>
    </row>
    <row r="315" spans="1:3" ht="14.25" x14ac:dyDescent="0.2">
      <c r="A315" t="s">
        <v>394</v>
      </c>
      <c r="B315" s="2" t="s">
        <v>3</v>
      </c>
      <c r="C315" s="3" t="s">
        <v>5</v>
      </c>
    </row>
    <row r="316" spans="1:3" ht="14.25" x14ac:dyDescent="0.2">
      <c r="A316" t="s">
        <v>395</v>
      </c>
      <c r="B316" s="2" t="s">
        <v>3</v>
      </c>
      <c r="C316" s="3" t="s">
        <v>13</v>
      </c>
    </row>
    <row r="317" spans="1:3" ht="14.25" x14ac:dyDescent="0.2">
      <c r="A317" t="s">
        <v>396</v>
      </c>
      <c r="B317" s="2" t="s">
        <v>3</v>
      </c>
      <c r="C317" s="3" t="s">
        <v>13</v>
      </c>
    </row>
    <row r="318" spans="1:3" ht="14.25" x14ac:dyDescent="0.2">
      <c r="A318" t="s">
        <v>397</v>
      </c>
      <c r="B318" s="2" t="s">
        <v>3</v>
      </c>
      <c r="C318" s="3" t="s">
        <v>7</v>
      </c>
    </row>
    <row r="319" spans="1:3" ht="14.25" x14ac:dyDescent="0.2">
      <c r="A319" t="s">
        <v>398</v>
      </c>
      <c r="B319" s="2" t="s">
        <v>3</v>
      </c>
      <c r="C319" s="3" t="s">
        <v>5</v>
      </c>
    </row>
    <row r="320" spans="1:3" ht="12.75" x14ac:dyDescent="0.2">
      <c r="A320" t="s">
        <v>399</v>
      </c>
      <c r="B320" s="2" t="s">
        <v>36</v>
      </c>
      <c r="C320" s="2" t="s">
        <v>36</v>
      </c>
    </row>
    <row r="321" spans="1:3" ht="14.25" x14ac:dyDescent="0.2">
      <c r="A321" t="s">
        <v>400</v>
      </c>
      <c r="B321" s="2" t="s">
        <v>3</v>
      </c>
      <c r="C321" s="3" t="s">
        <v>7</v>
      </c>
    </row>
    <row r="322" spans="1:3" ht="14.25" x14ac:dyDescent="0.2">
      <c r="A322" t="s">
        <v>401</v>
      </c>
      <c r="B322" s="2" t="s">
        <v>62</v>
      </c>
      <c r="C322" s="3" t="s">
        <v>31</v>
      </c>
    </row>
    <row r="323" spans="1:3" ht="14.25" x14ac:dyDescent="0.2">
      <c r="A323" t="s">
        <v>402</v>
      </c>
      <c r="B323" s="2" t="s">
        <v>3</v>
      </c>
      <c r="C323" s="3" t="s">
        <v>5</v>
      </c>
    </row>
    <row r="324" spans="1:3" ht="14.25" x14ac:dyDescent="0.2">
      <c r="A324" t="s">
        <v>403</v>
      </c>
      <c r="B324" s="2" t="s">
        <v>37</v>
      </c>
      <c r="C324" s="3" t="s">
        <v>13</v>
      </c>
    </row>
    <row r="325" spans="1:3" ht="14.25" x14ac:dyDescent="0.2">
      <c r="A325" t="s">
        <v>404</v>
      </c>
      <c r="B325" s="2" t="s">
        <v>3</v>
      </c>
      <c r="C325" s="3" t="s">
        <v>13</v>
      </c>
    </row>
    <row r="326" spans="1:3" ht="14.25" x14ac:dyDescent="0.2">
      <c r="A326" t="s">
        <v>405</v>
      </c>
      <c r="B326" s="2" t="s">
        <v>3</v>
      </c>
      <c r="C326" s="3" t="s">
        <v>5</v>
      </c>
    </row>
    <row r="327" spans="1:3" ht="14.25" x14ac:dyDescent="0.2">
      <c r="A327" t="s">
        <v>406</v>
      </c>
      <c r="B327" s="2" t="s">
        <v>64</v>
      </c>
      <c r="C327" s="3" t="s">
        <v>15</v>
      </c>
    </row>
    <row r="328" spans="1:3" ht="14.25" x14ac:dyDescent="0.2">
      <c r="A328" t="s">
        <v>407</v>
      </c>
      <c r="B328" s="2" t="s">
        <v>3</v>
      </c>
      <c r="C328" s="3" t="s">
        <v>5</v>
      </c>
    </row>
    <row r="329" spans="1:3" ht="14.25" x14ac:dyDescent="0.2">
      <c r="A329" t="s">
        <v>408</v>
      </c>
      <c r="B329" s="2" t="s">
        <v>3</v>
      </c>
      <c r="C329" s="3" t="s">
        <v>5</v>
      </c>
    </row>
    <row r="330" spans="1:3" ht="14.25" x14ac:dyDescent="0.2">
      <c r="A330" t="s">
        <v>409</v>
      </c>
      <c r="B330" s="2" t="s">
        <v>3</v>
      </c>
      <c r="C330" s="3" t="s">
        <v>7</v>
      </c>
    </row>
    <row r="331" spans="1:3" ht="12.75" x14ac:dyDescent="0.2">
      <c r="A331" t="s">
        <v>410</v>
      </c>
      <c r="B331" s="2" t="s">
        <v>36</v>
      </c>
      <c r="C331" s="2" t="s">
        <v>36</v>
      </c>
    </row>
    <row r="332" spans="1:3" ht="14.25" x14ac:dyDescent="0.2">
      <c r="A332" t="s">
        <v>411</v>
      </c>
      <c r="B332" s="2" t="s">
        <v>3</v>
      </c>
      <c r="C332" s="3" t="s">
        <v>11</v>
      </c>
    </row>
    <row r="333" spans="1:3" ht="14.25" x14ac:dyDescent="0.2">
      <c r="A333" t="s">
        <v>412</v>
      </c>
      <c r="B333" s="2" t="s">
        <v>3</v>
      </c>
      <c r="C333" s="3" t="s">
        <v>13</v>
      </c>
    </row>
    <row r="334" spans="1:3" ht="14.25" x14ac:dyDescent="0.2">
      <c r="A334" t="s">
        <v>413</v>
      </c>
      <c r="B334" s="2" t="s">
        <v>16</v>
      </c>
      <c r="C334" s="3" t="s">
        <v>27</v>
      </c>
    </row>
    <row r="335" spans="1:3" ht="14.25" x14ac:dyDescent="0.2">
      <c r="A335" t="s">
        <v>414</v>
      </c>
      <c r="B335" s="2" t="s">
        <v>34</v>
      </c>
      <c r="C335" s="3" t="s">
        <v>15</v>
      </c>
    </row>
    <row r="336" spans="1:3" ht="14.25" x14ac:dyDescent="0.2">
      <c r="A336" t="s">
        <v>415</v>
      </c>
      <c r="B336" s="2" t="s">
        <v>3</v>
      </c>
      <c r="C336" s="3" t="s">
        <v>13</v>
      </c>
    </row>
    <row r="337" spans="1:3" ht="14.25" x14ac:dyDescent="0.2">
      <c r="A337" t="s">
        <v>416</v>
      </c>
      <c r="B337" s="2" t="s">
        <v>3</v>
      </c>
      <c r="C337" s="3" t="s">
        <v>5</v>
      </c>
    </row>
    <row r="338" spans="1:3" ht="14.25" x14ac:dyDescent="0.2">
      <c r="A338" t="s">
        <v>417</v>
      </c>
      <c r="B338" s="2" t="s">
        <v>65</v>
      </c>
      <c r="C338" s="3" t="s">
        <v>26</v>
      </c>
    </row>
    <row r="339" spans="1:3" ht="14.25" x14ac:dyDescent="0.2">
      <c r="A339" t="s">
        <v>418</v>
      </c>
      <c r="B339" s="2" t="s">
        <v>3</v>
      </c>
      <c r="C339" s="3" t="s">
        <v>7</v>
      </c>
    </row>
    <row r="340" spans="1:3" ht="14.25" x14ac:dyDescent="0.2">
      <c r="A340" t="s">
        <v>419</v>
      </c>
      <c r="B340" s="2" t="s">
        <v>66</v>
      </c>
      <c r="C340" s="3" t="s">
        <v>15</v>
      </c>
    </row>
    <row r="341" spans="1:3" ht="14.25" x14ac:dyDescent="0.2">
      <c r="A341" t="s">
        <v>420</v>
      </c>
      <c r="B341" s="2" t="s">
        <v>3</v>
      </c>
      <c r="C341" s="3" t="s">
        <v>5</v>
      </c>
    </row>
    <row r="342" spans="1:3" ht="14.25" x14ac:dyDescent="0.2">
      <c r="A342" t="s">
        <v>421</v>
      </c>
      <c r="B342" s="2" t="s">
        <v>3</v>
      </c>
      <c r="C342" s="3" t="s">
        <v>9</v>
      </c>
    </row>
    <row r="343" spans="1:3" ht="14.25" x14ac:dyDescent="0.2">
      <c r="A343" t="s">
        <v>422</v>
      </c>
      <c r="B343" s="2" t="s">
        <v>16</v>
      </c>
      <c r="C343" s="3" t="s">
        <v>9</v>
      </c>
    </row>
    <row r="344" spans="1:3" ht="14.25" x14ac:dyDescent="0.2">
      <c r="A344" t="s">
        <v>423</v>
      </c>
      <c r="B344" s="2" t="s">
        <v>3</v>
      </c>
      <c r="C344" s="3" t="s">
        <v>13</v>
      </c>
    </row>
    <row r="345" spans="1:3" ht="12.75" x14ac:dyDescent="0.2">
      <c r="A345" t="s">
        <v>424</v>
      </c>
      <c r="B345" s="2" t="s">
        <v>22</v>
      </c>
      <c r="C345" s="2" t="s">
        <v>22</v>
      </c>
    </row>
    <row r="346" spans="1:3" ht="14.25" x14ac:dyDescent="0.2">
      <c r="A346" t="s">
        <v>425</v>
      </c>
      <c r="B346" s="2" t="s">
        <v>3</v>
      </c>
      <c r="C346" s="3" t="s">
        <v>5</v>
      </c>
    </row>
    <row r="347" spans="1:3" ht="14.25" x14ac:dyDescent="0.2">
      <c r="A347" t="s">
        <v>426</v>
      </c>
      <c r="B347" s="2" t="s">
        <v>3</v>
      </c>
      <c r="C347" s="3" t="s">
        <v>18</v>
      </c>
    </row>
    <row r="348" spans="1:3" ht="14.25" x14ac:dyDescent="0.2">
      <c r="A348" t="s">
        <v>427</v>
      </c>
      <c r="B348" s="2" t="s">
        <v>3</v>
      </c>
      <c r="C348" s="3" t="s">
        <v>11</v>
      </c>
    </row>
    <row r="349" spans="1:3" ht="14.25" x14ac:dyDescent="0.2">
      <c r="A349" t="s">
        <v>428</v>
      </c>
      <c r="B349" s="2" t="s">
        <v>3</v>
      </c>
      <c r="C349" s="3" t="s">
        <v>23</v>
      </c>
    </row>
    <row r="350" spans="1:3" ht="14.25" x14ac:dyDescent="0.2">
      <c r="A350" t="s">
        <v>429</v>
      </c>
      <c r="B350" s="2" t="s">
        <v>3</v>
      </c>
      <c r="C350" s="3" t="s">
        <v>23</v>
      </c>
    </row>
    <row r="351" spans="1:3" ht="14.25" x14ac:dyDescent="0.2">
      <c r="A351" t="s">
        <v>430</v>
      </c>
      <c r="B351" s="2" t="s">
        <v>3</v>
      </c>
      <c r="C351" s="3" t="s">
        <v>18</v>
      </c>
    </row>
    <row r="352" spans="1:3" ht="14.25" x14ac:dyDescent="0.2">
      <c r="A352" t="s">
        <v>431</v>
      </c>
      <c r="B352" s="2" t="s">
        <v>3</v>
      </c>
      <c r="C352" s="3" t="s">
        <v>9</v>
      </c>
    </row>
    <row r="353" spans="1:3" ht="14.25" x14ac:dyDescent="0.2">
      <c r="A353" t="s">
        <v>432</v>
      </c>
      <c r="B353" s="2" t="s">
        <v>3</v>
      </c>
      <c r="C353" s="3" t="s">
        <v>5</v>
      </c>
    </row>
    <row r="354" spans="1:3" ht="14.25" x14ac:dyDescent="0.2">
      <c r="A354" t="s">
        <v>433</v>
      </c>
      <c r="B354" s="2" t="s">
        <v>3</v>
      </c>
      <c r="C354" s="3" t="s">
        <v>7</v>
      </c>
    </row>
    <row r="355" spans="1:3" ht="14.25" x14ac:dyDescent="0.2">
      <c r="A355" t="s">
        <v>434</v>
      </c>
      <c r="B355" s="2" t="s">
        <v>3</v>
      </c>
      <c r="C355" s="3" t="s">
        <v>7</v>
      </c>
    </row>
    <row r="356" spans="1:3" ht="14.25" x14ac:dyDescent="0.2">
      <c r="A356" t="s">
        <v>435</v>
      </c>
      <c r="B356" s="2" t="s">
        <v>3</v>
      </c>
      <c r="C356" s="3" t="s">
        <v>11</v>
      </c>
    </row>
    <row r="357" spans="1:3" ht="14.25" x14ac:dyDescent="0.2">
      <c r="A357" t="s">
        <v>436</v>
      </c>
      <c r="B357" s="2" t="s">
        <v>3</v>
      </c>
      <c r="C357" s="3" t="s">
        <v>13</v>
      </c>
    </row>
    <row r="358" spans="1:3" ht="14.25" x14ac:dyDescent="0.2">
      <c r="A358" t="s">
        <v>437</v>
      </c>
      <c r="B358" s="2" t="s">
        <v>16</v>
      </c>
      <c r="C358" s="3" t="s">
        <v>14</v>
      </c>
    </row>
    <row r="359" spans="1:3" ht="14.25" x14ac:dyDescent="0.2">
      <c r="A359" t="s">
        <v>438</v>
      </c>
      <c r="B359" s="2" t="s">
        <v>3</v>
      </c>
      <c r="C359" s="3" t="s">
        <v>5</v>
      </c>
    </row>
    <row r="360" spans="1:3" ht="14.25" x14ac:dyDescent="0.2">
      <c r="A360" t="s">
        <v>439</v>
      </c>
      <c r="B360" s="2" t="s">
        <v>3</v>
      </c>
      <c r="C360" s="3" t="s">
        <v>11</v>
      </c>
    </row>
    <row r="361" spans="1:3" ht="14.25" x14ac:dyDescent="0.2">
      <c r="A361" t="s">
        <v>440</v>
      </c>
      <c r="B361" s="2" t="s">
        <v>3</v>
      </c>
      <c r="C361" s="3" t="s">
        <v>11</v>
      </c>
    </row>
    <row r="362" spans="1:3" ht="14.25" x14ac:dyDescent="0.2">
      <c r="A362" t="s">
        <v>441</v>
      </c>
      <c r="B362" s="2" t="s">
        <v>35</v>
      </c>
      <c r="C362" s="3" t="s">
        <v>11</v>
      </c>
    </row>
    <row r="363" spans="1:3" ht="14.25" x14ac:dyDescent="0.2">
      <c r="A363" t="s">
        <v>442</v>
      </c>
      <c r="B363" s="2" t="s">
        <v>3</v>
      </c>
      <c r="C363" s="3" t="s">
        <v>11</v>
      </c>
    </row>
    <row r="364" spans="1:3" ht="14.25" x14ac:dyDescent="0.2">
      <c r="A364" t="s">
        <v>443</v>
      </c>
      <c r="B364" s="2" t="s">
        <v>3</v>
      </c>
      <c r="C364" s="3" t="s">
        <v>13</v>
      </c>
    </row>
    <row r="365" spans="1:3" ht="12.75" x14ac:dyDescent="0.2">
      <c r="A365" t="s">
        <v>444</v>
      </c>
      <c r="B365" s="2" t="s">
        <v>36</v>
      </c>
      <c r="C365" s="2" t="s">
        <v>36</v>
      </c>
    </row>
    <row r="366" spans="1:3" ht="14.25" x14ac:dyDescent="0.2">
      <c r="A366" t="s">
        <v>445</v>
      </c>
      <c r="B366" s="2" t="s">
        <v>35</v>
      </c>
      <c r="C366" s="3" t="s">
        <v>11</v>
      </c>
    </row>
    <row r="367" spans="1:3" ht="14.25" x14ac:dyDescent="0.2">
      <c r="A367" t="s">
        <v>446</v>
      </c>
      <c r="B367" s="2" t="s">
        <v>3</v>
      </c>
      <c r="C367" s="3" t="s">
        <v>7</v>
      </c>
    </row>
    <row r="368" spans="1:3" ht="14.25" x14ac:dyDescent="0.2">
      <c r="A368" t="s">
        <v>447</v>
      </c>
      <c r="B368" s="2" t="s">
        <v>3</v>
      </c>
      <c r="C368" s="3" t="s">
        <v>9</v>
      </c>
    </row>
    <row r="369" spans="1:3" ht="12.75" x14ac:dyDescent="0.2">
      <c r="A369" t="s">
        <v>448</v>
      </c>
      <c r="B369" s="2" t="s">
        <v>22</v>
      </c>
      <c r="C369" s="2" t="s">
        <v>22</v>
      </c>
    </row>
    <row r="370" spans="1:3" ht="14.25" x14ac:dyDescent="0.2">
      <c r="A370" t="s">
        <v>449</v>
      </c>
      <c r="B370" s="2" t="s">
        <v>3</v>
      </c>
      <c r="C370" s="3" t="s">
        <v>13</v>
      </c>
    </row>
    <row r="371" spans="1:3" ht="14.25" x14ac:dyDescent="0.2">
      <c r="A371" t="s">
        <v>450</v>
      </c>
      <c r="B371" s="2" t="s">
        <v>3</v>
      </c>
      <c r="C371" s="3" t="s">
        <v>13</v>
      </c>
    </row>
    <row r="372" spans="1:3" ht="14.25" x14ac:dyDescent="0.2">
      <c r="A372" t="s">
        <v>451</v>
      </c>
      <c r="B372" s="2" t="s">
        <v>3</v>
      </c>
      <c r="C372" s="3" t="s">
        <v>7</v>
      </c>
    </row>
    <row r="373" spans="1:3" ht="14.25" x14ac:dyDescent="0.2">
      <c r="A373" t="s">
        <v>452</v>
      </c>
      <c r="B373" s="2" t="s">
        <v>3</v>
      </c>
      <c r="C373" s="3" t="s">
        <v>7</v>
      </c>
    </row>
    <row r="374" spans="1:3" ht="14.25" x14ac:dyDescent="0.2">
      <c r="A374" t="s">
        <v>453</v>
      </c>
      <c r="B374" s="2" t="s">
        <v>3</v>
      </c>
      <c r="C374" s="3" t="s">
        <v>7</v>
      </c>
    </row>
    <row r="375" spans="1:3" ht="12.75" x14ac:dyDescent="0.2">
      <c r="A375" t="s">
        <v>454</v>
      </c>
      <c r="B375" s="2" t="s">
        <v>36</v>
      </c>
      <c r="C375" s="2" t="s">
        <v>36</v>
      </c>
    </row>
    <row r="376" spans="1:3" ht="14.25" x14ac:dyDescent="0.2">
      <c r="A376" t="s">
        <v>455</v>
      </c>
      <c r="B376" s="2" t="s">
        <v>16</v>
      </c>
      <c r="C376" s="3" t="s">
        <v>9</v>
      </c>
    </row>
    <row r="377" spans="1:3" ht="14.25" x14ac:dyDescent="0.2">
      <c r="A377" t="s">
        <v>456</v>
      </c>
      <c r="B377" s="2" t="s">
        <v>3</v>
      </c>
      <c r="C377" s="3" t="s">
        <v>9</v>
      </c>
    </row>
    <row r="378" spans="1:3" ht="14.25" x14ac:dyDescent="0.2">
      <c r="A378" t="s">
        <v>457</v>
      </c>
      <c r="B378" s="2" t="s">
        <v>3</v>
      </c>
      <c r="C378" s="3" t="s">
        <v>9</v>
      </c>
    </row>
    <row r="379" spans="1:3" ht="14.25" x14ac:dyDescent="0.2">
      <c r="A379" t="s">
        <v>458</v>
      </c>
      <c r="B379" s="2" t="s">
        <v>3</v>
      </c>
      <c r="C379" s="3" t="s">
        <v>7</v>
      </c>
    </row>
    <row r="380" spans="1:3" ht="14.25" x14ac:dyDescent="0.2">
      <c r="A380" t="s">
        <v>459</v>
      </c>
      <c r="B380" s="2" t="s">
        <v>3</v>
      </c>
      <c r="C380" s="3" t="s">
        <v>14</v>
      </c>
    </row>
    <row r="381" spans="1:3" ht="14.25" x14ac:dyDescent="0.2">
      <c r="A381" t="s">
        <v>460</v>
      </c>
      <c r="B381" s="2" t="s">
        <v>3</v>
      </c>
      <c r="C381" s="3" t="s">
        <v>13</v>
      </c>
    </row>
    <row r="382" spans="1:3" ht="12.75" x14ac:dyDescent="0.2">
      <c r="A382" t="s">
        <v>461</v>
      </c>
      <c r="B382" s="2" t="s">
        <v>21</v>
      </c>
      <c r="C382" s="2" t="s">
        <v>22</v>
      </c>
    </row>
    <row r="383" spans="1:3" ht="14.25" x14ac:dyDescent="0.2">
      <c r="A383" t="s">
        <v>462</v>
      </c>
      <c r="B383" s="2" t="s">
        <v>24</v>
      </c>
      <c r="C383" s="3" t="s">
        <v>13</v>
      </c>
    </row>
    <row r="384" spans="1:3" ht="14.25" x14ac:dyDescent="0.2">
      <c r="A384" t="s">
        <v>463</v>
      </c>
      <c r="B384" s="2" t="s">
        <v>25</v>
      </c>
      <c r="C384" s="3" t="s">
        <v>13</v>
      </c>
    </row>
    <row r="385" spans="1:3" ht="14.25" x14ac:dyDescent="0.2">
      <c r="A385" t="s">
        <v>464</v>
      </c>
      <c r="B385" s="2" t="s">
        <v>3</v>
      </c>
      <c r="C385" s="3" t="s">
        <v>27</v>
      </c>
    </row>
    <row r="386" spans="1:3" ht="14.25" x14ac:dyDescent="0.2">
      <c r="A386" t="s">
        <v>465</v>
      </c>
      <c r="B386" s="2" t="s">
        <v>28</v>
      </c>
      <c r="C386" s="3" t="s">
        <v>15</v>
      </c>
    </row>
    <row r="387" spans="1:3" ht="14.25" x14ac:dyDescent="0.2">
      <c r="A387" t="s">
        <v>466</v>
      </c>
      <c r="B387" s="2" t="s">
        <v>29</v>
      </c>
      <c r="C387" s="3" t="s">
        <v>15</v>
      </c>
    </row>
    <row r="388" spans="1:3" ht="14.25" x14ac:dyDescent="0.2">
      <c r="A388" t="s">
        <v>467</v>
      </c>
      <c r="B388" s="2" t="s">
        <v>16</v>
      </c>
      <c r="C388" s="3" t="s">
        <v>14</v>
      </c>
    </row>
    <row r="389" spans="1:3" ht="14.25" x14ac:dyDescent="0.2">
      <c r="A389" t="s">
        <v>468</v>
      </c>
      <c r="B389" s="2" t="s">
        <v>30</v>
      </c>
      <c r="C389" s="3" t="s">
        <v>31</v>
      </c>
    </row>
    <row r="390" spans="1:3" ht="14.25" x14ac:dyDescent="0.2">
      <c r="A390" t="s">
        <v>469</v>
      </c>
      <c r="B390" s="2" t="s">
        <v>3</v>
      </c>
      <c r="C390" s="3" t="s">
        <v>11</v>
      </c>
    </row>
    <row r="391" spans="1:3" ht="12.75" x14ac:dyDescent="0.2">
      <c r="A391" t="s">
        <v>470</v>
      </c>
      <c r="B391" s="2" t="s">
        <v>22</v>
      </c>
      <c r="C391" s="2" t="s">
        <v>22</v>
      </c>
    </row>
    <row r="392" spans="1:3" ht="12.75" x14ac:dyDescent="0.2">
      <c r="A392" t="s">
        <v>471</v>
      </c>
      <c r="B392" s="2" t="s">
        <v>22</v>
      </c>
      <c r="C392" s="2" t="s">
        <v>22</v>
      </c>
    </row>
    <row r="393" spans="1:3" ht="14.25" x14ac:dyDescent="0.2">
      <c r="A393" t="s">
        <v>472</v>
      </c>
      <c r="B393" s="2" t="s">
        <v>32</v>
      </c>
      <c r="C393" s="3" t="s">
        <v>15</v>
      </c>
    </row>
    <row r="394" spans="1:3" ht="14.25" x14ac:dyDescent="0.2">
      <c r="A394" t="s">
        <v>473</v>
      </c>
      <c r="B394" s="2" t="s">
        <v>3</v>
      </c>
      <c r="C394" s="3" t="s">
        <v>9</v>
      </c>
    </row>
    <row r="395" spans="1:3" ht="14.25" x14ac:dyDescent="0.2">
      <c r="A395" t="s">
        <v>474</v>
      </c>
      <c r="B395" s="2" t="s">
        <v>20</v>
      </c>
      <c r="C395" s="3" t="s">
        <v>15</v>
      </c>
    </row>
    <row r="396" spans="1:3" ht="14.25" x14ac:dyDescent="0.2">
      <c r="A396" t="s">
        <v>475</v>
      </c>
      <c r="B396" s="2" t="s">
        <v>3</v>
      </c>
      <c r="C396" s="3" t="s">
        <v>7</v>
      </c>
    </row>
    <row r="397" spans="1:3" ht="14.25" x14ac:dyDescent="0.2">
      <c r="A397" t="s">
        <v>476</v>
      </c>
      <c r="B397" s="2" t="s">
        <v>3</v>
      </c>
      <c r="C397" s="3" t="s">
        <v>7</v>
      </c>
    </row>
    <row r="398" spans="1:3" ht="14.25" x14ac:dyDescent="0.2">
      <c r="A398" t="s">
        <v>477</v>
      </c>
      <c r="B398" s="2" t="s">
        <v>3</v>
      </c>
      <c r="C398" s="3" t="s">
        <v>11</v>
      </c>
    </row>
    <row r="399" spans="1:3" ht="14.25" x14ac:dyDescent="0.2">
      <c r="A399" t="s">
        <v>478</v>
      </c>
      <c r="B399" s="2" t="s">
        <v>3</v>
      </c>
      <c r="C399" s="3" t="s">
        <v>13</v>
      </c>
    </row>
    <row r="400" spans="1:3" ht="14.25" x14ac:dyDescent="0.2">
      <c r="A400" t="s">
        <v>479</v>
      </c>
      <c r="B400" s="2" t="s">
        <v>33</v>
      </c>
      <c r="C400" s="3" t="s">
        <v>15</v>
      </c>
    </row>
    <row r="401" spans="1:3" ht="14.25" x14ac:dyDescent="0.2">
      <c r="A401" t="s">
        <v>480</v>
      </c>
      <c r="B401" s="2" t="s">
        <v>12</v>
      </c>
      <c r="C401" s="3" t="s">
        <v>15</v>
      </c>
    </row>
    <row r="402" spans="1:3" ht="14.25" x14ac:dyDescent="0.2">
      <c r="A402" t="s">
        <v>481</v>
      </c>
      <c r="B402" s="2" t="s">
        <v>16</v>
      </c>
      <c r="C402" s="3" t="s">
        <v>9</v>
      </c>
    </row>
    <row r="403" spans="1:3" ht="14.25" x14ac:dyDescent="0.2">
      <c r="A403" t="s">
        <v>482</v>
      </c>
      <c r="B403" s="2" t="s">
        <v>34</v>
      </c>
      <c r="C403" s="3" t="s">
        <v>15</v>
      </c>
    </row>
    <row r="404" spans="1:3" ht="14.25" x14ac:dyDescent="0.2">
      <c r="A404" t="s">
        <v>483</v>
      </c>
      <c r="B404" s="2" t="s">
        <v>34</v>
      </c>
      <c r="C404" s="3" t="s">
        <v>15</v>
      </c>
    </row>
    <row r="405" spans="1:3" ht="14.25" x14ac:dyDescent="0.2">
      <c r="A405" t="s">
        <v>484</v>
      </c>
      <c r="B405" s="2" t="s">
        <v>3</v>
      </c>
      <c r="C405" s="3" t="s">
        <v>5</v>
      </c>
    </row>
    <row r="406" spans="1:3" ht="14.25" x14ac:dyDescent="0.2">
      <c r="A406" t="s">
        <v>485</v>
      </c>
      <c r="B406" s="2" t="s">
        <v>3</v>
      </c>
      <c r="C406" s="3" t="s">
        <v>13</v>
      </c>
    </row>
    <row r="407" spans="1:3" ht="14.25" x14ac:dyDescent="0.2">
      <c r="A407" t="s">
        <v>486</v>
      </c>
      <c r="B407" s="2" t="s">
        <v>3</v>
      </c>
      <c r="C407" s="3" t="s">
        <v>13</v>
      </c>
    </row>
    <row r="408" spans="1:3" ht="14.25" x14ac:dyDescent="0.2">
      <c r="A408" t="s">
        <v>487</v>
      </c>
      <c r="B408" s="2" t="s">
        <v>3</v>
      </c>
      <c r="C408" s="3" t="s">
        <v>5</v>
      </c>
    </row>
    <row r="409" spans="1:3" ht="14.25" x14ac:dyDescent="0.2">
      <c r="A409" t="s">
        <v>488</v>
      </c>
      <c r="B409" s="2" t="s">
        <v>3</v>
      </c>
      <c r="C409" s="3" t="s">
        <v>23</v>
      </c>
    </row>
    <row r="410" spans="1:3" ht="12.75" x14ac:dyDescent="0.2">
      <c r="A410" t="s">
        <v>489</v>
      </c>
      <c r="B410" s="2" t="s">
        <v>36</v>
      </c>
      <c r="C410" s="2" t="s">
        <v>36</v>
      </c>
    </row>
    <row r="411" spans="1:3" ht="14.25" x14ac:dyDescent="0.2">
      <c r="A411" t="s">
        <v>490</v>
      </c>
      <c r="B411" s="2" t="s">
        <v>16</v>
      </c>
      <c r="C411" s="3" t="s">
        <v>9</v>
      </c>
    </row>
    <row r="412" spans="1:3" ht="14.25" x14ac:dyDescent="0.2">
      <c r="A412" t="s">
        <v>491</v>
      </c>
      <c r="B412" s="2" t="s">
        <v>3</v>
      </c>
      <c r="C412" s="3" t="s">
        <v>23</v>
      </c>
    </row>
    <row r="413" spans="1:3" ht="14.25" x14ac:dyDescent="0.2">
      <c r="A413" t="s">
        <v>492</v>
      </c>
      <c r="B413" s="2" t="s">
        <v>8</v>
      </c>
      <c r="C413" s="3" t="s">
        <v>15</v>
      </c>
    </row>
    <row r="414" spans="1:3" ht="14.25" x14ac:dyDescent="0.2">
      <c r="A414" t="s">
        <v>493</v>
      </c>
      <c r="B414" s="2" t="s">
        <v>3</v>
      </c>
      <c r="C414" s="3" t="s">
        <v>7</v>
      </c>
    </row>
    <row r="415" spans="1:3" ht="14.25" x14ac:dyDescent="0.2">
      <c r="A415" t="s">
        <v>494</v>
      </c>
      <c r="B415" s="2" t="s">
        <v>16</v>
      </c>
      <c r="C415" s="3" t="s">
        <v>9</v>
      </c>
    </row>
    <row r="416" spans="1:3" ht="14.25" x14ac:dyDescent="0.2">
      <c r="A416" t="s">
        <v>495</v>
      </c>
      <c r="B416" s="2" t="s">
        <v>3</v>
      </c>
      <c r="C416" s="3" t="s">
        <v>7</v>
      </c>
    </row>
    <row r="417" spans="1:3" ht="14.25" x14ac:dyDescent="0.2">
      <c r="A417" t="s">
        <v>496</v>
      </c>
      <c r="B417" s="2" t="s">
        <v>29</v>
      </c>
      <c r="C417" s="3" t="s">
        <v>15</v>
      </c>
    </row>
    <row r="418" spans="1:3" ht="12.75" x14ac:dyDescent="0.2">
      <c r="A418" t="s">
        <v>497</v>
      </c>
      <c r="B418" s="2" t="s">
        <v>36</v>
      </c>
      <c r="C418" s="2" t="s">
        <v>36</v>
      </c>
    </row>
    <row r="419" spans="1:3" ht="14.25" x14ac:dyDescent="0.2">
      <c r="A419" t="s">
        <v>498</v>
      </c>
      <c r="B419" s="2" t="s">
        <v>38</v>
      </c>
      <c r="C419" s="3" t="s">
        <v>15</v>
      </c>
    </row>
    <row r="420" spans="1:3" ht="14.25" x14ac:dyDescent="0.2">
      <c r="A420" t="s">
        <v>499</v>
      </c>
      <c r="B420" s="2" t="s">
        <v>3</v>
      </c>
      <c r="C420" s="3" t="s">
        <v>7</v>
      </c>
    </row>
    <row r="421" spans="1:3" ht="14.25" x14ac:dyDescent="0.2">
      <c r="A421" t="s">
        <v>500</v>
      </c>
      <c r="B421" s="2" t="s">
        <v>3</v>
      </c>
      <c r="C421" s="3" t="s">
        <v>7</v>
      </c>
    </row>
    <row r="422" spans="1:3" ht="14.25" x14ac:dyDescent="0.2">
      <c r="A422" t="s">
        <v>501</v>
      </c>
      <c r="B422" s="2" t="s">
        <v>39</v>
      </c>
      <c r="C422" s="3" t="s">
        <v>15</v>
      </c>
    </row>
    <row r="423" spans="1:3" ht="14.25" x14ac:dyDescent="0.2">
      <c r="A423" t="s">
        <v>502</v>
      </c>
      <c r="B423" s="2" t="s">
        <v>3</v>
      </c>
      <c r="C423" s="3" t="s">
        <v>18</v>
      </c>
    </row>
    <row r="424" spans="1:3" ht="14.25" x14ac:dyDescent="0.2">
      <c r="A424" t="s">
        <v>503</v>
      </c>
      <c r="B424" s="2" t="s">
        <v>40</v>
      </c>
      <c r="C424" s="3" t="s">
        <v>15</v>
      </c>
    </row>
    <row r="425" spans="1:3" ht="14.25" x14ac:dyDescent="0.2">
      <c r="A425" t="s">
        <v>504</v>
      </c>
      <c r="B425" s="2" t="s">
        <v>3</v>
      </c>
      <c r="C425" s="3" t="s">
        <v>18</v>
      </c>
    </row>
    <row r="426" spans="1:3" ht="14.25" x14ac:dyDescent="0.2">
      <c r="A426" t="s">
        <v>505</v>
      </c>
      <c r="B426" s="2" t="s">
        <v>3</v>
      </c>
      <c r="C426" s="3" t="s">
        <v>23</v>
      </c>
    </row>
    <row r="427" spans="1:3" ht="14.25" x14ac:dyDescent="0.2">
      <c r="A427" t="s">
        <v>506</v>
      </c>
      <c r="B427" s="2" t="s">
        <v>3</v>
      </c>
      <c r="C427" s="3" t="s">
        <v>5</v>
      </c>
    </row>
    <row r="428" spans="1:3" ht="14.25" x14ac:dyDescent="0.2">
      <c r="A428" t="s">
        <v>507</v>
      </c>
      <c r="B428" s="2" t="s">
        <v>41</v>
      </c>
      <c r="C428" s="3" t="s">
        <v>15</v>
      </c>
    </row>
    <row r="429" spans="1:3" ht="14.25" x14ac:dyDescent="0.2">
      <c r="A429" t="s">
        <v>508</v>
      </c>
      <c r="B429" s="2" t="s">
        <v>16</v>
      </c>
      <c r="C429" s="3" t="s">
        <v>27</v>
      </c>
    </row>
    <row r="430" spans="1:3" ht="14.25" x14ac:dyDescent="0.2">
      <c r="A430" t="s">
        <v>509</v>
      </c>
      <c r="B430" s="2" t="s">
        <v>3</v>
      </c>
      <c r="C430" s="3" t="s">
        <v>5</v>
      </c>
    </row>
    <row r="431" spans="1:3" ht="14.25" x14ac:dyDescent="0.2">
      <c r="A431" t="s">
        <v>510</v>
      </c>
      <c r="B431" s="2" t="s">
        <v>3</v>
      </c>
      <c r="C431" s="3" t="s">
        <v>5</v>
      </c>
    </row>
    <row r="432" spans="1:3" ht="14.25" x14ac:dyDescent="0.2">
      <c r="A432" t="s">
        <v>511</v>
      </c>
      <c r="B432" s="2" t="s">
        <v>3</v>
      </c>
      <c r="C432" s="3" t="s">
        <v>7</v>
      </c>
    </row>
    <row r="433" spans="1:3" ht="12.75" x14ac:dyDescent="0.2">
      <c r="A433" t="s">
        <v>512</v>
      </c>
      <c r="B433" s="2" t="s">
        <v>22</v>
      </c>
      <c r="C433" s="2" t="s">
        <v>22</v>
      </c>
    </row>
    <row r="434" spans="1:3" ht="14.25" x14ac:dyDescent="0.2">
      <c r="A434" t="s">
        <v>513</v>
      </c>
      <c r="B434" s="2" t="s">
        <v>3</v>
      </c>
      <c r="C434" s="3" t="s">
        <v>5</v>
      </c>
    </row>
    <row r="435" spans="1:3" ht="14.25" x14ac:dyDescent="0.2">
      <c r="A435" t="s">
        <v>514</v>
      </c>
      <c r="B435" s="2" t="s">
        <v>3</v>
      </c>
      <c r="C435" s="3" t="s">
        <v>7</v>
      </c>
    </row>
    <row r="436" spans="1:3" ht="14.25" x14ac:dyDescent="0.2">
      <c r="A436" t="s">
        <v>515</v>
      </c>
      <c r="B436" s="2" t="s">
        <v>3</v>
      </c>
      <c r="C436" s="3" t="s">
        <v>11</v>
      </c>
    </row>
    <row r="437" spans="1:3" ht="14.25" x14ac:dyDescent="0.2">
      <c r="A437" t="s">
        <v>516</v>
      </c>
      <c r="B437" s="2" t="s">
        <v>3</v>
      </c>
      <c r="C437" s="3" t="s">
        <v>23</v>
      </c>
    </row>
    <row r="438" spans="1:3" ht="14.25" x14ac:dyDescent="0.2">
      <c r="A438" t="s">
        <v>517</v>
      </c>
      <c r="B438" s="2" t="s">
        <v>3</v>
      </c>
      <c r="C438" s="3" t="s">
        <v>23</v>
      </c>
    </row>
    <row r="439" spans="1:3" ht="14.25" x14ac:dyDescent="0.2">
      <c r="A439" t="s">
        <v>518</v>
      </c>
      <c r="B439" s="2" t="s">
        <v>3</v>
      </c>
      <c r="C439" s="3" t="s">
        <v>9</v>
      </c>
    </row>
    <row r="440" spans="1:3" ht="14.25" x14ac:dyDescent="0.2">
      <c r="A440" t="s">
        <v>519</v>
      </c>
      <c r="B440" s="2" t="s">
        <v>3</v>
      </c>
      <c r="C440" s="3" t="s">
        <v>23</v>
      </c>
    </row>
    <row r="441" spans="1:3" ht="14.25" x14ac:dyDescent="0.2">
      <c r="A441" t="s">
        <v>520</v>
      </c>
      <c r="B441" s="2" t="s">
        <v>3</v>
      </c>
      <c r="C441" s="3" t="s">
        <v>5</v>
      </c>
    </row>
    <row r="442" spans="1:3" ht="12.75" x14ac:dyDescent="0.2">
      <c r="A442" t="s">
        <v>521</v>
      </c>
      <c r="B442" s="2" t="s">
        <v>22</v>
      </c>
      <c r="C442" s="2" t="s">
        <v>22</v>
      </c>
    </row>
    <row r="443" spans="1:3" ht="14.25" x14ac:dyDescent="0.2">
      <c r="A443" t="s">
        <v>522</v>
      </c>
      <c r="B443" s="2" t="s">
        <v>3</v>
      </c>
      <c r="C443" s="3" t="s">
        <v>5</v>
      </c>
    </row>
    <row r="444" spans="1:3" ht="14.25" x14ac:dyDescent="0.2">
      <c r="A444" t="s">
        <v>523</v>
      </c>
      <c r="B444" s="2" t="s">
        <v>3</v>
      </c>
      <c r="C444" s="3" t="s">
        <v>7</v>
      </c>
    </row>
    <row r="445" spans="1:3" ht="14.25" x14ac:dyDescent="0.2">
      <c r="A445" t="s">
        <v>524</v>
      </c>
      <c r="B445" s="2" t="s">
        <v>19</v>
      </c>
      <c r="C445" s="3" t="s">
        <v>15</v>
      </c>
    </row>
    <row r="446" spans="1:3" ht="14.25" x14ac:dyDescent="0.2">
      <c r="A446" t="s">
        <v>525</v>
      </c>
      <c r="B446" s="2" t="s">
        <v>3</v>
      </c>
      <c r="C446" s="3" t="s">
        <v>7</v>
      </c>
    </row>
    <row r="447" spans="1:3" ht="14.25" x14ac:dyDescent="0.2">
      <c r="A447" t="s">
        <v>526</v>
      </c>
      <c r="B447" s="2" t="s">
        <v>8</v>
      </c>
      <c r="C447" s="3" t="s">
        <v>15</v>
      </c>
    </row>
    <row r="448" spans="1:3" ht="14.25" x14ac:dyDescent="0.2">
      <c r="A448" t="s">
        <v>527</v>
      </c>
      <c r="B448" s="2" t="s">
        <v>3</v>
      </c>
      <c r="C448" s="3" t="s">
        <v>9</v>
      </c>
    </row>
    <row r="449" spans="1:3" ht="14.25" x14ac:dyDescent="0.2">
      <c r="A449" t="s">
        <v>528</v>
      </c>
      <c r="B449" s="2" t="s">
        <v>3</v>
      </c>
      <c r="C449" s="3" t="s">
        <v>5</v>
      </c>
    </row>
    <row r="450" spans="1:3" ht="14.25" x14ac:dyDescent="0.2">
      <c r="A450" t="s">
        <v>529</v>
      </c>
      <c r="B450" s="2" t="s">
        <v>3</v>
      </c>
      <c r="C450" s="3" t="s">
        <v>7</v>
      </c>
    </row>
    <row r="451" spans="1:3" ht="12.75" x14ac:dyDescent="0.2">
      <c r="A451" t="s">
        <v>530</v>
      </c>
      <c r="B451" s="2" t="s">
        <v>45</v>
      </c>
      <c r="C451" s="2" t="s">
        <v>22</v>
      </c>
    </row>
    <row r="452" spans="1:3" ht="14.25" x14ac:dyDescent="0.2">
      <c r="A452" t="s">
        <v>531</v>
      </c>
      <c r="B452" s="2" t="s">
        <v>3</v>
      </c>
      <c r="C452" s="3" t="s">
        <v>23</v>
      </c>
    </row>
    <row r="453" spans="1:3" ht="14.25" x14ac:dyDescent="0.2">
      <c r="A453" t="s">
        <v>532</v>
      </c>
      <c r="B453" s="2" t="s">
        <v>3</v>
      </c>
      <c r="C453" s="3" t="s">
        <v>5</v>
      </c>
    </row>
    <row r="454" spans="1:3" ht="14.25" x14ac:dyDescent="0.2">
      <c r="A454" t="s">
        <v>533</v>
      </c>
      <c r="B454" s="2" t="s">
        <v>3</v>
      </c>
      <c r="C454" s="3" t="s">
        <v>7</v>
      </c>
    </row>
    <row r="455" spans="1:3" ht="14.25" x14ac:dyDescent="0.2">
      <c r="A455" t="s">
        <v>534</v>
      </c>
      <c r="B455" s="2" t="s">
        <v>3</v>
      </c>
      <c r="C455" s="3" t="s">
        <v>18</v>
      </c>
    </row>
    <row r="456" spans="1:3" ht="14.25" x14ac:dyDescent="0.2">
      <c r="A456" t="s">
        <v>535</v>
      </c>
      <c r="B456" s="2" t="s">
        <v>35</v>
      </c>
      <c r="C456" s="3" t="s">
        <v>23</v>
      </c>
    </row>
    <row r="457" spans="1:3" ht="14.25" x14ac:dyDescent="0.2">
      <c r="A457" t="s">
        <v>536</v>
      </c>
      <c r="B457" s="2" t="s">
        <v>3</v>
      </c>
      <c r="C457" s="3" t="s">
        <v>23</v>
      </c>
    </row>
    <row r="458" spans="1:3" ht="14.25" x14ac:dyDescent="0.2">
      <c r="A458" t="s">
        <v>537</v>
      </c>
      <c r="B458" s="2" t="s">
        <v>3</v>
      </c>
      <c r="C458" s="3" t="s">
        <v>5</v>
      </c>
    </row>
    <row r="459" spans="1:3" ht="14.25" x14ac:dyDescent="0.2">
      <c r="A459" t="s">
        <v>538</v>
      </c>
      <c r="B459" s="2" t="s">
        <v>3</v>
      </c>
      <c r="C459" s="3" t="s">
        <v>14</v>
      </c>
    </row>
    <row r="460" spans="1:3" ht="14.25" x14ac:dyDescent="0.2">
      <c r="A460" t="s">
        <v>539</v>
      </c>
      <c r="B460" s="2" t="s">
        <v>3</v>
      </c>
      <c r="C460" s="3" t="s">
        <v>7</v>
      </c>
    </row>
    <row r="461" spans="1:3" ht="14.25" x14ac:dyDescent="0.2">
      <c r="A461" t="s">
        <v>540</v>
      </c>
      <c r="B461" s="2" t="s">
        <v>3</v>
      </c>
      <c r="C461" s="3" t="s">
        <v>5</v>
      </c>
    </row>
    <row r="462" spans="1:3" ht="14.25" x14ac:dyDescent="0.2">
      <c r="A462" t="s">
        <v>541</v>
      </c>
      <c r="B462" s="2" t="s">
        <v>3</v>
      </c>
      <c r="C462" s="3" t="s">
        <v>9</v>
      </c>
    </row>
    <row r="463" spans="1:3" ht="14.25" x14ac:dyDescent="0.2">
      <c r="A463" t="s">
        <v>542</v>
      </c>
      <c r="B463" s="2" t="s">
        <v>3</v>
      </c>
      <c r="C463" s="3" t="s">
        <v>5</v>
      </c>
    </row>
    <row r="464" spans="1:3" ht="14.25" x14ac:dyDescent="0.2">
      <c r="A464" t="s">
        <v>543</v>
      </c>
      <c r="B464" s="2" t="s">
        <v>3</v>
      </c>
      <c r="C464" s="3" t="s">
        <v>13</v>
      </c>
    </row>
    <row r="465" spans="1:3" ht="14.25" x14ac:dyDescent="0.2">
      <c r="A465" t="s">
        <v>544</v>
      </c>
      <c r="B465" s="2" t="s">
        <v>3</v>
      </c>
      <c r="C465" s="3" t="s">
        <v>5</v>
      </c>
    </row>
    <row r="466" spans="1:3" ht="14.25" x14ac:dyDescent="0.2">
      <c r="A466" t="s">
        <v>545</v>
      </c>
      <c r="B466" s="2" t="s">
        <v>3</v>
      </c>
      <c r="C466" s="3" t="s">
        <v>23</v>
      </c>
    </row>
    <row r="467" spans="1:3" ht="14.25" x14ac:dyDescent="0.2">
      <c r="A467" t="s">
        <v>546</v>
      </c>
      <c r="B467" s="2" t="s">
        <v>3</v>
      </c>
      <c r="C467" s="3" t="s">
        <v>5</v>
      </c>
    </row>
    <row r="468" spans="1:3" ht="14.25" x14ac:dyDescent="0.2">
      <c r="A468" t="s">
        <v>547</v>
      </c>
      <c r="B468" s="2" t="s">
        <v>3</v>
      </c>
      <c r="C468" s="3" t="s">
        <v>5</v>
      </c>
    </row>
    <row r="469" spans="1:3" ht="14.25" x14ac:dyDescent="0.2">
      <c r="A469" t="s">
        <v>548</v>
      </c>
      <c r="B469" s="2" t="s">
        <v>3</v>
      </c>
      <c r="C469" s="3" t="s">
        <v>23</v>
      </c>
    </row>
    <row r="470" spans="1:3" ht="14.25" x14ac:dyDescent="0.2">
      <c r="A470" t="s">
        <v>549</v>
      </c>
      <c r="B470" s="2" t="s">
        <v>3</v>
      </c>
      <c r="C470" s="3" t="s">
        <v>13</v>
      </c>
    </row>
    <row r="471" spans="1:3" ht="14.25" x14ac:dyDescent="0.2">
      <c r="A471" t="s">
        <v>550</v>
      </c>
      <c r="B471" s="2" t="s">
        <v>3</v>
      </c>
      <c r="C471" s="3" t="s">
        <v>7</v>
      </c>
    </row>
    <row r="472" spans="1:3" ht="14.25" x14ac:dyDescent="0.2">
      <c r="A472" t="s">
        <v>551</v>
      </c>
      <c r="B472" s="2" t="s">
        <v>3</v>
      </c>
      <c r="C472" s="3" t="s">
        <v>7</v>
      </c>
    </row>
    <row r="473" spans="1:3" ht="14.25" x14ac:dyDescent="0.2">
      <c r="A473" t="s">
        <v>552</v>
      </c>
      <c r="B473" s="2" t="s">
        <v>3</v>
      </c>
      <c r="C473" s="3" t="s">
        <v>13</v>
      </c>
    </row>
    <row r="474" spans="1:3" ht="14.25" x14ac:dyDescent="0.2">
      <c r="A474" t="s">
        <v>553</v>
      </c>
      <c r="B474" s="2" t="s">
        <v>3</v>
      </c>
      <c r="C474" s="3" t="s">
        <v>14</v>
      </c>
    </row>
    <row r="475" spans="1:3" ht="14.25" x14ac:dyDescent="0.2">
      <c r="A475" t="s">
        <v>554</v>
      </c>
      <c r="B475" s="2" t="s">
        <v>3</v>
      </c>
      <c r="C475" s="3" t="s">
        <v>23</v>
      </c>
    </row>
    <row r="476" spans="1:3" ht="14.25" x14ac:dyDescent="0.2">
      <c r="A476" t="s">
        <v>555</v>
      </c>
      <c r="B476" s="2" t="s">
        <v>3</v>
      </c>
      <c r="C476" s="3" t="s">
        <v>13</v>
      </c>
    </row>
    <row r="477" spans="1:3" ht="14.25" x14ac:dyDescent="0.2">
      <c r="A477" t="s">
        <v>556</v>
      </c>
      <c r="B477" s="2" t="s">
        <v>3</v>
      </c>
      <c r="C477" s="3" t="s">
        <v>18</v>
      </c>
    </row>
    <row r="478" spans="1:3" ht="14.25" x14ac:dyDescent="0.2">
      <c r="A478" t="s">
        <v>557</v>
      </c>
      <c r="B478" s="2" t="s">
        <v>3</v>
      </c>
      <c r="C478" s="3" t="s">
        <v>5</v>
      </c>
    </row>
    <row r="479" spans="1:3" ht="14.25" x14ac:dyDescent="0.2">
      <c r="A479" t="s">
        <v>558</v>
      </c>
      <c r="B479" s="2" t="s">
        <v>3</v>
      </c>
      <c r="C479" s="3" t="s">
        <v>5</v>
      </c>
    </row>
    <row r="480" spans="1:3" ht="14.25" x14ac:dyDescent="0.2">
      <c r="A480" t="s">
        <v>559</v>
      </c>
      <c r="B480" s="2" t="s">
        <v>3</v>
      </c>
      <c r="C480" s="3" t="s">
        <v>7</v>
      </c>
    </row>
    <row r="481" spans="1:3" ht="14.25" x14ac:dyDescent="0.2">
      <c r="A481" t="s">
        <v>560</v>
      </c>
      <c r="B481" s="2" t="s">
        <v>3</v>
      </c>
      <c r="C481" s="3" t="s">
        <v>11</v>
      </c>
    </row>
    <row r="482" spans="1:3" ht="14.25" x14ac:dyDescent="0.2">
      <c r="A482" t="s">
        <v>561</v>
      </c>
      <c r="B482" s="2" t="s">
        <v>35</v>
      </c>
      <c r="C482" s="3" t="s">
        <v>11</v>
      </c>
    </row>
    <row r="483" spans="1:3" ht="14.25" x14ac:dyDescent="0.2">
      <c r="A483" t="s">
        <v>562</v>
      </c>
      <c r="B483" s="2" t="s">
        <v>3</v>
      </c>
      <c r="C483" s="3" t="s">
        <v>11</v>
      </c>
    </row>
    <row r="484" spans="1:3" ht="14.25" x14ac:dyDescent="0.2">
      <c r="A484" t="s">
        <v>563</v>
      </c>
      <c r="B484" s="2" t="s">
        <v>3</v>
      </c>
      <c r="C484" s="3" t="s">
        <v>14</v>
      </c>
    </row>
    <row r="485" spans="1:3" ht="14.25" x14ac:dyDescent="0.2">
      <c r="A485" t="s">
        <v>564</v>
      </c>
      <c r="B485" s="2" t="s">
        <v>35</v>
      </c>
      <c r="C485" s="3" t="s">
        <v>14</v>
      </c>
    </row>
    <row r="486" spans="1:3" ht="14.25" x14ac:dyDescent="0.2">
      <c r="A486" t="s">
        <v>565</v>
      </c>
      <c r="B486" s="2" t="s">
        <v>3</v>
      </c>
      <c r="C486" s="3" t="s">
        <v>13</v>
      </c>
    </row>
    <row r="487" spans="1:3" ht="12.75" x14ac:dyDescent="0.2">
      <c r="A487" t="s">
        <v>566</v>
      </c>
      <c r="B487" s="2" t="s">
        <v>22</v>
      </c>
      <c r="C487" s="2" t="s">
        <v>22</v>
      </c>
    </row>
    <row r="488" spans="1:3" ht="14.25" x14ac:dyDescent="0.2">
      <c r="A488" t="s">
        <v>567</v>
      </c>
      <c r="B488" s="2" t="s">
        <v>3</v>
      </c>
      <c r="C488" s="3" t="s">
        <v>5</v>
      </c>
    </row>
    <row r="489" spans="1:3" ht="14.25" x14ac:dyDescent="0.2">
      <c r="A489" t="s">
        <v>568</v>
      </c>
      <c r="B489" s="2" t="s">
        <v>3</v>
      </c>
      <c r="C489" s="3" t="s">
        <v>14</v>
      </c>
    </row>
    <row r="490" spans="1:3" ht="14.25" x14ac:dyDescent="0.2">
      <c r="A490" t="s">
        <v>569</v>
      </c>
      <c r="B490" s="2" t="s">
        <v>3</v>
      </c>
      <c r="C490" s="3" t="s">
        <v>9</v>
      </c>
    </row>
    <row r="491" spans="1:3" ht="14.25" x14ac:dyDescent="0.2">
      <c r="A491" t="s">
        <v>570</v>
      </c>
      <c r="B491" s="2" t="s">
        <v>3</v>
      </c>
      <c r="C491" s="3" t="s">
        <v>18</v>
      </c>
    </row>
    <row r="492" spans="1:3" ht="14.25" x14ac:dyDescent="0.2">
      <c r="A492" t="s">
        <v>571</v>
      </c>
      <c r="B492" s="2" t="s">
        <v>3</v>
      </c>
      <c r="C492" s="3" t="s">
        <v>5</v>
      </c>
    </row>
    <row r="493" spans="1:3" ht="14.25" x14ac:dyDescent="0.2">
      <c r="A493" t="s">
        <v>572</v>
      </c>
      <c r="B493" s="2" t="s">
        <v>3</v>
      </c>
      <c r="C493" s="3" t="s">
        <v>5</v>
      </c>
    </row>
    <row r="494" spans="1:3" ht="14.25" x14ac:dyDescent="0.2">
      <c r="A494" t="s">
        <v>573</v>
      </c>
      <c r="B494" s="2" t="s">
        <v>58</v>
      </c>
      <c r="C494" s="3" t="s">
        <v>27</v>
      </c>
    </row>
    <row r="495" spans="1:3" ht="14.25" x14ac:dyDescent="0.2">
      <c r="A495" t="s">
        <v>574</v>
      </c>
      <c r="B495" s="2" t="s">
        <v>3</v>
      </c>
      <c r="C495" s="3" t="s">
        <v>23</v>
      </c>
    </row>
    <row r="496" spans="1:3" ht="14.25" x14ac:dyDescent="0.2">
      <c r="A496" t="s">
        <v>575</v>
      </c>
      <c r="B496" s="2" t="s">
        <v>37</v>
      </c>
      <c r="C496" s="3" t="s">
        <v>18</v>
      </c>
    </row>
    <row r="497" spans="1:3" ht="12.75" x14ac:dyDescent="0.2">
      <c r="A497" t="s">
        <v>576</v>
      </c>
      <c r="B497" s="2" t="s">
        <v>22</v>
      </c>
      <c r="C497" s="2" t="s">
        <v>22</v>
      </c>
    </row>
    <row r="498" spans="1:3" ht="14.25" x14ac:dyDescent="0.2">
      <c r="A498" t="s">
        <v>577</v>
      </c>
      <c r="B498" s="2" t="s">
        <v>3</v>
      </c>
      <c r="C498" s="3" t="s">
        <v>13</v>
      </c>
    </row>
    <row r="499" spans="1:3" ht="14.25" x14ac:dyDescent="0.2">
      <c r="A499" t="s">
        <v>578</v>
      </c>
      <c r="B499" s="2" t="s">
        <v>3</v>
      </c>
      <c r="C499" s="3" t="s">
        <v>7</v>
      </c>
    </row>
    <row r="500" spans="1:3" ht="14.25" x14ac:dyDescent="0.2">
      <c r="A500" t="s">
        <v>579</v>
      </c>
      <c r="B500" s="2" t="s">
        <v>3</v>
      </c>
      <c r="C500" s="3" t="s">
        <v>13</v>
      </c>
    </row>
    <row r="501" spans="1:3" ht="14.25" x14ac:dyDescent="0.2">
      <c r="A501" t="s">
        <v>580</v>
      </c>
      <c r="B501" s="2" t="s">
        <v>3</v>
      </c>
      <c r="C501" s="3" t="s">
        <v>13</v>
      </c>
    </row>
    <row r="502" spans="1:3" ht="14.25" x14ac:dyDescent="0.2">
      <c r="A502" t="s">
        <v>581</v>
      </c>
      <c r="B502" s="2" t="s">
        <v>3</v>
      </c>
      <c r="C502" s="3" t="s">
        <v>14</v>
      </c>
    </row>
    <row r="503" spans="1:3" ht="14.25" x14ac:dyDescent="0.2">
      <c r="A503" t="s">
        <v>582</v>
      </c>
      <c r="B503" s="2" t="s">
        <v>3</v>
      </c>
      <c r="C503" s="3" t="s">
        <v>23</v>
      </c>
    </row>
    <row r="504" spans="1:3" ht="14.25" x14ac:dyDescent="0.2">
      <c r="A504" t="s">
        <v>583</v>
      </c>
      <c r="B504" s="2" t="s">
        <v>3</v>
      </c>
      <c r="C504" s="3" t="s">
        <v>5</v>
      </c>
    </row>
    <row r="505" spans="1:3" ht="14.25" x14ac:dyDescent="0.2">
      <c r="A505" t="s">
        <v>584</v>
      </c>
      <c r="B505" s="2" t="s">
        <v>3</v>
      </c>
      <c r="C505" s="3" t="s">
        <v>18</v>
      </c>
    </row>
    <row r="506" spans="1:3" ht="14.25" x14ac:dyDescent="0.2">
      <c r="A506" t="s">
        <v>585</v>
      </c>
      <c r="B506" s="2" t="s">
        <v>3</v>
      </c>
      <c r="C506" s="3" t="s">
        <v>14</v>
      </c>
    </row>
    <row r="507" spans="1:3" ht="14.25" x14ac:dyDescent="0.2">
      <c r="A507" t="s">
        <v>586</v>
      </c>
      <c r="B507" s="2" t="s">
        <v>3</v>
      </c>
      <c r="C507" s="3" t="s">
        <v>13</v>
      </c>
    </row>
    <row r="508" spans="1:3" ht="14.25" x14ac:dyDescent="0.2">
      <c r="A508" t="s">
        <v>587</v>
      </c>
      <c r="B508" s="2" t="s">
        <v>3</v>
      </c>
      <c r="C508" s="3" t="s">
        <v>5</v>
      </c>
    </row>
    <row r="509" spans="1:3" ht="14.25" x14ac:dyDescent="0.2">
      <c r="A509" t="s">
        <v>588</v>
      </c>
      <c r="B509" s="2" t="s">
        <v>3</v>
      </c>
      <c r="C509" s="3" t="s">
        <v>18</v>
      </c>
    </row>
    <row r="510" spans="1:3" ht="14.25" x14ac:dyDescent="0.2">
      <c r="A510" t="s">
        <v>589</v>
      </c>
      <c r="B510" s="2" t="s">
        <v>3</v>
      </c>
      <c r="C510" s="3" t="s">
        <v>5</v>
      </c>
    </row>
    <row r="511" spans="1:3" ht="12.75" x14ac:dyDescent="0.2">
      <c r="A511" t="s">
        <v>590</v>
      </c>
      <c r="B511" s="2" t="s">
        <v>36</v>
      </c>
      <c r="C511" s="2" t="s">
        <v>36</v>
      </c>
    </row>
    <row r="512" spans="1:3" ht="14.25" x14ac:dyDescent="0.2">
      <c r="A512" t="s">
        <v>591</v>
      </c>
      <c r="B512" s="2" t="s">
        <v>3</v>
      </c>
      <c r="C512" s="3" t="s">
        <v>11</v>
      </c>
    </row>
    <row r="513" spans="1:3" ht="14.25" x14ac:dyDescent="0.2">
      <c r="A513" t="s">
        <v>592</v>
      </c>
      <c r="B513" s="2" t="s">
        <v>3</v>
      </c>
      <c r="C513" s="3" t="s">
        <v>23</v>
      </c>
    </row>
    <row r="514" spans="1:3" ht="14.25" x14ac:dyDescent="0.2">
      <c r="A514" t="s">
        <v>593</v>
      </c>
      <c r="B514" s="2" t="s">
        <v>20</v>
      </c>
      <c r="C514" s="3" t="s">
        <v>15</v>
      </c>
    </row>
    <row r="515" spans="1:3" ht="14.25" x14ac:dyDescent="0.2">
      <c r="A515" t="s">
        <v>594</v>
      </c>
      <c r="B515" s="2" t="s">
        <v>3</v>
      </c>
      <c r="C515" s="3" t="s">
        <v>11</v>
      </c>
    </row>
    <row r="516" spans="1:3" ht="14.25" x14ac:dyDescent="0.2">
      <c r="A516" t="s">
        <v>595</v>
      </c>
      <c r="B516" s="2" t="s">
        <v>3</v>
      </c>
      <c r="C516" s="3" t="s">
        <v>7</v>
      </c>
    </row>
    <row r="517" spans="1:3" ht="14.25" x14ac:dyDescent="0.2">
      <c r="A517" t="s">
        <v>596</v>
      </c>
      <c r="B517" s="2" t="s">
        <v>61</v>
      </c>
      <c r="C517" s="3" t="s">
        <v>15</v>
      </c>
    </row>
    <row r="518" spans="1:3" ht="14.25" x14ac:dyDescent="0.2">
      <c r="A518" t="s">
        <v>597</v>
      </c>
      <c r="B518" s="2" t="s">
        <v>3</v>
      </c>
      <c r="C518" s="3" t="s">
        <v>7</v>
      </c>
    </row>
    <row r="519" spans="1:3" ht="14.25" x14ac:dyDescent="0.2">
      <c r="A519" t="s">
        <v>598</v>
      </c>
      <c r="B519" s="2" t="s">
        <v>3</v>
      </c>
      <c r="C519" s="3" t="s">
        <v>9</v>
      </c>
    </row>
    <row r="520" spans="1:3" ht="14.25" x14ac:dyDescent="0.2">
      <c r="A520" t="s">
        <v>599</v>
      </c>
      <c r="B520" s="2" t="s">
        <v>35</v>
      </c>
      <c r="C520" s="3" t="s">
        <v>11</v>
      </c>
    </row>
    <row r="521" spans="1:3" ht="14.25" x14ac:dyDescent="0.2">
      <c r="A521" t="s">
        <v>600</v>
      </c>
      <c r="B521" s="2" t="s">
        <v>3</v>
      </c>
      <c r="C521" s="3" t="s">
        <v>5</v>
      </c>
    </row>
    <row r="522" spans="1:3" ht="14.25" x14ac:dyDescent="0.2">
      <c r="A522" t="s">
        <v>601</v>
      </c>
      <c r="B522" s="2" t="s">
        <v>63</v>
      </c>
      <c r="C522" s="3" t="s">
        <v>18</v>
      </c>
    </row>
    <row r="523" spans="1:3" ht="14.25" x14ac:dyDescent="0.2">
      <c r="A523" t="s">
        <v>602</v>
      </c>
      <c r="B523" s="2" t="s">
        <v>19</v>
      </c>
      <c r="C523" s="3" t="s">
        <v>15</v>
      </c>
    </row>
    <row r="524" spans="1:3" ht="14.25" x14ac:dyDescent="0.2">
      <c r="A524" t="s">
        <v>603</v>
      </c>
      <c r="B524" s="2" t="s">
        <v>16</v>
      </c>
      <c r="C524" s="3" t="s">
        <v>27</v>
      </c>
    </row>
    <row r="525" spans="1:3" ht="14.25" x14ac:dyDescent="0.2">
      <c r="A525" t="s">
        <v>604</v>
      </c>
      <c r="B525" s="2" t="s">
        <v>3</v>
      </c>
      <c r="C525" s="3" t="s">
        <v>23</v>
      </c>
    </row>
    <row r="526" spans="1:3" ht="14.25" x14ac:dyDescent="0.2">
      <c r="A526" t="s">
        <v>605</v>
      </c>
      <c r="B526" s="2" t="s">
        <v>3</v>
      </c>
      <c r="C526" s="3" t="s">
        <v>18</v>
      </c>
    </row>
    <row r="527" spans="1:3" ht="14.25" x14ac:dyDescent="0.2">
      <c r="A527" t="s">
        <v>606</v>
      </c>
      <c r="B527" s="2" t="s">
        <v>12</v>
      </c>
      <c r="C527" s="3" t="s">
        <v>15</v>
      </c>
    </row>
    <row r="528" spans="1:3" ht="14.25" x14ac:dyDescent="0.2">
      <c r="A528" t="s">
        <v>607</v>
      </c>
      <c r="B528" s="2" t="s">
        <v>3</v>
      </c>
      <c r="C528" s="3" t="s">
        <v>5</v>
      </c>
    </row>
    <row r="529" spans="1:3" ht="14.25" x14ac:dyDescent="0.2">
      <c r="A529" t="s">
        <v>608</v>
      </c>
      <c r="B529" s="2" t="s">
        <v>3</v>
      </c>
      <c r="C529" s="3" t="s">
        <v>11</v>
      </c>
    </row>
    <row r="530" spans="1:3" ht="14.25" x14ac:dyDescent="0.2">
      <c r="A530" t="s">
        <v>609</v>
      </c>
      <c r="B530" s="2" t="s">
        <v>3</v>
      </c>
      <c r="C530" s="3" t="s">
        <v>7</v>
      </c>
    </row>
    <row r="531" spans="1:3" ht="14.25" x14ac:dyDescent="0.2">
      <c r="A531" t="s">
        <v>610</v>
      </c>
      <c r="B531" s="2" t="s">
        <v>30</v>
      </c>
      <c r="C531" s="3" t="s">
        <v>15</v>
      </c>
    </row>
    <row r="532" spans="1:3" ht="12.75" x14ac:dyDescent="0.2">
      <c r="A532" t="s">
        <v>611</v>
      </c>
      <c r="B532" s="2" t="s">
        <v>22</v>
      </c>
      <c r="C532" s="2" t="s">
        <v>22</v>
      </c>
    </row>
    <row r="533" spans="1:3" ht="14.25" x14ac:dyDescent="0.2">
      <c r="A533" t="s">
        <v>612</v>
      </c>
      <c r="B533" s="2" t="s">
        <v>3</v>
      </c>
      <c r="C533" s="3" t="s">
        <v>18</v>
      </c>
    </row>
    <row r="534" spans="1:3" ht="14.25" x14ac:dyDescent="0.2">
      <c r="A534" t="s">
        <v>613</v>
      </c>
      <c r="B534" s="2" t="s">
        <v>3</v>
      </c>
      <c r="C534" s="3" t="s">
        <v>18</v>
      </c>
    </row>
    <row r="535" spans="1:3" ht="14.25" x14ac:dyDescent="0.2">
      <c r="A535" t="s">
        <v>614</v>
      </c>
      <c r="B535" s="2" t="s">
        <v>3</v>
      </c>
      <c r="C535" s="3" t="s">
        <v>5</v>
      </c>
    </row>
    <row r="536" spans="1:3" ht="14.25" x14ac:dyDescent="0.2">
      <c r="A536" t="s">
        <v>615</v>
      </c>
      <c r="B536" s="2" t="s">
        <v>16</v>
      </c>
      <c r="C536" s="3" t="s">
        <v>9</v>
      </c>
    </row>
    <row r="537" spans="1:3" ht="14.25" x14ac:dyDescent="0.2">
      <c r="A537" t="s">
        <v>616</v>
      </c>
      <c r="B537" s="2" t="s">
        <v>3</v>
      </c>
      <c r="C537" s="3" t="s">
        <v>14</v>
      </c>
    </row>
    <row r="538" spans="1:3" ht="14.25" x14ac:dyDescent="0.2">
      <c r="A538" t="s">
        <v>617</v>
      </c>
      <c r="B538" s="2" t="s">
        <v>3</v>
      </c>
      <c r="C538" s="3" t="s">
        <v>9</v>
      </c>
    </row>
    <row r="539" spans="1:3" ht="14.25" x14ac:dyDescent="0.2">
      <c r="A539" t="s">
        <v>618</v>
      </c>
      <c r="B539" s="2" t="s">
        <v>3</v>
      </c>
      <c r="C539" s="3" t="s">
        <v>18</v>
      </c>
    </row>
    <row r="540" spans="1:3" ht="14.25" x14ac:dyDescent="0.2">
      <c r="A540" t="s">
        <v>619</v>
      </c>
      <c r="B540" s="2" t="s">
        <v>3</v>
      </c>
      <c r="C540" s="3" t="s">
        <v>5</v>
      </c>
    </row>
    <row r="541" spans="1:3" ht="14.25" x14ac:dyDescent="0.2">
      <c r="A541" t="s">
        <v>620</v>
      </c>
      <c r="B541" s="2" t="s">
        <v>3</v>
      </c>
      <c r="C541" s="3" t="s">
        <v>5</v>
      </c>
    </row>
    <row r="542" spans="1:3" ht="14.25" x14ac:dyDescent="0.2">
      <c r="A542" t="s">
        <v>621</v>
      </c>
      <c r="B542" s="2" t="s">
        <v>3</v>
      </c>
      <c r="C542" s="3" t="s">
        <v>9</v>
      </c>
    </row>
    <row r="543" spans="1:3" ht="14.25" x14ac:dyDescent="0.2">
      <c r="A543" t="s">
        <v>622</v>
      </c>
      <c r="B543" s="2" t="s">
        <v>16</v>
      </c>
      <c r="C543" s="3" t="s">
        <v>9</v>
      </c>
    </row>
    <row r="544" spans="1:3" ht="14.25" x14ac:dyDescent="0.2">
      <c r="A544" t="s">
        <v>623</v>
      </c>
      <c r="B544" s="2" t="s">
        <v>3</v>
      </c>
      <c r="C544" s="3" t="s">
        <v>5</v>
      </c>
    </row>
    <row r="545" spans="1:3" ht="14.25" x14ac:dyDescent="0.2">
      <c r="A545" t="s">
        <v>624</v>
      </c>
      <c r="B545" s="2" t="s">
        <v>16</v>
      </c>
      <c r="C545" s="3" t="s">
        <v>9</v>
      </c>
    </row>
    <row r="546" spans="1:3" ht="14.25" x14ac:dyDescent="0.2">
      <c r="A546" t="s">
        <v>625</v>
      </c>
      <c r="B546" s="2" t="s">
        <v>24</v>
      </c>
      <c r="C546" s="3" t="s">
        <v>11</v>
      </c>
    </row>
    <row r="547" spans="1:3" ht="14.25" x14ac:dyDescent="0.2">
      <c r="A547" t="s">
        <v>626</v>
      </c>
      <c r="B547" s="2" t="s">
        <v>3</v>
      </c>
      <c r="C547" s="3" t="s">
        <v>13</v>
      </c>
    </row>
    <row r="548" spans="1:3" ht="14.25" x14ac:dyDescent="0.2">
      <c r="A548" t="s">
        <v>627</v>
      </c>
      <c r="B548" s="2" t="s">
        <v>3</v>
      </c>
      <c r="C548" s="3" t="s">
        <v>13</v>
      </c>
    </row>
    <row r="549" spans="1:3" ht="14.25" x14ac:dyDescent="0.2">
      <c r="A549" t="s">
        <v>628</v>
      </c>
      <c r="B549" s="2" t="s">
        <v>3</v>
      </c>
      <c r="C549" s="3" t="s">
        <v>23</v>
      </c>
    </row>
    <row r="550" spans="1:3" ht="14.25" x14ac:dyDescent="0.2">
      <c r="A550" t="s">
        <v>629</v>
      </c>
      <c r="B550" s="2" t="s">
        <v>47</v>
      </c>
      <c r="C550" s="3" t="s">
        <v>15</v>
      </c>
    </row>
    <row r="551" spans="1:3" ht="14.25" x14ac:dyDescent="0.2">
      <c r="A551" t="s">
        <v>630</v>
      </c>
      <c r="B551" s="2" t="s">
        <v>3</v>
      </c>
      <c r="C551" s="3" t="s">
        <v>11</v>
      </c>
    </row>
    <row r="552" spans="1:3" ht="14.25" x14ac:dyDescent="0.2">
      <c r="A552" t="s">
        <v>631</v>
      </c>
      <c r="B552" s="2" t="s">
        <v>67</v>
      </c>
      <c r="C552" s="3" t="s">
        <v>15</v>
      </c>
    </row>
    <row r="553" spans="1:3" ht="14.25" x14ac:dyDescent="0.2">
      <c r="A553" t="s">
        <v>632</v>
      </c>
      <c r="B553" s="2" t="s">
        <v>67</v>
      </c>
      <c r="C553" s="3" t="s">
        <v>15</v>
      </c>
    </row>
    <row r="554" spans="1:3" ht="14.25" x14ac:dyDescent="0.2">
      <c r="A554" t="s">
        <v>633</v>
      </c>
      <c r="B554" s="2" t="s">
        <v>3</v>
      </c>
      <c r="C554" s="3" t="s">
        <v>7</v>
      </c>
    </row>
    <row r="555" spans="1:3" ht="14.25" x14ac:dyDescent="0.2">
      <c r="A555" t="s">
        <v>634</v>
      </c>
      <c r="B555" s="2" t="s">
        <v>3</v>
      </c>
      <c r="C555" s="3" t="s">
        <v>11</v>
      </c>
    </row>
    <row r="556" spans="1:3" ht="14.25" x14ac:dyDescent="0.2">
      <c r="A556" t="s">
        <v>635</v>
      </c>
      <c r="B556" s="2" t="s">
        <v>3</v>
      </c>
      <c r="C556" s="3" t="s">
        <v>5</v>
      </c>
    </row>
    <row r="557" spans="1:3" ht="14.25" x14ac:dyDescent="0.2">
      <c r="A557" t="s">
        <v>636</v>
      </c>
      <c r="B557" s="2" t="s">
        <v>3</v>
      </c>
      <c r="C557" s="3" t="s">
        <v>7</v>
      </c>
    </row>
    <row r="558" spans="1:3" ht="14.25" x14ac:dyDescent="0.2">
      <c r="A558" t="s">
        <v>637</v>
      </c>
      <c r="B558" s="2" t="s">
        <v>3</v>
      </c>
      <c r="C558" s="3" t="s">
        <v>7</v>
      </c>
    </row>
    <row r="559" spans="1:3" ht="14.25" x14ac:dyDescent="0.2">
      <c r="A559" t="s">
        <v>638</v>
      </c>
      <c r="B559" s="2" t="s">
        <v>3</v>
      </c>
      <c r="C559" s="3" t="s">
        <v>13</v>
      </c>
    </row>
    <row r="560" spans="1:3" ht="14.25" x14ac:dyDescent="0.2">
      <c r="A560" t="s">
        <v>639</v>
      </c>
      <c r="B560" s="2" t="s">
        <v>69</v>
      </c>
      <c r="C560" s="3" t="s">
        <v>31</v>
      </c>
    </row>
    <row r="561" spans="1:3" ht="14.25" x14ac:dyDescent="0.2">
      <c r="A561" t="s">
        <v>640</v>
      </c>
      <c r="B561" s="2" t="s">
        <v>69</v>
      </c>
      <c r="C561" s="3" t="s">
        <v>31</v>
      </c>
    </row>
    <row r="562" spans="1:3" ht="14.25" x14ac:dyDescent="0.2">
      <c r="A562" t="s">
        <v>641</v>
      </c>
      <c r="B562" s="2" t="s">
        <v>3</v>
      </c>
      <c r="C562" s="3" t="s">
        <v>13</v>
      </c>
    </row>
    <row r="563" spans="1:3" ht="14.25" x14ac:dyDescent="0.2">
      <c r="A563" t="s">
        <v>642</v>
      </c>
      <c r="B563" s="2" t="s">
        <v>3</v>
      </c>
      <c r="C563" s="3" t="s">
        <v>5</v>
      </c>
    </row>
    <row r="564" spans="1:3" ht="14.25" x14ac:dyDescent="0.2">
      <c r="A564" t="s">
        <v>643</v>
      </c>
      <c r="B564" s="2" t="s">
        <v>3</v>
      </c>
      <c r="C564" s="3" t="s">
        <v>18</v>
      </c>
    </row>
    <row r="565" spans="1:3" ht="14.25" x14ac:dyDescent="0.2">
      <c r="A565" t="s">
        <v>644</v>
      </c>
      <c r="B565" s="2" t="s">
        <v>3</v>
      </c>
      <c r="C565" s="3" t="s">
        <v>13</v>
      </c>
    </row>
    <row r="566" spans="1:3" ht="14.25" x14ac:dyDescent="0.2">
      <c r="A566" t="s">
        <v>645</v>
      </c>
      <c r="B566" s="2" t="s">
        <v>3</v>
      </c>
      <c r="C566" s="3" t="s">
        <v>7</v>
      </c>
    </row>
    <row r="567" spans="1:3" ht="14.25" x14ac:dyDescent="0.2">
      <c r="A567" t="s">
        <v>646</v>
      </c>
      <c r="B567" s="2" t="s">
        <v>3</v>
      </c>
      <c r="C567" s="3" t="s">
        <v>26</v>
      </c>
    </row>
    <row r="568" spans="1:3" ht="14.25" x14ac:dyDescent="0.2">
      <c r="A568" t="s">
        <v>647</v>
      </c>
      <c r="B568" s="2" t="s">
        <v>3</v>
      </c>
      <c r="C568" s="3" t="s">
        <v>11</v>
      </c>
    </row>
    <row r="569" spans="1:3" ht="14.25" x14ac:dyDescent="0.2">
      <c r="A569" t="s">
        <v>648</v>
      </c>
      <c r="B569" s="2" t="s">
        <v>3</v>
      </c>
      <c r="C569" s="3" t="s">
        <v>5</v>
      </c>
    </row>
    <row r="570" spans="1:3" ht="14.25" x14ac:dyDescent="0.2">
      <c r="A570" t="s">
        <v>649</v>
      </c>
      <c r="B570" s="2" t="s">
        <v>3</v>
      </c>
      <c r="C570" s="3" t="s">
        <v>7</v>
      </c>
    </row>
    <row r="571" spans="1:3" ht="14.25" x14ac:dyDescent="0.2">
      <c r="A571" t="s">
        <v>650</v>
      </c>
      <c r="B571" s="2" t="s">
        <v>3</v>
      </c>
      <c r="C571" s="3" t="s">
        <v>9</v>
      </c>
    </row>
    <row r="572" spans="1:3" ht="14.25" x14ac:dyDescent="0.2">
      <c r="A572" t="s">
        <v>651</v>
      </c>
      <c r="B572" s="2" t="s">
        <v>3</v>
      </c>
      <c r="C572" s="3" t="s">
        <v>13</v>
      </c>
    </row>
    <row r="573" spans="1:3" ht="14.25" x14ac:dyDescent="0.2">
      <c r="A573" t="s">
        <v>652</v>
      </c>
      <c r="B573" s="2" t="s">
        <v>3</v>
      </c>
      <c r="C573" s="3" t="s">
        <v>5</v>
      </c>
    </row>
    <row r="574" spans="1:3" ht="14.25" x14ac:dyDescent="0.2">
      <c r="A574" t="s">
        <v>653</v>
      </c>
      <c r="B574" s="2" t="s">
        <v>3</v>
      </c>
      <c r="C574" s="3" t="s">
        <v>5</v>
      </c>
    </row>
    <row r="575" spans="1:3" ht="14.25" x14ac:dyDescent="0.2">
      <c r="A575" t="s">
        <v>654</v>
      </c>
      <c r="B575" s="2" t="s">
        <v>3</v>
      </c>
      <c r="C575" s="3" t="s">
        <v>9</v>
      </c>
    </row>
    <row r="576" spans="1:3" ht="14.25" x14ac:dyDescent="0.2">
      <c r="A576" t="s">
        <v>655</v>
      </c>
      <c r="B576" s="2" t="s">
        <v>35</v>
      </c>
      <c r="C576" s="3" t="s">
        <v>9</v>
      </c>
    </row>
    <row r="577" spans="1:3" ht="14.25" x14ac:dyDescent="0.2">
      <c r="A577" t="s">
        <v>656</v>
      </c>
      <c r="B577" s="2" t="s">
        <v>3</v>
      </c>
      <c r="C577" s="3" t="s">
        <v>13</v>
      </c>
    </row>
    <row r="578" spans="1:3" ht="14.25" x14ac:dyDescent="0.2">
      <c r="A578" t="s">
        <v>657</v>
      </c>
      <c r="B578" s="2" t="s">
        <v>35</v>
      </c>
      <c r="C578" s="3" t="s">
        <v>23</v>
      </c>
    </row>
    <row r="579" spans="1:3" ht="14.25" x14ac:dyDescent="0.2">
      <c r="A579" t="s">
        <v>658</v>
      </c>
      <c r="B579" s="2" t="s">
        <v>3</v>
      </c>
      <c r="C579" s="3" t="s">
        <v>13</v>
      </c>
    </row>
    <row r="580" spans="1:3" ht="14.25" x14ac:dyDescent="0.2">
      <c r="A580" t="s">
        <v>659</v>
      </c>
      <c r="B580" s="2" t="s">
        <v>3</v>
      </c>
      <c r="C580" s="3" t="s">
        <v>9</v>
      </c>
    </row>
    <row r="581" spans="1:3" ht="14.25" x14ac:dyDescent="0.2">
      <c r="A581" t="s">
        <v>660</v>
      </c>
      <c r="B581" s="2" t="s">
        <v>3</v>
      </c>
      <c r="C581" s="3" t="s">
        <v>13</v>
      </c>
    </row>
    <row r="582" spans="1:3" ht="12.75" x14ac:dyDescent="0.2">
      <c r="A582" t="s">
        <v>661</v>
      </c>
      <c r="B582" s="2" t="s">
        <v>3</v>
      </c>
      <c r="C582" s="2" t="s">
        <v>13</v>
      </c>
    </row>
    <row r="583" spans="1:3" ht="14.25" x14ac:dyDescent="0.2">
      <c r="A583" t="s">
        <v>662</v>
      </c>
      <c r="B583" s="2" t="s">
        <v>3</v>
      </c>
      <c r="C583" s="3" t="s">
        <v>5</v>
      </c>
    </row>
    <row r="584" spans="1:3" ht="14.25" x14ac:dyDescent="0.2">
      <c r="A584" t="s">
        <v>663</v>
      </c>
      <c r="B584" s="2" t="s">
        <v>3</v>
      </c>
      <c r="C584" s="3" t="s">
        <v>23</v>
      </c>
    </row>
    <row r="585" spans="1:3" ht="14.25" x14ac:dyDescent="0.2">
      <c r="A585" t="s">
        <v>664</v>
      </c>
      <c r="B585" s="2" t="s">
        <v>3</v>
      </c>
      <c r="C585" s="3" t="s">
        <v>18</v>
      </c>
    </row>
    <row r="586" spans="1:3" ht="14.25" x14ac:dyDescent="0.2">
      <c r="A586" t="s">
        <v>665</v>
      </c>
      <c r="B586" s="2" t="s">
        <v>3</v>
      </c>
      <c r="C586" s="3" t="s">
        <v>7</v>
      </c>
    </row>
    <row r="587" spans="1:3" ht="14.25" x14ac:dyDescent="0.2">
      <c r="A587" t="s">
        <v>666</v>
      </c>
      <c r="B587" s="2" t="s">
        <v>3</v>
      </c>
      <c r="C587" s="3" t="s">
        <v>7</v>
      </c>
    </row>
    <row r="588" spans="1:3" ht="14.25" x14ac:dyDescent="0.2">
      <c r="A588" t="s">
        <v>667</v>
      </c>
      <c r="B588" s="2" t="s">
        <v>3</v>
      </c>
      <c r="C588" s="3" t="s">
        <v>7</v>
      </c>
    </row>
    <row r="589" spans="1:3" ht="14.25" x14ac:dyDescent="0.2">
      <c r="A589" t="s">
        <v>668</v>
      </c>
      <c r="B589" s="2" t="s">
        <v>3</v>
      </c>
      <c r="C589" s="3" t="s">
        <v>7</v>
      </c>
    </row>
    <row r="590" spans="1:3" ht="14.25" x14ac:dyDescent="0.2">
      <c r="A590" t="s">
        <v>669</v>
      </c>
      <c r="B590" s="2" t="s">
        <v>3</v>
      </c>
      <c r="C590" s="3" t="s">
        <v>13</v>
      </c>
    </row>
    <row r="591" spans="1:3" ht="14.25" x14ac:dyDescent="0.2">
      <c r="A591" t="s">
        <v>670</v>
      </c>
      <c r="B591" s="2" t="s">
        <v>3</v>
      </c>
      <c r="C591" s="3" t="s">
        <v>7</v>
      </c>
    </row>
    <row r="592" spans="1:3" ht="14.25" x14ac:dyDescent="0.2">
      <c r="A592" t="s">
        <v>671</v>
      </c>
      <c r="B592" s="2" t="s">
        <v>3</v>
      </c>
      <c r="C592" s="3" t="s">
        <v>13</v>
      </c>
    </row>
    <row r="593" spans="1:3" ht="12.75" x14ac:dyDescent="0.2">
      <c r="A593" t="s">
        <v>672</v>
      </c>
      <c r="B593" s="2" t="s">
        <v>36</v>
      </c>
      <c r="C593" s="2" t="s">
        <v>36</v>
      </c>
    </row>
    <row r="594" spans="1:3" ht="14.25" x14ac:dyDescent="0.2">
      <c r="A594" t="s">
        <v>673</v>
      </c>
      <c r="B594" s="2" t="s">
        <v>73</v>
      </c>
      <c r="C594" s="3" t="s">
        <v>15</v>
      </c>
    </row>
    <row r="595" spans="1:3" ht="14.25" x14ac:dyDescent="0.2">
      <c r="A595" t="s">
        <v>674</v>
      </c>
      <c r="B595" s="3" t="s">
        <v>16</v>
      </c>
      <c r="C595" s="4" t="s">
        <v>9</v>
      </c>
    </row>
    <row r="596" spans="1:3" ht="14.25" x14ac:dyDescent="0.2">
      <c r="A596" t="s">
        <v>675</v>
      </c>
      <c r="B596" s="2" t="s">
        <v>3</v>
      </c>
      <c r="C596" s="3" t="s">
        <v>13</v>
      </c>
    </row>
    <row r="597" spans="1:3" ht="14.25" x14ac:dyDescent="0.2">
      <c r="A597" t="s">
        <v>676</v>
      </c>
      <c r="B597" s="2" t="s">
        <v>3</v>
      </c>
      <c r="C597" s="3" t="s">
        <v>9</v>
      </c>
    </row>
    <row r="598" spans="1:3" ht="14.25" x14ac:dyDescent="0.2">
      <c r="A598" t="s">
        <v>677</v>
      </c>
      <c r="B598" s="2" t="s">
        <v>3</v>
      </c>
      <c r="C598" s="3" t="s">
        <v>5</v>
      </c>
    </row>
    <row r="599" spans="1:3" ht="12.75" x14ac:dyDescent="0.2">
      <c r="A599" t="s">
        <v>678</v>
      </c>
      <c r="B599" s="2" t="s">
        <v>3</v>
      </c>
      <c r="C599" s="2" t="s">
        <v>13</v>
      </c>
    </row>
    <row r="600" spans="1:3" ht="12.75" x14ac:dyDescent="0.2">
      <c r="A600" t="s">
        <v>679</v>
      </c>
      <c r="B600" s="2" t="s">
        <v>37</v>
      </c>
      <c r="C600" s="2" t="s">
        <v>23</v>
      </c>
    </row>
    <row r="601" spans="1:3" ht="12.75" x14ac:dyDescent="0.2">
      <c r="A601" t="s">
        <v>680</v>
      </c>
      <c r="B601" s="2" t="s">
        <v>22</v>
      </c>
      <c r="C601" s="2" t="s">
        <v>22</v>
      </c>
    </row>
    <row r="602" spans="1:3" ht="12.75" x14ac:dyDescent="0.2">
      <c r="A602" t="s">
        <v>681</v>
      </c>
      <c r="B602" s="2" t="s">
        <v>3</v>
      </c>
      <c r="C602" s="2" t="s">
        <v>7</v>
      </c>
    </row>
    <row r="603" spans="1:3" ht="12.75" x14ac:dyDescent="0.2">
      <c r="A603" t="s">
        <v>682</v>
      </c>
      <c r="B603" s="2" t="s">
        <v>24</v>
      </c>
      <c r="C603" s="2" t="s">
        <v>11</v>
      </c>
    </row>
    <row r="604" spans="1:3" ht="12.75" x14ac:dyDescent="0.2">
      <c r="A604" t="s">
        <v>683</v>
      </c>
      <c r="B604" s="2" t="s">
        <v>58</v>
      </c>
      <c r="C604" s="2" t="s">
        <v>9</v>
      </c>
    </row>
    <row r="605" spans="1:3" ht="12.75" x14ac:dyDescent="0.2">
      <c r="A605" t="s">
        <v>684</v>
      </c>
      <c r="B605" s="2" t="s">
        <v>3</v>
      </c>
      <c r="C605" s="2" t="s">
        <v>5</v>
      </c>
    </row>
    <row r="606" spans="1:3" ht="12.75" x14ac:dyDescent="0.2">
      <c r="A606" t="s">
        <v>685</v>
      </c>
      <c r="B606" s="2" t="s">
        <v>3</v>
      </c>
      <c r="C606" s="2" t="s">
        <v>13</v>
      </c>
    </row>
    <row r="607" spans="1:3" ht="12.75" x14ac:dyDescent="0.2">
      <c r="A607" t="s">
        <v>686</v>
      </c>
      <c r="B607" s="2" t="s">
        <v>54</v>
      </c>
      <c r="C607" s="2" t="s">
        <v>5</v>
      </c>
    </row>
    <row r="608" spans="1:3" ht="14.25" x14ac:dyDescent="0.2">
      <c r="A608" t="s">
        <v>687</v>
      </c>
      <c r="B608" s="2" t="s">
        <v>3</v>
      </c>
      <c r="C608" s="3" t="s">
        <v>31</v>
      </c>
    </row>
    <row r="609" spans="1:3" ht="14.25" x14ac:dyDescent="0.2">
      <c r="A609" t="s">
        <v>688</v>
      </c>
      <c r="B609" s="2" t="s">
        <v>3</v>
      </c>
      <c r="C609" s="3" t="s">
        <v>7</v>
      </c>
    </row>
    <row r="610" spans="1:3" ht="14.25" x14ac:dyDescent="0.2">
      <c r="A610" t="s">
        <v>689</v>
      </c>
      <c r="B610" s="2" t="s">
        <v>3</v>
      </c>
      <c r="C610" s="3" t="s">
        <v>7</v>
      </c>
    </row>
    <row r="611" spans="1:3" ht="14.25" x14ac:dyDescent="0.2">
      <c r="A611" t="s">
        <v>690</v>
      </c>
      <c r="B611" s="2" t="s">
        <v>3</v>
      </c>
      <c r="C611" s="3" t="s">
        <v>18</v>
      </c>
    </row>
    <row r="612" spans="1:3" ht="14.25" x14ac:dyDescent="0.2">
      <c r="A612" t="s">
        <v>691</v>
      </c>
      <c r="B612" s="2" t="s">
        <v>3</v>
      </c>
      <c r="C612" s="3" t="s">
        <v>18</v>
      </c>
    </row>
    <row r="613" spans="1:3" ht="14.25" x14ac:dyDescent="0.2">
      <c r="A613" t="s">
        <v>692</v>
      </c>
      <c r="B613" s="2" t="s">
        <v>75</v>
      </c>
      <c r="C613" s="3" t="s">
        <v>15</v>
      </c>
    </row>
    <row r="614" spans="1:3" ht="14.25" x14ac:dyDescent="0.2">
      <c r="A614" t="s">
        <v>693</v>
      </c>
      <c r="B614" s="2" t="s">
        <v>3</v>
      </c>
      <c r="C614" s="3" t="s">
        <v>26</v>
      </c>
    </row>
    <row r="615" spans="1:3" ht="14.25" x14ac:dyDescent="0.2">
      <c r="A615" t="s">
        <v>694</v>
      </c>
      <c r="B615" s="2" t="s">
        <v>16</v>
      </c>
      <c r="C615" s="3" t="s">
        <v>9</v>
      </c>
    </row>
    <row r="616" spans="1:3" ht="14.25" x14ac:dyDescent="0.2">
      <c r="A616" t="s">
        <v>695</v>
      </c>
      <c r="B616" s="2" t="s">
        <v>37</v>
      </c>
      <c r="C616" s="3" t="s">
        <v>23</v>
      </c>
    </row>
    <row r="617" spans="1:3" ht="14.25" x14ac:dyDescent="0.2">
      <c r="A617" t="s">
        <v>696</v>
      </c>
      <c r="B617" s="2" t="s">
        <v>3</v>
      </c>
      <c r="C617" s="3" t="s">
        <v>18</v>
      </c>
    </row>
    <row r="618" spans="1:3" ht="14.25" x14ac:dyDescent="0.2">
      <c r="A618" t="s">
        <v>697</v>
      </c>
      <c r="B618" s="2" t="s">
        <v>3</v>
      </c>
      <c r="C618" s="3" t="s">
        <v>18</v>
      </c>
    </row>
    <row r="619" spans="1:3" ht="12.75" x14ac:dyDescent="0.2">
      <c r="A619" t="s">
        <v>698</v>
      </c>
      <c r="B619" s="2" t="s">
        <v>22</v>
      </c>
      <c r="C619" s="2" t="s">
        <v>22</v>
      </c>
    </row>
    <row r="620" spans="1:3" ht="14.25" x14ac:dyDescent="0.2">
      <c r="A620" t="s">
        <v>699</v>
      </c>
      <c r="B620" s="2" t="s">
        <v>3</v>
      </c>
      <c r="C620" s="3" t="s">
        <v>18</v>
      </c>
    </row>
    <row r="621" spans="1:3" ht="14.25" x14ac:dyDescent="0.2">
      <c r="A621" t="s">
        <v>700</v>
      </c>
      <c r="B621" s="2" t="s">
        <v>3</v>
      </c>
      <c r="C621" s="3" t="s">
        <v>18</v>
      </c>
    </row>
    <row r="622" spans="1:3" ht="14.25" x14ac:dyDescent="0.2">
      <c r="A622" t="s">
        <v>701</v>
      </c>
      <c r="B622" s="2" t="s">
        <v>20</v>
      </c>
      <c r="C622" s="3" t="s">
        <v>15</v>
      </c>
    </row>
    <row r="623" spans="1:3" ht="14.25" x14ac:dyDescent="0.2">
      <c r="A623" t="s">
        <v>702</v>
      </c>
      <c r="B623" s="2" t="s">
        <v>16</v>
      </c>
      <c r="C623" s="3" t="s">
        <v>9</v>
      </c>
    </row>
    <row r="624" spans="1:3" ht="14.25" x14ac:dyDescent="0.2">
      <c r="A624" t="s">
        <v>703</v>
      </c>
      <c r="B624" s="2" t="s">
        <v>3</v>
      </c>
      <c r="C624" s="3" t="s">
        <v>23</v>
      </c>
    </row>
    <row r="625" spans="1:3" ht="14.25" x14ac:dyDescent="0.2">
      <c r="A625" t="s">
        <v>704</v>
      </c>
      <c r="B625" s="2" t="s">
        <v>3</v>
      </c>
      <c r="C625" s="3" t="s">
        <v>23</v>
      </c>
    </row>
    <row r="626" spans="1:3" ht="14.25" x14ac:dyDescent="0.2">
      <c r="A626" t="s">
        <v>705</v>
      </c>
      <c r="B626" s="2" t="s">
        <v>3</v>
      </c>
      <c r="C626" s="3" t="s">
        <v>7</v>
      </c>
    </row>
    <row r="627" spans="1:3" ht="14.25" x14ac:dyDescent="0.2">
      <c r="A627" t="s">
        <v>706</v>
      </c>
      <c r="B627" s="2" t="s">
        <v>3</v>
      </c>
      <c r="C627" s="3" t="s">
        <v>11</v>
      </c>
    </row>
    <row r="628" spans="1:3" ht="14.25" x14ac:dyDescent="0.2">
      <c r="A628" t="s">
        <v>707</v>
      </c>
      <c r="B628" s="2" t="s">
        <v>3</v>
      </c>
      <c r="C628" s="3" t="s">
        <v>9</v>
      </c>
    </row>
    <row r="629" spans="1:3" ht="14.25" x14ac:dyDescent="0.2">
      <c r="A629" t="s">
        <v>708</v>
      </c>
      <c r="B629" s="2" t="s">
        <v>47</v>
      </c>
      <c r="C629" s="3" t="s">
        <v>15</v>
      </c>
    </row>
    <row r="630" spans="1:3" ht="14.25" x14ac:dyDescent="0.2">
      <c r="A630" t="s">
        <v>709</v>
      </c>
      <c r="B630" s="2" t="s">
        <v>76</v>
      </c>
      <c r="C630" s="3" t="s">
        <v>15</v>
      </c>
    </row>
    <row r="631" spans="1:3" ht="14.25" x14ac:dyDescent="0.2">
      <c r="A631" t="s">
        <v>710</v>
      </c>
      <c r="B631" s="2" t="s">
        <v>3</v>
      </c>
      <c r="C631" s="3" t="s">
        <v>14</v>
      </c>
    </row>
    <row r="632" spans="1:3" ht="14.25" x14ac:dyDescent="0.2">
      <c r="A632" t="s">
        <v>711</v>
      </c>
      <c r="B632" s="2" t="s">
        <v>77</v>
      </c>
      <c r="C632" s="3" t="s">
        <v>5</v>
      </c>
    </row>
    <row r="633" spans="1:3" ht="14.25" x14ac:dyDescent="0.2">
      <c r="A633" t="s">
        <v>712</v>
      </c>
      <c r="B633" s="2" t="s">
        <v>3</v>
      </c>
      <c r="C633" s="3" t="s">
        <v>14</v>
      </c>
    </row>
    <row r="634" spans="1:3" ht="12.75" x14ac:dyDescent="0.2">
      <c r="A634" t="s">
        <v>713</v>
      </c>
      <c r="B634" s="2" t="s">
        <v>22</v>
      </c>
      <c r="C634" s="2" t="s">
        <v>22</v>
      </c>
    </row>
    <row r="635" spans="1:3" ht="14.25" x14ac:dyDescent="0.2">
      <c r="A635" t="s">
        <v>714</v>
      </c>
      <c r="B635" s="2" t="s">
        <v>3</v>
      </c>
      <c r="C635" s="3" t="s">
        <v>14</v>
      </c>
    </row>
    <row r="636" spans="1:3" ht="14.25" x14ac:dyDescent="0.2">
      <c r="A636" t="s">
        <v>715</v>
      </c>
      <c r="B636" s="2" t="s">
        <v>16</v>
      </c>
      <c r="C636" s="3" t="s">
        <v>9</v>
      </c>
    </row>
    <row r="637" spans="1:3" ht="14.25" x14ac:dyDescent="0.2">
      <c r="A637" t="s">
        <v>716</v>
      </c>
      <c r="B637" s="2" t="s">
        <v>47</v>
      </c>
      <c r="C637" s="3" t="s">
        <v>15</v>
      </c>
    </row>
    <row r="638" spans="1:3" ht="14.25" x14ac:dyDescent="0.2">
      <c r="A638" t="s">
        <v>717</v>
      </c>
      <c r="B638" s="2" t="s">
        <v>47</v>
      </c>
      <c r="C638" s="3" t="s">
        <v>15</v>
      </c>
    </row>
    <row r="639" spans="1:3" ht="14.25" x14ac:dyDescent="0.2">
      <c r="A639" t="s">
        <v>718</v>
      </c>
      <c r="B639" s="2" t="s">
        <v>3</v>
      </c>
      <c r="C639" s="3" t="s">
        <v>9</v>
      </c>
    </row>
    <row r="640" spans="1:3" ht="14.25" x14ac:dyDescent="0.2">
      <c r="A640" t="s">
        <v>719</v>
      </c>
      <c r="B640" s="2" t="s">
        <v>3</v>
      </c>
      <c r="C640" s="3" t="s">
        <v>5</v>
      </c>
    </row>
    <row r="641" spans="1:3" ht="14.25" x14ac:dyDescent="0.2">
      <c r="A641" t="s">
        <v>720</v>
      </c>
      <c r="B641" s="2" t="s">
        <v>41</v>
      </c>
      <c r="C641" s="3" t="s">
        <v>14</v>
      </c>
    </row>
    <row r="642" spans="1:3" ht="14.25" x14ac:dyDescent="0.2">
      <c r="A642" t="s">
        <v>721</v>
      </c>
      <c r="B642" s="2" t="s">
        <v>3</v>
      </c>
      <c r="C642" s="3" t="s">
        <v>7</v>
      </c>
    </row>
    <row r="643" spans="1:3" ht="14.25" x14ac:dyDescent="0.2">
      <c r="A643" t="s">
        <v>722</v>
      </c>
      <c r="B643" s="2" t="s">
        <v>3</v>
      </c>
      <c r="C643" s="3" t="s">
        <v>7</v>
      </c>
    </row>
    <row r="644" spans="1:3" ht="14.25" x14ac:dyDescent="0.2">
      <c r="A644" t="s">
        <v>723</v>
      </c>
      <c r="B644" s="2" t="s">
        <v>3</v>
      </c>
      <c r="C644" s="3" t="s">
        <v>9</v>
      </c>
    </row>
    <row r="645" spans="1:3" ht="14.25" x14ac:dyDescent="0.2">
      <c r="A645" t="s">
        <v>724</v>
      </c>
      <c r="B645" s="2" t="s">
        <v>3</v>
      </c>
      <c r="C645" s="3" t="s">
        <v>5</v>
      </c>
    </row>
    <row r="646" spans="1:3" ht="14.25" x14ac:dyDescent="0.2">
      <c r="A646" t="s">
        <v>725</v>
      </c>
      <c r="B646" s="2" t="s">
        <v>3</v>
      </c>
      <c r="C646" s="3" t="s">
        <v>7</v>
      </c>
    </row>
    <row r="647" spans="1:3" ht="14.25" x14ac:dyDescent="0.2">
      <c r="A647" t="s">
        <v>726</v>
      </c>
      <c r="B647" s="2" t="s">
        <v>3</v>
      </c>
      <c r="C647" s="3" t="s">
        <v>26</v>
      </c>
    </row>
    <row r="648" spans="1:3" ht="14.25" x14ac:dyDescent="0.2">
      <c r="A648" t="s">
        <v>727</v>
      </c>
      <c r="B648" s="2" t="s">
        <v>3</v>
      </c>
      <c r="C648" s="3" t="s">
        <v>5</v>
      </c>
    </row>
    <row r="649" spans="1:3" ht="14.25" x14ac:dyDescent="0.2">
      <c r="A649" t="s">
        <v>728</v>
      </c>
      <c r="B649" s="2" t="s">
        <v>3</v>
      </c>
      <c r="C649" s="3" t="s">
        <v>18</v>
      </c>
    </row>
    <row r="650" spans="1:3" ht="14.25" x14ac:dyDescent="0.2">
      <c r="A650" t="s">
        <v>729</v>
      </c>
      <c r="B650" s="2" t="s">
        <v>78</v>
      </c>
      <c r="C650" s="3" t="s">
        <v>5</v>
      </c>
    </row>
    <row r="651" spans="1:3" ht="14.25" x14ac:dyDescent="0.2">
      <c r="A651" t="s">
        <v>730</v>
      </c>
      <c r="B651" s="2" t="s">
        <v>3</v>
      </c>
      <c r="C651" s="3" t="s">
        <v>7</v>
      </c>
    </row>
    <row r="652" spans="1:3" ht="14.25" x14ac:dyDescent="0.2">
      <c r="A652" t="s">
        <v>731</v>
      </c>
      <c r="B652" s="2" t="s">
        <v>41</v>
      </c>
      <c r="C652" s="3" t="s">
        <v>9</v>
      </c>
    </row>
    <row r="653" spans="1:3" ht="14.25" x14ac:dyDescent="0.2">
      <c r="A653" t="s">
        <v>732</v>
      </c>
      <c r="B653" s="2" t="s">
        <v>3</v>
      </c>
      <c r="C653" s="3" t="s">
        <v>5</v>
      </c>
    </row>
    <row r="654" spans="1:3" ht="14.25" x14ac:dyDescent="0.2">
      <c r="A654" t="s">
        <v>733</v>
      </c>
      <c r="B654" s="2" t="s">
        <v>3</v>
      </c>
      <c r="C654" s="3" t="s">
        <v>9</v>
      </c>
    </row>
    <row r="655" spans="1:3" ht="14.25" x14ac:dyDescent="0.2">
      <c r="A655" t="s">
        <v>734</v>
      </c>
      <c r="B655" s="2" t="s">
        <v>3</v>
      </c>
      <c r="C655" s="3" t="s">
        <v>7</v>
      </c>
    </row>
    <row r="656" spans="1:3" ht="14.25" x14ac:dyDescent="0.2">
      <c r="A656" t="s">
        <v>735</v>
      </c>
      <c r="B656" s="2" t="s">
        <v>3</v>
      </c>
      <c r="C656" s="3" t="s">
        <v>7</v>
      </c>
    </row>
    <row r="657" spans="1:3" ht="14.25" x14ac:dyDescent="0.2">
      <c r="A657" t="s">
        <v>736</v>
      </c>
      <c r="B657" s="2" t="s">
        <v>3</v>
      </c>
      <c r="C657" s="3" t="s">
        <v>7</v>
      </c>
    </row>
    <row r="658" spans="1:3" ht="14.25" x14ac:dyDescent="0.2">
      <c r="A658" t="s">
        <v>737</v>
      </c>
      <c r="B658" s="2" t="s">
        <v>3</v>
      </c>
      <c r="C658" s="3" t="s">
        <v>7</v>
      </c>
    </row>
    <row r="659" spans="1:3" ht="14.25" x14ac:dyDescent="0.2">
      <c r="A659" t="s">
        <v>738</v>
      </c>
      <c r="B659" s="2" t="s">
        <v>3</v>
      </c>
      <c r="C659" s="3" t="s">
        <v>7</v>
      </c>
    </row>
    <row r="660" spans="1:3" ht="14.25" x14ac:dyDescent="0.2">
      <c r="A660" t="s">
        <v>739</v>
      </c>
      <c r="B660" s="2" t="s">
        <v>3</v>
      </c>
      <c r="C660" s="3" t="s">
        <v>11</v>
      </c>
    </row>
    <row r="661" spans="1:3" ht="14.25" x14ac:dyDescent="0.2">
      <c r="A661" t="s">
        <v>740</v>
      </c>
      <c r="B661" s="2" t="s">
        <v>3</v>
      </c>
      <c r="C661" s="3" t="s">
        <v>18</v>
      </c>
    </row>
    <row r="662" spans="1:3" ht="14.25" x14ac:dyDescent="0.2">
      <c r="A662" t="s">
        <v>741</v>
      </c>
      <c r="B662" s="2" t="s">
        <v>3</v>
      </c>
      <c r="C662" s="3" t="s">
        <v>13</v>
      </c>
    </row>
    <row r="663" spans="1:3" ht="14.25" x14ac:dyDescent="0.2">
      <c r="A663" t="s">
        <v>742</v>
      </c>
      <c r="B663" s="2" t="s">
        <v>3</v>
      </c>
      <c r="C663" s="3" t="s">
        <v>5</v>
      </c>
    </row>
    <row r="664" spans="1:3" ht="14.25" x14ac:dyDescent="0.2">
      <c r="A664" t="s">
        <v>743</v>
      </c>
      <c r="B664" s="2" t="s">
        <v>3</v>
      </c>
      <c r="C664" s="3" t="s">
        <v>18</v>
      </c>
    </row>
    <row r="665" spans="1:3" ht="14.25" x14ac:dyDescent="0.2">
      <c r="A665" t="s">
        <v>744</v>
      </c>
      <c r="B665" s="2" t="s">
        <v>16</v>
      </c>
      <c r="C665" s="3" t="s">
        <v>9</v>
      </c>
    </row>
    <row r="666" spans="1:3" ht="14.25" x14ac:dyDescent="0.2">
      <c r="A666" t="s">
        <v>745</v>
      </c>
      <c r="B666" s="2" t="s">
        <v>3</v>
      </c>
      <c r="C666" s="3" t="s">
        <v>14</v>
      </c>
    </row>
    <row r="667" spans="1:3" ht="12.75" x14ac:dyDescent="0.2">
      <c r="A667" t="s">
        <v>746</v>
      </c>
      <c r="B667" s="2" t="s">
        <v>22</v>
      </c>
      <c r="C667" s="2" t="s">
        <v>22</v>
      </c>
    </row>
    <row r="668" spans="1:3" ht="14.25" x14ac:dyDescent="0.2">
      <c r="A668" t="s">
        <v>747</v>
      </c>
      <c r="B668" s="2" t="s">
        <v>3</v>
      </c>
      <c r="C668" s="3" t="s">
        <v>18</v>
      </c>
    </row>
    <row r="669" spans="1:3" ht="14.25" x14ac:dyDescent="0.2">
      <c r="A669" t="s">
        <v>748</v>
      </c>
      <c r="B669" s="2" t="s">
        <v>35</v>
      </c>
      <c r="C669" s="3" t="s">
        <v>23</v>
      </c>
    </row>
    <row r="670" spans="1:3" ht="14.25" x14ac:dyDescent="0.2">
      <c r="A670" t="s">
        <v>749</v>
      </c>
      <c r="B670" s="2" t="s">
        <v>3</v>
      </c>
      <c r="C670" s="3" t="s">
        <v>9</v>
      </c>
    </row>
    <row r="671" spans="1:3" ht="12.75" x14ac:dyDescent="0.2">
      <c r="A671" t="s">
        <v>750</v>
      </c>
      <c r="B671" s="2" t="s">
        <v>22</v>
      </c>
      <c r="C671" s="2" t="s">
        <v>22</v>
      </c>
    </row>
    <row r="672" spans="1:3" ht="14.25" x14ac:dyDescent="0.2">
      <c r="A672" t="s">
        <v>751</v>
      </c>
      <c r="B672" s="2" t="s">
        <v>3</v>
      </c>
      <c r="C672" s="3" t="s">
        <v>11</v>
      </c>
    </row>
    <row r="673" spans="1:3" ht="12.75" x14ac:dyDescent="0.2">
      <c r="A673" t="s">
        <v>752</v>
      </c>
      <c r="B673" s="2" t="s">
        <v>22</v>
      </c>
      <c r="C673" s="2" t="s">
        <v>22</v>
      </c>
    </row>
    <row r="674" spans="1:3" ht="14.25" x14ac:dyDescent="0.2">
      <c r="A674" t="s">
        <v>753</v>
      </c>
      <c r="B674" s="2" t="s">
        <v>58</v>
      </c>
      <c r="C674" s="3" t="s">
        <v>14</v>
      </c>
    </row>
    <row r="675" spans="1:3" ht="12.75" x14ac:dyDescent="0.2">
      <c r="A675" t="s">
        <v>754</v>
      </c>
      <c r="B675" s="2" t="s">
        <v>22</v>
      </c>
      <c r="C675" s="2" t="s">
        <v>22</v>
      </c>
    </row>
    <row r="676" spans="1:3" ht="14.25" x14ac:dyDescent="0.2">
      <c r="A676" t="s">
        <v>755</v>
      </c>
      <c r="B676" s="2" t="s">
        <v>3</v>
      </c>
      <c r="C676" s="3" t="s">
        <v>13</v>
      </c>
    </row>
    <row r="677" spans="1:3" ht="14.25" x14ac:dyDescent="0.2">
      <c r="A677" t="s">
        <v>756</v>
      </c>
      <c r="B677" s="2" t="s">
        <v>37</v>
      </c>
      <c r="C677" s="3" t="s">
        <v>11</v>
      </c>
    </row>
    <row r="678" spans="1:3" ht="14.25" x14ac:dyDescent="0.2">
      <c r="A678" t="s">
        <v>757</v>
      </c>
      <c r="B678" s="2" t="s">
        <v>3</v>
      </c>
      <c r="C678" s="3" t="s">
        <v>13</v>
      </c>
    </row>
    <row r="679" spans="1:3" ht="14.25" x14ac:dyDescent="0.2">
      <c r="A679" t="s">
        <v>758</v>
      </c>
      <c r="B679" s="2" t="s">
        <v>3</v>
      </c>
      <c r="C679" s="3" t="s">
        <v>13</v>
      </c>
    </row>
    <row r="680" spans="1:3" ht="14.25" x14ac:dyDescent="0.2">
      <c r="A680" t="s">
        <v>759</v>
      </c>
      <c r="B680" s="2" t="s">
        <v>3</v>
      </c>
      <c r="C680" s="3" t="s">
        <v>23</v>
      </c>
    </row>
    <row r="681" spans="1:3" ht="14.25" x14ac:dyDescent="0.2">
      <c r="A681" t="s">
        <v>760</v>
      </c>
      <c r="B681" s="2" t="s">
        <v>3</v>
      </c>
      <c r="C681" s="3" t="s">
        <v>11</v>
      </c>
    </row>
    <row r="682" spans="1:3" ht="14.25" x14ac:dyDescent="0.2">
      <c r="A682" t="s">
        <v>761</v>
      </c>
      <c r="B682" s="2" t="s">
        <v>3</v>
      </c>
      <c r="C682" s="3" t="s">
        <v>11</v>
      </c>
    </row>
    <row r="683" spans="1:3" ht="14.25" x14ac:dyDescent="0.2">
      <c r="A683" t="s">
        <v>762</v>
      </c>
      <c r="B683" s="2" t="s">
        <v>3</v>
      </c>
      <c r="C683" s="3" t="s">
        <v>13</v>
      </c>
    </row>
    <row r="684" spans="1:3" ht="14.25" x14ac:dyDescent="0.2">
      <c r="A684" t="s">
        <v>763</v>
      </c>
      <c r="B684" s="2" t="s">
        <v>16</v>
      </c>
      <c r="C684" s="3" t="s">
        <v>26</v>
      </c>
    </row>
    <row r="685" spans="1:3" ht="14.25" x14ac:dyDescent="0.2">
      <c r="A685" t="s">
        <v>764</v>
      </c>
      <c r="B685" s="2" t="s">
        <v>37</v>
      </c>
      <c r="C685" s="3" t="s">
        <v>9</v>
      </c>
    </row>
    <row r="686" spans="1:3" ht="14.25" x14ac:dyDescent="0.2">
      <c r="A686" t="s">
        <v>765</v>
      </c>
      <c r="B686" s="2" t="s">
        <v>63</v>
      </c>
      <c r="C686" s="3" t="s">
        <v>15</v>
      </c>
    </row>
    <row r="687" spans="1:3" ht="14.25" x14ac:dyDescent="0.2">
      <c r="A687" t="s">
        <v>766</v>
      </c>
      <c r="B687" s="2" t="s">
        <v>3</v>
      </c>
      <c r="C687" s="3" t="s">
        <v>13</v>
      </c>
    </row>
    <row r="688" spans="1:3" ht="14.25" x14ac:dyDescent="0.2">
      <c r="A688" t="s">
        <v>767</v>
      </c>
      <c r="B688" s="2" t="s">
        <v>3</v>
      </c>
      <c r="C688" s="3" t="s">
        <v>18</v>
      </c>
    </row>
    <row r="689" spans="1:3" ht="14.25" x14ac:dyDescent="0.2">
      <c r="A689" t="s">
        <v>768</v>
      </c>
      <c r="B689" s="2" t="s">
        <v>3</v>
      </c>
      <c r="C689" s="3" t="s">
        <v>11</v>
      </c>
    </row>
    <row r="690" spans="1:3" ht="14.25" x14ac:dyDescent="0.2">
      <c r="A690" t="s">
        <v>769</v>
      </c>
      <c r="B690" s="2" t="s">
        <v>3</v>
      </c>
      <c r="C690" s="3" t="s">
        <v>18</v>
      </c>
    </row>
    <row r="691" spans="1:3" ht="14.25" x14ac:dyDescent="0.2">
      <c r="A691" t="s">
        <v>770</v>
      </c>
      <c r="B691" s="2" t="s">
        <v>3</v>
      </c>
      <c r="C691" s="3" t="s">
        <v>14</v>
      </c>
    </row>
    <row r="692" spans="1:3" ht="14.25" x14ac:dyDescent="0.2">
      <c r="A692" t="s">
        <v>771</v>
      </c>
      <c r="B692" s="2" t="s">
        <v>47</v>
      </c>
      <c r="C692" s="3" t="s">
        <v>15</v>
      </c>
    </row>
    <row r="693" spans="1:3" ht="14.25" x14ac:dyDescent="0.2">
      <c r="A693" t="s">
        <v>772</v>
      </c>
      <c r="B693" s="2" t="s">
        <v>16</v>
      </c>
      <c r="C693" s="3" t="s">
        <v>9</v>
      </c>
    </row>
    <row r="694" spans="1:3" ht="14.25" x14ac:dyDescent="0.2">
      <c r="A694" t="s">
        <v>773</v>
      </c>
      <c r="B694" s="2" t="s">
        <v>39</v>
      </c>
      <c r="C694" s="3" t="s">
        <v>15</v>
      </c>
    </row>
    <row r="695" spans="1:3" ht="14.25" x14ac:dyDescent="0.2">
      <c r="A695" t="s">
        <v>774</v>
      </c>
      <c r="B695" s="2" t="s">
        <v>3</v>
      </c>
      <c r="C695" s="3" t="s">
        <v>14</v>
      </c>
    </row>
    <row r="696" spans="1:3" ht="14.25" x14ac:dyDescent="0.2">
      <c r="A696" t="s">
        <v>775</v>
      </c>
      <c r="B696" s="2" t="s">
        <v>3</v>
      </c>
      <c r="C696" s="3" t="s">
        <v>9</v>
      </c>
    </row>
    <row r="697" spans="1:3" ht="14.25" x14ac:dyDescent="0.2">
      <c r="A697" t="s">
        <v>776</v>
      </c>
      <c r="B697" s="2" t="s">
        <v>3</v>
      </c>
      <c r="C697" s="3" t="s">
        <v>7</v>
      </c>
    </row>
    <row r="698" spans="1:3" ht="14.25" x14ac:dyDescent="0.2">
      <c r="A698" t="s">
        <v>777</v>
      </c>
      <c r="B698" s="2" t="s">
        <v>3</v>
      </c>
      <c r="C698" s="3" t="s">
        <v>11</v>
      </c>
    </row>
    <row r="699" spans="1:3" ht="14.25" x14ac:dyDescent="0.2">
      <c r="A699" t="s">
        <v>778</v>
      </c>
      <c r="B699" s="2" t="s">
        <v>62</v>
      </c>
      <c r="C699" s="3" t="s">
        <v>15</v>
      </c>
    </row>
    <row r="700" spans="1:3" ht="14.25" x14ac:dyDescent="0.2">
      <c r="A700" t="s">
        <v>779</v>
      </c>
      <c r="B700" s="2" t="s">
        <v>3</v>
      </c>
      <c r="C700" s="3" t="s">
        <v>18</v>
      </c>
    </row>
    <row r="701" spans="1:3" ht="14.25" x14ac:dyDescent="0.2">
      <c r="A701" t="s">
        <v>780</v>
      </c>
      <c r="B701" s="2" t="s">
        <v>3</v>
      </c>
      <c r="C701" s="3" t="s">
        <v>7</v>
      </c>
    </row>
    <row r="702" spans="1:3" ht="14.25" x14ac:dyDescent="0.2">
      <c r="A702" t="s">
        <v>781</v>
      </c>
      <c r="B702" s="2" t="s">
        <v>35</v>
      </c>
      <c r="C702" s="3" t="s">
        <v>9</v>
      </c>
    </row>
    <row r="703" spans="1:3" ht="14.25" x14ac:dyDescent="0.2">
      <c r="A703" t="s">
        <v>782</v>
      </c>
      <c r="B703" s="2" t="s">
        <v>3</v>
      </c>
      <c r="C703" s="3" t="s">
        <v>13</v>
      </c>
    </row>
    <row r="704" spans="1:3" ht="14.25" x14ac:dyDescent="0.2">
      <c r="A704" t="s">
        <v>783</v>
      </c>
      <c r="B704" s="2" t="s">
        <v>3</v>
      </c>
      <c r="C704" s="3" t="s">
        <v>23</v>
      </c>
    </row>
    <row r="705" spans="1:3" ht="14.25" x14ac:dyDescent="0.2">
      <c r="A705" t="s">
        <v>784</v>
      </c>
      <c r="B705" s="2" t="s">
        <v>3</v>
      </c>
      <c r="C705" s="3" t="s">
        <v>23</v>
      </c>
    </row>
    <row r="706" spans="1:3" ht="14.25" x14ac:dyDescent="0.2">
      <c r="A706" t="s">
        <v>785</v>
      </c>
      <c r="B706" s="2" t="s">
        <v>3</v>
      </c>
      <c r="C706" s="3" t="s">
        <v>5</v>
      </c>
    </row>
    <row r="707" spans="1:3" ht="14.25" x14ac:dyDescent="0.2">
      <c r="A707" t="s">
        <v>786</v>
      </c>
      <c r="B707" s="2" t="s">
        <v>16</v>
      </c>
      <c r="C707" s="3" t="s">
        <v>9</v>
      </c>
    </row>
    <row r="708" spans="1:3" ht="14.25" x14ac:dyDescent="0.2">
      <c r="A708" t="s">
        <v>787</v>
      </c>
      <c r="B708" s="2" t="s">
        <v>3</v>
      </c>
      <c r="C708" s="3" t="s">
        <v>13</v>
      </c>
    </row>
    <row r="709" spans="1:3" ht="14.25" x14ac:dyDescent="0.2">
      <c r="A709" t="s">
        <v>788</v>
      </c>
      <c r="B709" s="2" t="s">
        <v>79</v>
      </c>
      <c r="C709" s="3" t="s">
        <v>15</v>
      </c>
    </row>
    <row r="710" spans="1:3" ht="14.25" x14ac:dyDescent="0.2">
      <c r="A710" t="s">
        <v>789</v>
      </c>
      <c r="B710" s="2" t="s">
        <v>3</v>
      </c>
      <c r="C710" s="3" t="s">
        <v>11</v>
      </c>
    </row>
    <row r="711" spans="1:3" ht="14.25" x14ac:dyDescent="0.2">
      <c r="A711" t="s">
        <v>790</v>
      </c>
      <c r="B711" s="2" t="s">
        <v>3</v>
      </c>
      <c r="C711" s="3" t="s">
        <v>13</v>
      </c>
    </row>
    <row r="712" spans="1:3" ht="14.25" x14ac:dyDescent="0.2">
      <c r="A712" t="s">
        <v>791</v>
      </c>
      <c r="B712" s="2" t="s">
        <v>63</v>
      </c>
      <c r="C712" s="3" t="s">
        <v>31</v>
      </c>
    </row>
    <row r="713" spans="1:3" ht="14.25" x14ac:dyDescent="0.2">
      <c r="A713" t="s">
        <v>792</v>
      </c>
      <c r="B713" s="2" t="s">
        <v>3</v>
      </c>
      <c r="C713" s="3" t="s">
        <v>13</v>
      </c>
    </row>
    <row r="714" spans="1:3" ht="14.25" x14ac:dyDescent="0.2">
      <c r="A714" t="s">
        <v>793</v>
      </c>
      <c r="B714" s="2" t="s">
        <v>3</v>
      </c>
      <c r="C714" s="3" t="s">
        <v>27</v>
      </c>
    </row>
    <row r="715" spans="1:3" ht="14.25" x14ac:dyDescent="0.2">
      <c r="A715" t="s">
        <v>794</v>
      </c>
      <c r="B715" s="2" t="s">
        <v>3</v>
      </c>
      <c r="C715" s="3" t="s">
        <v>5</v>
      </c>
    </row>
    <row r="716" spans="1:3" ht="14.25" x14ac:dyDescent="0.2">
      <c r="A716" t="s">
        <v>795</v>
      </c>
      <c r="B716" s="2" t="s">
        <v>3</v>
      </c>
      <c r="C716" s="3" t="s">
        <v>13</v>
      </c>
    </row>
    <row r="717" spans="1:3" ht="14.25" x14ac:dyDescent="0.2">
      <c r="A717" t="s">
        <v>796</v>
      </c>
      <c r="B717" s="2" t="s">
        <v>3</v>
      </c>
      <c r="C717" s="3" t="s">
        <v>5</v>
      </c>
    </row>
    <row r="718" spans="1:3" ht="14.25" x14ac:dyDescent="0.2">
      <c r="A718" t="s">
        <v>797</v>
      </c>
      <c r="B718" s="2" t="s">
        <v>3</v>
      </c>
      <c r="C718" s="3" t="s">
        <v>13</v>
      </c>
    </row>
    <row r="719" spans="1:3" ht="14.25" x14ac:dyDescent="0.2">
      <c r="A719" t="s">
        <v>798</v>
      </c>
      <c r="B719" s="2" t="s">
        <v>3</v>
      </c>
      <c r="C719" s="3" t="s">
        <v>13</v>
      </c>
    </row>
    <row r="720" spans="1:3" ht="14.25" x14ac:dyDescent="0.2">
      <c r="A720" t="s">
        <v>799</v>
      </c>
      <c r="B720" s="2" t="s">
        <v>3</v>
      </c>
      <c r="C720" s="3" t="s">
        <v>7</v>
      </c>
    </row>
    <row r="721" spans="1:3" ht="14.25" x14ac:dyDescent="0.2">
      <c r="A721" t="s">
        <v>800</v>
      </c>
      <c r="B721" s="2" t="s">
        <v>3</v>
      </c>
      <c r="C721" s="3" t="s">
        <v>7</v>
      </c>
    </row>
    <row r="722" spans="1:3" ht="14.25" x14ac:dyDescent="0.2">
      <c r="A722" t="s">
        <v>801</v>
      </c>
      <c r="B722" s="2" t="s">
        <v>3</v>
      </c>
      <c r="C722" s="3" t="s">
        <v>7</v>
      </c>
    </row>
    <row r="723" spans="1:3" ht="14.25" x14ac:dyDescent="0.2">
      <c r="A723" t="s">
        <v>802</v>
      </c>
      <c r="B723" s="2" t="s">
        <v>3</v>
      </c>
      <c r="C723" s="3" t="s">
        <v>11</v>
      </c>
    </row>
    <row r="724" spans="1:3" ht="14.25" x14ac:dyDescent="0.2">
      <c r="A724" t="s">
        <v>803</v>
      </c>
      <c r="B724" s="2" t="s">
        <v>3</v>
      </c>
      <c r="C724" s="3" t="s">
        <v>14</v>
      </c>
    </row>
    <row r="725" spans="1:3" ht="14.25" x14ac:dyDescent="0.2">
      <c r="A725" t="s">
        <v>804</v>
      </c>
      <c r="B725" s="2" t="s">
        <v>3</v>
      </c>
      <c r="C725" s="3" t="s">
        <v>13</v>
      </c>
    </row>
    <row r="726" spans="1:3" ht="14.25" x14ac:dyDescent="0.2">
      <c r="A726" t="s">
        <v>805</v>
      </c>
      <c r="B726" s="2" t="s">
        <v>3</v>
      </c>
      <c r="C726" s="3" t="s">
        <v>9</v>
      </c>
    </row>
    <row r="727" spans="1:3" ht="14.25" x14ac:dyDescent="0.2">
      <c r="A727" t="s">
        <v>806</v>
      </c>
      <c r="B727" s="2" t="s">
        <v>3</v>
      </c>
      <c r="C727" s="3" t="s">
        <v>11</v>
      </c>
    </row>
    <row r="728" spans="1:3" ht="14.25" x14ac:dyDescent="0.2">
      <c r="A728" t="s">
        <v>807</v>
      </c>
      <c r="B728" s="2" t="s">
        <v>3</v>
      </c>
      <c r="C728" s="3" t="s">
        <v>23</v>
      </c>
    </row>
    <row r="729" spans="1:3" ht="14.25" x14ac:dyDescent="0.2">
      <c r="A729" t="s">
        <v>808</v>
      </c>
      <c r="B729" s="2" t="s">
        <v>35</v>
      </c>
      <c r="C729" s="3" t="s">
        <v>14</v>
      </c>
    </row>
    <row r="730" spans="1:3" ht="14.25" x14ac:dyDescent="0.2">
      <c r="A730" t="s">
        <v>809</v>
      </c>
      <c r="B730" s="2" t="s">
        <v>3</v>
      </c>
      <c r="C730" s="3" t="s">
        <v>13</v>
      </c>
    </row>
    <row r="731" spans="1:3" ht="14.25" x14ac:dyDescent="0.2">
      <c r="A731" t="s">
        <v>810</v>
      </c>
      <c r="B731" s="2" t="s">
        <v>3</v>
      </c>
      <c r="C731" s="3" t="s">
        <v>9</v>
      </c>
    </row>
    <row r="732" spans="1:3" ht="14.25" x14ac:dyDescent="0.2">
      <c r="A732" t="s">
        <v>811</v>
      </c>
      <c r="B732" s="2" t="s">
        <v>3</v>
      </c>
      <c r="C732" s="3" t="s">
        <v>13</v>
      </c>
    </row>
    <row r="733" spans="1:3" ht="14.25" x14ac:dyDescent="0.2">
      <c r="A733" t="s">
        <v>812</v>
      </c>
      <c r="B733" s="2" t="s">
        <v>16</v>
      </c>
      <c r="C733" s="3" t="s">
        <v>9</v>
      </c>
    </row>
    <row r="734" spans="1:3" ht="14.25" x14ac:dyDescent="0.2">
      <c r="A734" t="s">
        <v>813</v>
      </c>
      <c r="B734" s="2" t="s">
        <v>3</v>
      </c>
      <c r="C734" s="3" t="s">
        <v>13</v>
      </c>
    </row>
    <row r="735" spans="1:3" ht="12.75" x14ac:dyDescent="0.2">
      <c r="A735" t="s">
        <v>814</v>
      </c>
      <c r="B735" s="2" t="s">
        <v>22</v>
      </c>
      <c r="C735" s="2" t="s">
        <v>22</v>
      </c>
    </row>
    <row r="736" spans="1:3" ht="14.25" x14ac:dyDescent="0.2">
      <c r="A736" t="s">
        <v>815</v>
      </c>
      <c r="B736" s="2" t="s">
        <v>24</v>
      </c>
      <c r="C736" s="3" t="s">
        <v>11</v>
      </c>
    </row>
    <row r="737" spans="1:3" ht="14.25" x14ac:dyDescent="0.2">
      <c r="A737" t="s">
        <v>816</v>
      </c>
      <c r="B737" s="2" t="s">
        <v>3</v>
      </c>
      <c r="C737" s="3" t="s">
        <v>13</v>
      </c>
    </row>
    <row r="738" spans="1:3" ht="14.25" x14ac:dyDescent="0.2">
      <c r="A738" t="s">
        <v>817</v>
      </c>
      <c r="B738" s="2" t="s">
        <v>3</v>
      </c>
      <c r="C738" s="3" t="s">
        <v>11</v>
      </c>
    </row>
    <row r="739" spans="1:3" ht="14.25" x14ac:dyDescent="0.2">
      <c r="A739" t="s">
        <v>818</v>
      </c>
      <c r="B739" s="2" t="s">
        <v>24</v>
      </c>
      <c r="C739" s="3" t="s">
        <v>11</v>
      </c>
    </row>
    <row r="740" spans="1:3" ht="14.25" x14ac:dyDescent="0.2">
      <c r="A740" t="s">
        <v>819</v>
      </c>
      <c r="B740" s="2" t="s">
        <v>3</v>
      </c>
      <c r="C740" s="3" t="s">
        <v>5</v>
      </c>
    </row>
    <row r="741" spans="1:3" ht="14.25" x14ac:dyDescent="0.2">
      <c r="A741" t="s">
        <v>820</v>
      </c>
      <c r="B741" s="2" t="s">
        <v>78</v>
      </c>
      <c r="C741" s="3" t="s">
        <v>15</v>
      </c>
    </row>
    <row r="742" spans="1:3" ht="14.25" x14ac:dyDescent="0.2">
      <c r="A742" t="s">
        <v>821</v>
      </c>
      <c r="B742" s="2" t="s">
        <v>16</v>
      </c>
      <c r="C742" s="3" t="s">
        <v>14</v>
      </c>
    </row>
    <row r="743" spans="1:3" ht="14.25" x14ac:dyDescent="0.2">
      <c r="A743" t="s">
        <v>822</v>
      </c>
      <c r="B743" s="2" t="s">
        <v>41</v>
      </c>
      <c r="C743" s="3" t="s">
        <v>15</v>
      </c>
    </row>
    <row r="744" spans="1:3" ht="14.25" x14ac:dyDescent="0.2">
      <c r="A744" t="s">
        <v>823</v>
      </c>
      <c r="B744" s="2" t="s">
        <v>3</v>
      </c>
      <c r="C744" s="3" t="s">
        <v>13</v>
      </c>
    </row>
    <row r="745" spans="1:3" ht="14.25" x14ac:dyDescent="0.2">
      <c r="A745" t="s">
        <v>824</v>
      </c>
      <c r="B745" s="2" t="s">
        <v>3</v>
      </c>
      <c r="C745" s="3" t="s">
        <v>13</v>
      </c>
    </row>
    <row r="746" spans="1:3" ht="14.25" x14ac:dyDescent="0.2">
      <c r="A746" t="s">
        <v>825</v>
      </c>
      <c r="B746" s="2" t="s">
        <v>70</v>
      </c>
      <c r="C746" s="3" t="s">
        <v>15</v>
      </c>
    </row>
    <row r="747" spans="1:3" ht="14.25" x14ac:dyDescent="0.2">
      <c r="A747" t="s">
        <v>826</v>
      </c>
      <c r="B747" s="2" t="s">
        <v>16</v>
      </c>
      <c r="C747" s="3" t="s">
        <v>9</v>
      </c>
    </row>
    <row r="748" spans="1:3" ht="14.25" x14ac:dyDescent="0.2">
      <c r="A748" t="s">
        <v>827</v>
      </c>
      <c r="B748" s="2" t="s">
        <v>3</v>
      </c>
      <c r="C748" s="3" t="s">
        <v>18</v>
      </c>
    </row>
    <row r="749" spans="1:3" ht="14.25" x14ac:dyDescent="0.2">
      <c r="A749" t="s">
        <v>828</v>
      </c>
      <c r="B749" s="2" t="s">
        <v>3</v>
      </c>
      <c r="C749" s="3" t="s">
        <v>18</v>
      </c>
    </row>
    <row r="750" spans="1:3" ht="14.25" x14ac:dyDescent="0.2">
      <c r="A750" t="s">
        <v>829</v>
      </c>
      <c r="B750" s="2" t="s">
        <v>3</v>
      </c>
      <c r="C750" s="3" t="s">
        <v>26</v>
      </c>
    </row>
    <row r="751" spans="1:3" ht="14.25" x14ac:dyDescent="0.2">
      <c r="A751" t="s">
        <v>830</v>
      </c>
      <c r="B751" s="2" t="s">
        <v>3</v>
      </c>
      <c r="C751" s="3" t="s">
        <v>7</v>
      </c>
    </row>
    <row r="752" spans="1:3" ht="14.25" x14ac:dyDescent="0.2">
      <c r="A752" t="s">
        <v>831</v>
      </c>
      <c r="B752" s="2" t="s">
        <v>3</v>
      </c>
      <c r="C752" s="3" t="s">
        <v>9</v>
      </c>
    </row>
    <row r="753" spans="1:3" ht="14.25" x14ac:dyDescent="0.2">
      <c r="A753" t="s">
        <v>832</v>
      </c>
      <c r="B753" s="2" t="s">
        <v>3</v>
      </c>
      <c r="C753" s="3" t="s">
        <v>9</v>
      </c>
    </row>
    <row r="754" spans="1:3" ht="14.25" x14ac:dyDescent="0.2">
      <c r="A754" t="s">
        <v>833</v>
      </c>
      <c r="B754" s="2" t="s">
        <v>3</v>
      </c>
      <c r="C754" s="3" t="s">
        <v>13</v>
      </c>
    </row>
    <row r="755" spans="1:3" ht="14.25" x14ac:dyDescent="0.2">
      <c r="A755" t="s">
        <v>834</v>
      </c>
      <c r="B755" s="2" t="s">
        <v>3</v>
      </c>
      <c r="C755" s="3" t="s">
        <v>18</v>
      </c>
    </row>
    <row r="756" spans="1:3" ht="14.25" x14ac:dyDescent="0.2">
      <c r="A756" t="s">
        <v>835</v>
      </c>
      <c r="B756" s="2" t="s">
        <v>35</v>
      </c>
      <c r="C756" s="3" t="s">
        <v>9</v>
      </c>
    </row>
    <row r="757" spans="1:3" ht="14.25" x14ac:dyDescent="0.2">
      <c r="A757" t="s">
        <v>836</v>
      </c>
      <c r="B757" s="2" t="s">
        <v>3</v>
      </c>
      <c r="C757" s="3" t="s">
        <v>5</v>
      </c>
    </row>
    <row r="758" spans="1:3" ht="14.25" x14ac:dyDescent="0.2">
      <c r="A758" t="s">
        <v>837</v>
      </c>
      <c r="B758" s="2" t="s">
        <v>3</v>
      </c>
      <c r="C758" s="3" t="s">
        <v>5</v>
      </c>
    </row>
    <row r="759" spans="1:3" ht="14.25" x14ac:dyDescent="0.2">
      <c r="A759" t="s">
        <v>838</v>
      </c>
      <c r="B759" s="2" t="s">
        <v>3</v>
      </c>
      <c r="C759" s="3" t="s">
        <v>7</v>
      </c>
    </row>
    <row r="760" spans="1:3" ht="14.25" x14ac:dyDescent="0.2">
      <c r="A760" t="s">
        <v>839</v>
      </c>
      <c r="B760" s="2" t="s">
        <v>16</v>
      </c>
      <c r="C760" s="3" t="s">
        <v>9</v>
      </c>
    </row>
    <row r="761" spans="1:3" ht="14.25" x14ac:dyDescent="0.2">
      <c r="A761" t="s">
        <v>840</v>
      </c>
      <c r="B761" s="2" t="s">
        <v>3</v>
      </c>
      <c r="C761" s="3" t="s">
        <v>23</v>
      </c>
    </row>
    <row r="762" spans="1:3" ht="14.25" x14ac:dyDescent="0.2">
      <c r="A762" t="s">
        <v>841</v>
      </c>
      <c r="B762" s="2" t="s">
        <v>24</v>
      </c>
      <c r="C762" s="3" t="s">
        <v>14</v>
      </c>
    </row>
    <row r="763" spans="1:3" ht="14.25" x14ac:dyDescent="0.2">
      <c r="A763" t="s">
        <v>842</v>
      </c>
      <c r="B763" s="2" t="s">
        <v>3</v>
      </c>
      <c r="C763" s="3" t="s">
        <v>7</v>
      </c>
    </row>
    <row r="764" spans="1:3" ht="14.25" x14ac:dyDescent="0.2">
      <c r="A764" t="s">
        <v>843</v>
      </c>
      <c r="B764" s="2" t="s">
        <v>63</v>
      </c>
      <c r="C764" s="3" t="s">
        <v>15</v>
      </c>
    </row>
    <row r="765" spans="1:3" ht="14.25" x14ac:dyDescent="0.2">
      <c r="A765" t="s">
        <v>844</v>
      </c>
      <c r="B765" s="2" t="s">
        <v>16</v>
      </c>
      <c r="C765" s="3" t="s">
        <v>14</v>
      </c>
    </row>
    <row r="766" spans="1:3" ht="14.25" x14ac:dyDescent="0.2">
      <c r="A766" t="s">
        <v>845</v>
      </c>
      <c r="B766" s="2" t="s">
        <v>3</v>
      </c>
      <c r="C766" s="3" t="s">
        <v>5</v>
      </c>
    </row>
    <row r="767" spans="1:3" ht="14.25" x14ac:dyDescent="0.2">
      <c r="A767" t="s">
        <v>846</v>
      </c>
      <c r="B767" s="2" t="s">
        <v>3</v>
      </c>
      <c r="C767" s="3" t="s">
        <v>5</v>
      </c>
    </row>
    <row r="768" spans="1:3" ht="14.25" x14ac:dyDescent="0.2">
      <c r="A768" t="s">
        <v>847</v>
      </c>
      <c r="B768" s="2" t="s">
        <v>80</v>
      </c>
      <c r="C768" s="3" t="s">
        <v>15</v>
      </c>
    </row>
    <row r="769" spans="1:3" ht="14.25" x14ac:dyDescent="0.2">
      <c r="A769" t="s">
        <v>848</v>
      </c>
      <c r="B769" s="2" t="s">
        <v>3</v>
      </c>
      <c r="C769" s="3" t="s">
        <v>18</v>
      </c>
    </row>
    <row r="770" spans="1:3" ht="14.25" x14ac:dyDescent="0.2">
      <c r="A770" t="s">
        <v>849</v>
      </c>
      <c r="B770" s="2" t="s">
        <v>3</v>
      </c>
      <c r="C770" s="3" t="s">
        <v>5</v>
      </c>
    </row>
    <row r="771" spans="1:3" ht="14.25" x14ac:dyDescent="0.2">
      <c r="A771" t="s">
        <v>850</v>
      </c>
      <c r="B771" s="2" t="s">
        <v>3</v>
      </c>
      <c r="C771" s="3" t="s">
        <v>18</v>
      </c>
    </row>
    <row r="772" spans="1:3" ht="14.25" x14ac:dyDescent="0.2">
      <c r="A772" t="s">
        <v>851</v>
      </c>
      <c r="B772" s="2" t="s">
        <v>3</v>
      </c>
      <c r="C772" s="3" t="s">
        <v>13</v>
      </c>
    </row>
    <row r="773" spans="1:3" ht="14.25" x14ac:dyDescent="0.2">
      <c r="A773" t="s">
        <v>852</v>
      </c>
      <c r="B773" s="2" t="s">
        <v>3</v>
      </c>
      <c r="C773" s="3" t="s">
        <v>11</v>
      </c>
    </row>
    <row r="774" spans="1:3" ht="14.25" x14ac:dyDescent="0.2">
      <c r="A774" t="s">
        <v>853</v>
      </c>
      <c r="B774" s="2" t="s">
        <v>3</v>
      </c>
      <c r="C774" s="3" t="s">
        <v>18</v>
      </c>
    </row>
    <row r="775" spans="1:3" ht="14.25" x14ac:dyDescent="0.2">
      <c r="A775" t="s">
        <v>854</v>
      </c>
      <c r="B775" s="2" t="s">
        <v>3</v>
      </c>
      <c r="C775" s="3" t="s">
        <v>9</v>
      </c>
    </row>
    <row r="776" spans="1:3" ht="12.75" x14ac:dyDescent="0.2">
      <c r="A776" t="s">
        <v>855</v>
      </c>
      <c r="B776" s="2" t="s">
        <v>3</v>
      </c>
      <c r="C776" s="2" t="s">
        <v>11</v>
      </c>
    </row>
    <row r="777" spans="1:3" ht="12.75" x14ac:dyDescent="0.2">
      <c r="A777" t="s">
        <v>856</v>
      </c>
      <c r="B777" s="2" t="s">
        <v>39</v>
      </c>
      <c r="C777" s="2" t="s">
        <v>23</v>
      </c>
    </row>
    <row r="778" spans="1:3" ht="12.75" x14ac:dyDescent="0.2">
      <c r="A778" t="s">
        <v>857</v>
      </c>
      <c r="B778" s="2" t="s">
        <v>3</v>
      </c>
      <c r="C778" s="2" t="s">
        <v>7</v>
      </c>
    </row>
    <row r="779" spans="1:3" ht="12.75" x14ac:dyDescent="0.2">
      <c r="A779" t="s">
        <v>858</v>
      </c>
      <c r="B779" s="2" t="s">
        <v>3</v>
      </c>
      <c r="C779" s="2" t="s">
        <v>31</v>
      </c>
    </row>
    <row r="780" spans="1:3" ht="12.75" x14ac:dyDescent="0.2">
      <c r="A780" t="s">
        <v>859</v>
      </c>
      <c r="B780" s="2" t="s">
        <v>3</v>
      </c>
      <c r="C780" s="2" t="s">
        <v>5</v>
      </c>
    </row>
    <row r="781" spans="1:3" ht="12.75" x14ac:dyDescent="0.2">
      <c r="A781" t="s">
        <v>860</v>
      </c>
      <c r="B781" s="2" t="s">
        <v>3</v>
      </c>
      <c r="C781" s="2" t="s">
        <v>9</v>
      </c>
    </row>
    <row r="782" spans="1:3" ht="12.75" x14ac:dyDescent="0.2">
      <c r="A782" t="s">
        <v>861</v>
      </c>
      <c r="B782" s="2" t="s">
        <v>3</v>
      </c>
      <c r="C782" s="2" t="s">
        <v>5</v>
      </c>
    </row>
    <row r="783" spans="1:3" ht="12.75" x14ac:dyDescent="0.2">
      <c r="A783" t="s">
        <v>862</v>
      </c>
      <c r="B783" s="2" t="s">
        <v>3</v>
      </c>
      <c r="C783" s="2" t="s">
        <v>11</v>
      </c>
    </row>
    <row r="784" spans="1:3" ht="12.75" x14ac:dyDescent="0.2">
      <c r="A784" t="s">
        <v>863</v>
      </c>
      <c r="B784" s="2" t="s">
        <v>71</v>
      </c>
      <c r="C784" s="2" t="s">
        <v>31</v>
      </c>
    </row>
    <row r="785" spans="1:3" ht="12.75" x14ac:dyDescent="0.2">
      <c r="A785" t="s">
        <v>864</v>
      </c>
      <c r="B785" s="2" t="s">
        <v>54</v>
      </c>
      <c r="C785" s="2" t="s">
        <v>7</v>
      </c>
    </row>
    <row r="786" spans="1:3" ht="14.25" x14ac:dyDescent="0.2">
      <c r="A786" t="s">
        <v>865</v>
      </c>
      <c r="B786" s="2" t="s">
        <v>3</v>
      </c>
      <c r="C786" s="3" t="s">
        <v>7</v>
      </c>
    </row>
    <row r="787" spans="1:3" ht="14.25" x14ac:dyDescent="0.2">
      <c r="A787" t="s">
        <v>866</v>
      </c>
      <c r="B787" s="2" t="s">
        <v>3</v>
      </c>
      <c r="C787" s="3" t="s">
        <v>7</v>
      </c>
    </row>
    <row r="788" spans="1:3" ht="14.25" x14ac:dyDescent="0.2">
      <c r="A788" t="s">
        <v>867</v>
      </c>
      <c r="B788" s="2" t="s">
        <v>3</v>
      </c>
      <c r="C788" s="3" t="s">
        <v>7</v>
      </c>
    </row>
    <row r="789" spans="1:3" ht="14.25" x14ac:dyDescent="0.2">
      <c r="A789" t="s">
        <v>868</v>
      </c>
      <c r="B789" s="2" t="s">
        <v>3</v>
      </c>
      <c r="C789" s="3" t="s">
        <v>7</v>
      </c>
    </row>
    <row r="790" spans="1:3" ht="14.25" x14ac:dyDescent="0.2">
      <c r="A790" t="s">
        <v>869</v>
      </c>
      <c r="B790" s="2" t="s">
        <v>3</v>
      </c>
      <c r="C790" s="3" t="s">
        <v>13</v>
      </c>
    </row>
    <row r="791" spans="1:3" ht="14.25" x14ac:dyDescent="0.2">
      <c r="A791" t="s">
        <v>870</v>
      </c>
      <c r="B791" s="2" t="s">
        <v>3</v>
      </c>
      <c r="C791" s="3" t="s">
        <v>7</v>
      </c>
    </row>
    <row r="792" spans="1:3" ht="14.25" x14ac:dyDescent="0.2">
      <c r="A792" t="s">
        <v>871</v>
      </c>
      <c r="B792" s="2" t="s">
        <v>3</v>
      </c>
      <c r="C792" s="3" t="s">
        <v>13</v>
      </c>
    </row>
    <row r="793" spans="1:3" ht="12.75" x14ac:dyDescent="0.2">
      <c r="A793" t="s">
        <v>872</v>
      </c>
      <c r="B793" s="2" t="s">
        <v>36</v>
      </c>
      <c r="C793" s="2" t="s">
        <v>36</v>
      </c>
    </row>
    <row r="794" spans="1:3" ht="14.25" x14ac:dyDescent="0.2">
      <c r="A794" t="s">
        <v>873</v>
      </c>
      <c r="B794" s="2" t="s">
        <v>73</v>
      </c>
      <c r="C794" s="3" t="s">
        <v>15</v>
      </c>
    </row>
    <row r="795" spans="1:3" ht="14.25" x14ac:dyDescent="0.2">
      <c r="A795" t="s">
        <v>874</v>
      </c>
      <c r="B795" s="3" t="s">
        <v>16</v>
      </c>
      <c r="C795" s="4" t="s">
        <v>9</v>
      </c>
    </row>
    <row r="796" spans="1:3" ht="14.25" x14ac:dyDescent="0.2">
      <c r="A796" t="s">
        <v>875</v>
      </c>
      <c r="B796" s="2" t="s">
        <v>3</v>
      </c>
      <c r="C796" s="3" t="s">
        <v>13</v>
      </c>
    </row>
    <row r="797" spans="1:3" ht="14.25" x14ac:dyDescent="0.2">
      <c r="A797" t="s">
        <v>876</v>
      </c>
      <c r="B797" s="2" t="s">
        <v>3</v>
      </c>
      <c r="C797" s="3" t="s">
        <v>9</v>
      </c>
    </row>
    <row r="798" spans="1:3" ht="14.25" x14ac:dyDescent="0.2">
      <c r="A798" t="s">
        <v>877</v>
      </c>
      <c r="B798" s="2" t="s">
        <v>3</v>
      </c>
      <c r="C798" s="3" t="s">
        <v>5</v>
      </c>
    </row>
    <row r="799" spans="1:3" ht="12.75" x14ac:dyDescent="0.2">
      <c r="A799" t="s">
        <v>878</v>
      </c>
      <c r="B799" s="2" t="s">
        <v>3</v>
      </c>
      <c r="C799" s="2" t="s">
        <v>13</v>
      </c>
    </row>
    <row r="800" spans="1:3" ht="12.75" x14ac:dyDescent="0.2">
      <c r="A800" t="s">
        <v>879</v>
      </c>
      <c r="B800" s="2" t="s">
        <v>37</v>
      </c>
      <c r="C800" s="2" t="s">
        <v>23</v>
      </c>
    </row>
    <row r="801" spans="1:3" ht="12.75" x14ac:dyDescent="0.2">
      <c r="A801" t="s">
        <v>880</v>
      </c>
      <c r="B801" s="2" t="s">
        <v>22</v>
      </c>
      <c r="C801" s="2" t="s">
        <v>22</v>
      </c>
    </row>
    <row r="802" spans="1:3" ht="12.75" x14ac:dyDescent="0.2">
      <c r="A802" t="s">
        <v>881</v>
      </c>
      <c r="B802" s="2" t="s">
        <v>3</v>
      </c>
      <c r="C802" s="2" t="s">
        <v>7</v>
      </c>
    </row>
    <row r="803" spans="1:3" ht="12.75" x14ac:dyDescent="0.2">
      <c r="A803" t="s">
        <v>882</v>
      </c>
      <c r="B803" s="2" t="s">
        <v>24</v>
      </c>
      <c r="C803" s="2" t="s">
        <v>11</v>
      </c>
    </row>
    <row r="804" spans="1:3" ht="12.75" x14ac:dyDescent="0.2">
      <c r="A804" t="s">
        <v>883</v>
      </c>
      <c r="B804" s="2" t="s">
        <v>58</v>
      </c>
      <c r="C804" s="2" t="s">
        <v>9</v>
      </c>
    </row>
    <row r="805" spans="1:3" ht="12.75" x14ac:dyDescent="0.2">
      <c r="A805" t="s">
        <v>884</v>
      </c>
      <c r="B805" s="2" t="s">
        <v>3</v>
      </c>
      <c r="C805" s="2" t="s">
        <v>5</v>
      </c>
    </row>
    <row r="806" spans="1:3" ht="12.75" x14ac:dyDescent="0.2">
      <c r="A806" t="s">
        <v>885</v>
      </c>
      <c r="B806" s="2" t="s">
        <v>3</v>
      </c>
      <c r="C806" s="2" t="s">
        <v>13</v>
      </c>
    </row>
    <row r="807" spans="1:3" ht="12.75" x14ac:dyDescent="0.2">
      <c r="A807" t="s">
        <v>886</v>
      </c>
      <c r="B807" s="2" t="s">
        <v>54</v>
      </c>
      <c r="C807" s="2" t="s">
        <v>5</v>
      </c>
    </row>
    <row r="808" spans="1:3" ht="14.25" x14ac:dyDescent="0.2">
      <c r="A808" t="s">
        <v>887</v>
      </c>
      <c r="B808" s="2" t="s">
        <v>3</v>
      </c>
      <c r="C808" s="3" t="s">
        <v>31</v>
      </c>
    </row>
    <row r="809" spans="1:3" ht="14.25" x14ac:dyDescent="0.2">
      <c r="A809" t="s">
        <v>888</v>
      </c>
      <c r="B809" s="2" t="s">
        <v>3</v>
      </c>
      <c r="C809" s="3" t="s">
        <v>7</v>
      </c>
    </row>
    <row r="810" spans="1:3" ht="14.25" x14ac:dyDescent="0.2">
      <c r="A810" t="s">
        <v>889</v>
      </c>
      <c r="B810" s="2" t="s">
        <v>3</v>
      </c>
      <c r="C810" s="3" t="s">
        <v>7</v>
      </c>
    </row>
    <row r="811" spans="1:3" ht="14.25" x14ac:dyDescent="0.2">
      <c r="A811" t="s">
        <v>890</v>
      </c>
      <c r="B811" s="2" t="s">
        <v>3</v>
      </c>
      <c r="C811" s="3" t="s">
        <v>18</v>
      </c>
    </row>
    <row r="812" spans="1:3" ht="14.25" x14ac:dyDescent="0.2">
      <c r="A812" t="s">
        <v>891</v>
      </c>
      <c r="B812" s="2" t="s">
        <v>3</v>
      </c>
      <c r="C812" s="3" t="s">
        <v>18</v>
      </c>
    </row>
    <row r="813" spans="1:3" ht="14.25" x14ac:dyDescent="0.2">
      <c r="A813" t="s">
        <v>892</v>
      </c>
      <c r="B813" s="2" t="s">
        <v>75</v>
      </c>
      <c r="C813" s="3" t="s">
        <v>15</v>
      </c>
    </row>
    <row r="814" spans="1:3" ht="14.25" x14ac:dyDescent="0.2">
      <c r="A814" t="s">
        <v>893</v>
      </c>
      <c r="B814" s="2" t="s">
        <v>3</v>
      </c>
      <c r="C814" s="3" t="s">
        <v>26</v>
      </c>
    </row>
    <row r="815" spans="1:3" ht="14.25" x14ac:dyDescent="0.2">
      <c r="A815" t="s">
        <v>894</v>
      </c>
      <c r="B815" s="2" t="s">
        <v>16</v>
      </c>
      <c r="C815" s="3" t="s">
        <v>9</v>
      </c>
    </row>
    <row r="816" spans="1:3" ht="14.25" x14ac:dyDescent="0.2">
      <c r="A816" t="s">
        <v>895</v>
      </c>
      <c r="B816" s="2" t="s">
        <v>37</v>
      </c>
      <c r="C816" s="3" t="s">
        <v>23</v>
      </c>
    </row>
    <row r="817" spans="1:3" ht="14.25" x14ac:dyDescent="0.2">
      <c r="A817" t="s">
        <v>896</v>
      </c>
      <c r="B817" s="2" t="s">
        <v>3</v>
      </c>
      <c r="C817" s="3" t="s">
        <v>18</v>
      </c>
    </row>
    <row r="818" spans="1:3" ht="14.25" x14ac:dyDescent="0.2">
      <c r="A818" t="s">
        <v>897</v>
      </c>
      <c r="B818" s="2" t="s">
        <v>3</v>
      </c>
      <c r="C818" s="3" t="s">
        <v>18</v>
      </c>
    </row>
    <row r="819" spans="1:3" ht="12.75" x14ac:dyDescent="0.2">
      <c r="A819" t="s">
        <v>898</v>
      </c>
      <c r="B819" s="2" t="s">
        <v>22</v>
      </c>
      <c r="C819" s="2" t="s">
        <v>22</v>
      </c>
    </row>
    <row r="820" spans="1:3" ht="14.25" x14ac:dyDescent="0.2">
      <c r="A820" t="s">
        <v>899</v>
      </c>
      <c r="B820" s="2" t="s">
        <v>3</v>
      </c>
      <c r="C820" s="3" t="s">
        <v>18</v>
      </c>
    </row>
    <row r="821" spans="1:3" ht="14.25" x14ac:dyDescent="0.2">
      <c r="A821" t="s">
        <v>900</v>
      </c>
      <c r="B821" s="2" t="s">
        <v>3</v>
      </c>
      <c r="C821" s="3" t="s">
        <v>18</v>
      </c>
    </row>
    <row r="822" spans="1:3" ht="14.25" x14ac:dyDescent="0.2">
      <c r="A822" t="s">
        <v>901</v>
      </c>
      <c r="B822" s="2" t="s">
        <v>20</v>
      </c>
      <c r="C822" s="3" t="s">
        <v>15</v>
      </c>
    </row>
    <row r="823" spans="1:3" ht="14.25" x14ac:dyDescent="0.2">
      <c r="A823" t="s">
        <v>902</v>
      </c>
      <c r="B823" s="2" t="s">
        <v>16</v>
      </c>
      <c r="C823" s="3" t="s">
        <v>9</v>
      </c>
    </row>
    <row r="824" spans="1:3" ht="14.25" x14ac:dyDescent="0.2">
      <c r="A824" t="s">
        <v>903</v>
      </c>
      <c r="B824" s="2" t="s">
        <v>3</v>
      </c>
      <c r="C824" s="3" t="s">
        <v>23</v>
      </c>
    </row>
    <row r="825" spans="1:3" ht="14.25" x14ac:dyDescent="0.2">
      <c r="A825" t="s">
        <v>904</v>
      </c>
      <c r="B825" s="2" t="s">
        <v>3</v>
      </c>
      <c r="C825" s="3" t="s">
        <v>23</v>
      </c>
    </row>
    <row r="826" spans="1:3" ht="14.25" x14ac:dyDescent="0.2">
      <c r="A826" t="s">
        <v>905</v>
      </c>
      <c r="B826" s="2" t="s">
        <v>3</v>
      </c>
      <c r="C826" s="3" t="s">
        <v>7</v>
      </c>
    </row>
    <row r="827" spans="1:3" ht="14.25" x14ac:dyDescent="0.2">
      <c r="A827" t="s">
        <v>906</v>
      </c>
      <c r="B827" s="2" t="s">
        <v>3</v>
      </c>
      <c r="C827" s="3" t="s">
        <v>11</v>
      </c>
    </row>
    <row r="828" spans="1:3" ht="14.25" x14ac:dyDescent="0.2">
      <c r="A828" t="s">
        <v>907</v>
      </c>
      <c r="B828" s="2" t="s">
        <v>3</v>
      </c>
      <c r="C828" s="3" t="s">
        <v>9</v>
      </c>
    </row>
    <row r="829" spans="1:3" ht="14.25" x14ac:dyDescent="0.2">
      <c r="A829" t="s">
        <v>908</v>
      </c>
      <c r="B829" s="2" t="s">
        <v>47</v>
      </c>
      <c r="C829" s="3" t="s">
        <v>15</v>
      </c>
    </row>
    <row r="830" spans="1:3" ht="14.25" x14ac:dyDescent="0.2">
      <c r="A830" t="s">
        <v>909</v>
      </c>
      <c r="B830" s="2" t="s">
        <v>76</v>
      </c>
      <c r="C830" s="3" t="s">
        <v>15</v>
      </c>
    </row>
    <row r="831" spans="1:3" ht="14.25" x14ac:dyDescent="0.2">
      <c r="A831" t="s">
        <v>910</v>
      </c>
      <c r="B831" s="2" t="s">
        <v>3</v>
      </c>
      <c r="C831" s="3" t="s">
        <v>14</v>
      </c>
    </row>
    <row r="832" spans="1:3" ht="14.25" x14ac:dyDescent="0.2">
      <c r="A832" t="s">
        <v>911</v>
      </c>
      <c r="B832" s="2" t="s">
        <v>77</v>
      </c>
      <c r="C832" s="3" t="s">
        <v>5</v>
      </c>
    </row>
    <row r="833" spans="1:3" ht="14.25" x14ac:dyDescent="0.2">
      <c r="A833" t="s">
        <v>912</v>
      </c>
      <c r="B833" s="2" t="s">
        <v>3</v>
      </c>
      <c r="C833" s="3" t="s">
        <v>14</v>
      </c>
    </row>
    <row r="834" spans="1:3" ht="12.75" x14ac:dyDescent="0.2">
      <c r="A834" t="s">
        <v>913</v>
      </c>
      <c r="B834" s="2" t="s">
        <v>22</v>
      </c>
      <c r="C834" s="2" t="s">
        <v>22</v>
      </c>
    </row>
    <row r="835" spans="1:3" ht="14.25" x14ac:dyDescent="0.2">
      <c r="A835" t="s">
        <v>914</v>
      </c>
      <c r="B835" s="2" t="s">
        <v>3</v>
      </c>
      <c r="C835" s="3" t="s">
        <v>14</v>
      </c>
    </row>
    <row r="836" spans="1:3" ht="14.25" x14ac:dyDescent="0.2">
      <c r="A836" t="s">
        <v>915</v>
      </c>
      <c r="B836" s="2" t="s">
        <v>16</v>
      </c>
      <c r="C836" s="3" t="s">
        <v>9</v>
      </c>
    </row>
    <row r="837" spans="1:3" ht="14.25" x14ac:dyDescent="0.2">
      <c r="A837" t="s">
        <v>916</v>
      </c>
      <c r="B837" s="2" t="s">
        <v>47</v>
      </c>
      <c r="C837" s="3" t="s">
        <v>15</v>
      </c>
    </row>
    <row r="838" spans="1:3" ht="14.25" x14ac:dyDescent="0.2">
      <c r="A838" t="s">
        <v>917</v>
      </c>
      <c r="B838" s="2" t="s">
        <v>47</v>
      </c>
      <c r="C838" s="3" t="s">
        <v>15</v>
      </c>
    </row>
    <row r="839" spans="1:3" ht="14.25" x14ac:dyDescent="0.2">
      <c r="A839" t="s">
        <v>918</v>
      </c>
      <c r="B839" s="2" t="s">
        <v>3</v>
      </c>
      <c r="C839" s="3" t="s">
        <v>9</v>
      </c>
    </row>
    <row r="840" spans="1:3" ht="14.25" x14ac:dyDescent="0.2">
      <c r="A840" t="s">
        <v>919</v>
      </c>
      <c r="B840" s="2" t="s">
        <v>3</v>
      </c>
      <c r="C840" s="3" t="s">
        <v>5</v>
      </c>
    </row>
    <row r="841" spans="1:3" ht="14.25" x14ac:dyDescent="0.2">
      <c r="A841" t="s">
        <v>920</v>
      </c>
      <c r="B841" s="2" t="s">
        <v>41</v>
      </c>
      <c r="C841" s="3" t="s">
        <v>14</v>
      </c>
    </row>
    <row r="842" spans="1:3" ht="14.25" x14ac:dyDescent="0.2">
      <c r="A842" t="s">
        <v>921</v>
      </c>
      <c r="B842" s="2" t="s">
        <v>3</v>
      </c>
      <c r="C842" s="3" t="s">
        <v>7</v>
      </c>
    </row>
    <row r="843" spans="1:3" ht="14.25" x14ac:dyDescent="0.2">
      <c r="A843" t="s">
        <v>922</v>
      </c>
      <c r="B843" s="2" t="s">
        <v>3</v>
      </c>
      <c r="C843" s="3" t="s">
        <v>7</v>
      </c>
    </row>
    <row r="844" spans="1:3" ht="14.25" x14ac:dyDescent="0.2">
      <c r="A844" t="s">
        <v>923</v>
      </c>
      <c r="B844" s="2" t="s">
        <v>3</v>
      </c>
      <c r="C844" s="3" t="s">
        <v>9</v>
      </c>
    </row>
    <row r="845" spans="1:3" ht="14.25" x14ac:dyDescent="0.2">
      <c r="A845" t="s">
        <v>924</v>
      </c>
      <c r="B845" s="2" t="s">
        <v>3</v>
      </c>
      <c r="C845" s="3" t="s">
        <v>5</v>
      </c>
    </row>
    <row r="846" spans="1:3" ht="14.25" x14ac:dyDescent="0.2">
      <c r="A846" t="s">
        <v>925</v>
      </c>
      <c r="B846" s="2" t="s">
        <v>3</v>
      </c>
      <c r="C846" s="3" t="s">
        <v>7</v>
      </c>
    </row>
    <row r="847" spans="1:3" ht="14.25" x14ac:dyDescent="0.2">
      <c r="A847" t="s">
        <v>926</v>
      </c>
      <c r="B847" s="2" t="s">
        <v>3</v>
      </c>
      <c r="C847" s="3" t="s">
        <v>26</v>
      </c>
    </row>
    <row r="848" spans="1:3" ht="14.25" x14ac:dyDescent="0.2">
      <c r="A848" t="s">
        <v>927</v>
      </c>
      <c r="B848" s="2" t="s">
        <v>3</v>
      </c>
      <c r="C848" s="3" t="s">
        <v>5</v>
      </c>
    </row>
    <row r="849" spans="1:3" ht="14.25" x14ac:dyDescent="0.2">
      <c r="A849" t="s">
        <v>928</v>
      </c>
      <c r="B849" s="2" t="s">
        <v>3</v>
      </c>
      <c r="C849" s="3" t="s">
        <v>18</v>
      </c>
    </row>
    <row r="850" spans="1:3" ht="14.25" x14ac:dyDescent="0.2">
      <c r="A850" t="s">
        <v>929</v>
      </c>
      <c r="B850" s="2" t="s">
        <v>78</v>
      </c>
      <c r="C850" s="3" t="s">
        <v>5</v>
      </c>
    </row>
    <row r="851" spans="1:3" ht="14.25" x14ac:dyDescent="0.2">
      <c r="A851" t="s">
        <v>930</v>
      </c>
      <c r="B851" s="2" t="s">
        <v>3</v>
      </c>
      <c r="C851" s="3" t="s">
        <v>7</v>
      </c>
    </row>
    <row r="852" spans="1:3" ht="14.25" x14ac:dyDescent="0.2">
      <c r="A852" t="s">
        <v>931</v>
      </c>
      <c r="B852" s="2" t="s">
        <v>41</v>
      </c>
      <c r="C852" s="3" t="s">
        <v>9</v>
      </c>
    </row>
    <row r="853" spans="1:3" ht="14.25" x14ac:dyDescent="0.2">
      <c r="A853" t="s">
        <v>932</v>
      </c>
      <c r="B853" s="2" t="s">
        <v>3</v>
      </c>
      <c r="C853" s="3" t="s">
        <v>5</v>
      </c>
    </row>
    <row r="854" spans="1:3" ht="14.25" x14ac:dyDescent="0.2">
      <c r="A854" t="s">
        <v>933</v>
      </c>
      <c r="B854" s="2" t="s">
        <v>3</v>
      </c>
      <c r="C854" s="3" t="s">
        <v>9</v>
      </c>
    </row>
    <row r="855" spans="1:3" ht="14.25" x14ac:dyDescent="0.2">
      <c r="A855" t="s">
        <v>934</v>
      </c>
      <c r="B855" s="2" t="s">
        <v>3</v>
      </c>
      <c r="C855" s="3" t="s">
        <v>7</v>
      </c>
    </row>
    <row r="856" spans="1:3" ht="14.25" x14ac:dyDescent="0.2">
      <c r="A856" t="s">
        <v>935</v>
      </c>
      <c r="B856" s="2" t="s">
        <v>3</v>
      </c>
      <c r="C856" s="3" t="s">
        <v>7</v>
      </c>
    </row>
    <row r="857" spans="1:3" ht="14.25" x14ac:dyDescent="0.2">
      <c r="A857" t="s">
        <v>936</v>
      </c>
      <c r="B857" s="2" t="s">
        <v>3</v>
      </c>
      <c r="C857" s="3" t="s">
        <v>7</v>
      </c>
    </row>
    <row r="858" spans="1:3" ht="14.25" x14ac:dyDescent="0.2">
      <c r="A858" t="s">
        <v>937</v>
      </c>
      <c r="B858" s="2" t="s">
        <v>3</v>
      </c>
      <c r="C858" s="3" t="s">
        <v>7</v>
      </c>
    </row>
    <row r="859" spans="1:3" ht="14.25" x14ac:dyDescent="0.2">
      <c r="A859" t="s">
        <v>938</v>
      </c>
      <c r="B859" s="2" t="s">
        <v>3</v>
      </c>
      <c r="C859" s="3" t="s">
        <v>7</v>
      </c>
    </row>
    <row r="860" spans="1:3" ht="14.25" x14ac:dyDescent="0.2">
      <c r="A860" t="s">
        <v>939</v>
      </c>
      <c r="B860" s="2" t="s">
        <v>3</v>
      </c>
      <c r="C860" s="3" t="s">
        <v>11</v>
      </c>
    </row>
    <row r="861" spans="1:3" ht="14.25" x14ac:dyDescent="0.2">
      <c r="A861" t="s">
        <v>940</v>
      </c>
      <c r="B861" s="2" t="s">
        <v>3</v>
      </c>
      <c r="C861" s="3" t="s">
        <v>18</v>
      </c>
    </row>
    <row r="862" spans="1:3" ht="14.25" x14ac:dyDescent="0.2">
      <c r="A862" t="s">
        <v>941</v>
      </c>
      <c r="B862" s="2" t="s">
        <v>3</v>
      </c>
      <c r="C862" s="3" t="s">
        <v>13</v>
      </c>
    </row>
    <row r="863" spans="1:3" ht="14.25" x14ac:dyDescent="0.2">
      <c r="A863" t="s">
        <v>942</v>
      </c>
      <c r="B863" s="2" t="s">
        <v>3</v>
      </c>
      <c r="C863" s="3" t="s">
        <v>5</v>
      </c>
    </row>
    <row r="864" spans="1:3" ht="14.25" x14ac:dyDescent="0.2">
      <c r="A864" t="s">
        <v>943</v>
      </c>
      <c r="B864" s="2" t="s">
        <v>3</v>
      </c>
      <c r="C864" s="3" t="s">
        <v>18</v>
      </c>
    </row>
    <row r="865" spans="1:3" ht="14.25" x14ac:dyDescent="0.2">
      <c r="A865" t="s">
        <v>944</v>
      </c>
      <c r="B865" s="2" t="s">
        <v>16</v>
      </c>
      <c r="C865" s="3" t="s">
        <v>9</v>
      </c>
    </row>
    <row r="866" spans="1:3" ht="14.25" x14ac:dyDescent="0.2">
      <c r="A866" t="s">
        <v>945</v>
      </c>
      <c r="B866" s="2" t="s">
        <v>3</v>
      </c>
      <c r="C866" s="3" t="s">
        <v>14</v>
      </c>
    </row>
    <row r="867" spans="1:3" ht="12.75" x14ac:dyDescent="0.2">
      <c r="A867" t="s">
        <v>946</v>
      </c>
      <c r="B867" s="2" t="s">
        <v>22</v>
      </c>
      <c r="C867" s="2" t="s">
        <v>22</v>
      </c>
    </row>
    <row r="868" spans="1:3" ht="14.25" x14ac:dyDescent="0.2">
      <c r="A868" t="s">
        <v>947</v>
      </c>
      <c r="B868" s="2" t="s">
        <v>3</v>
      </c>
      <c r="C868" s="3" t="s">
        <v>18</v>
      </c>
    </row>
    <row r="869" spans="1:3" ht="14.25" x14ac:dyDescent="0.2">
      <c r="A869" t="s">
        <v>948</v>
      </c>
      <c r="B869" s="2" t="s">
        <v>35</v>
      </c>
      <c r="C869" s="3" t="s">
        <v>23</v>
      </c>
    </row>
    <row r="870" spans="1:3" ht="14.25" x14ac:dyDescent="0.2">
      <c r="A870" t="s">
        <v>949</v>
      </c>
      <c r="B870" s="2" t="s">
        <v>3</v>
      </c>
      <c r="C870" s="3" t="s">
        <v>9</v>
      </c>
    </row>
    <row r="871" spans="1:3" ht="12.75" x14ac:dyDescent="0.2">
      <c r="A871" t="s">
        <v>950</v>
      </c>
      <c r="B871" s="2" t="s">
        <v>22</v>
      </c>
      <c r="C871" s="2" t="s">
        <v>22</v>
      </c>
    </row>
    <row r="872" spans="1:3" ht="14.25" x14ac:dyDescent="0.2">
      <c r="A872" t="s">
        <v>951</v>
      </c>
      <c r="B872" s="2" t="s">
        <v>3</v>
      </c>
      <c r="C872" s="3" t="s">
        <v>11</v>
      </c>
    </row>
    <row r="873" spans="1:3" ht="12.75" x14ac:dyDescent="0.2">
      <c r="A873" t="s">
        <v>952</v>
      </c>
      <c r="B873" s="2" t="s">
        <v>22</v>
      </c>
      <c r="C873" s="2" t="s">
        <v>22</v>
      </c>
    </row>
    <row r="874" spans="1:3" ht="14.25" x14ac:dyDescent="0.2">
      <c r="A874" t="s">
        <v>953</v>
      </c>
      <c r="B874" s="2" t="s">
        <v>58</v>
      </c>
      <c r="C874" s="3" t="s">
        <v>14</v>
      </c>
    </row>
    <row r="875" spans="1:3" ht="12.75" x14ac:dyDescent="0.2">
      <c r="A875" t="s">
        <v>954</v>
      </c>
      <c r="B875" s="2" t="s">
        <v>22</v>
      </c>
      <c r="C875" s="2" t="s">
        <v>22</v>
      </c>
    </row>
    <row r="876" spans="1:3" ht="14.25" x14ac:dyDescent="0.2">
      <c r="A876" t="s">
        <v>955</v>
      </c>
      <c r="B876" s="2" t="s">
        <v>3</v>
      </c>
      <c r="C876" s="3" t="s">
        <v>13</v>
      </c>
    </row>
    <row r="877" spans="1:3" ht="14.25" x14ac:dyDescent="0.2">
      <c r="A877" t="s">
        <v>956</v>
      </c>
      <c r="B877" s="2" t="s">
        <v>37</v>
      </c>
      <c r="C877" s="3" t="s">
        <v>11</v>
      </c>
    </row>
    <row r="878" spans="1:3" ht="14.25" x14ac:dyDescent="0.2">
      <c r="A878" t="s">
        <v>957</v>
      </c>
      <c r="B878" s="2" t="s">
        <v>3</v>
      </c>
      <c r="C878" s="3" t="s">
        <v>13</v>
      </c>
    </row>
    <row r="879" spans="1:3" ht="14.25" x14ac:dyDescent="0.2">
      <c r="A879" t="s">
        <v>958</v>
      </c>
      <c r="B879" s="2" t="s">
        <v>3</v>
      </c>
      <c r="C879" s="3" t="s">
        <v>13</v>
      </c>
    </row>
    <row r="880" spans="1:3" ht="14.25" x14ac:dyDescent="0.2">
      <c r="A880" t="s">
        <v>959</v>
      </c>
      <c r="B880" s="2" t="s">
        <v>3</v>
      </c>
      <c r="C880" s="3" t="s">
        <v>23</v>
      </c>
    </row>
    <row r="881" spans="1:3" ht="14.25" x14ac:dyDescent="0.2">
      <c r="A881" t="s">
        <v>960</v>
      </c>
      <c r="B881" s="2" t="s">
        <v>3</v>
      </c>
      <c r="C881" s="3" t="s">
        <v>11</v>
      </c>
    </row>
    <row r="882" spans="1:3" ht="14.25" x14ac:dyDescent="0.2">
      <c r="A882" t="s">
        <v>961</v>
      </c>
      <c r="B882" s="2" t="s">
        <v>3</v>
      </c>
      <c r="C882" s="3" t="s">
        <v>11</v>
      </c>
    </row>
    <row r="883" spans="1:3" ht="14.25" x14ac:dyDescent="0.2">
      <c r="A883" t="s">
        <v>962</v>
      </c>
      <c r="B883" s="2" t="s">
        <v>3</v>
      </c>
      <c r="C883" s="3" t="s">
        <v>13</v>
      </c>
    </row>
    <row r="884" spans="1:3" ht="14.25" x14ac:dyDescent="0.2">
      <c r="A884" t="s">
        <v>963</v>
      </c>
      <c r="B884" s="2" t="s">
        <v>16</v>
      </c>
      <c r="C884" s="3" t="s">
        <v>26</v>
      </c>
    </row>
    <row r="885" spans="1:3" ht="14.25" x14ac:dyDescent="0.2">
      <c r="A885" t="s">
        <v>964</v>
      </c>
      <c r="B885" s="2" t="s">
        <v>37</v>
      </c>
      <c r="C885" s="3" t="s">
        <v>9</v>
      </c>
    </row>
    <row r="886" spans="1:3" ht="14.25" x14ac:dyDescent="0.2">
      <c r="A886" t="s">
        <v>965</v>
      </c>
      <c r="B886" s="2" t="s">
        <v>63</v>
      </c>
      <c r="C886" s="3" t="s">
        <v>15</v>
      </c>
    </row>
    <row r="887" spans="1:3" ht="14.25" x14ac:dyDescent="0.2">
      <c r="A887" t="s">
        <v>966</v>
      </c>
      <c r="B887" s="2" t="s">
        <v>3</v>
      </c>
      <c r="C887" s="3" t="s">
        <v>13</v>
      </c>
    </row>
    <row r="888" spans="1:3" ht="14.25" x14ac:dyDescent="0.2">
      <c r="A888" t="s">
        <v>967</v>
      </c>
      <c r="B888" s="2" t="s">
        <v>3</v>
      </c>
      <c r="C888" s="3" t="s">
        <v>18</v>
      </c>
    </row>
    <row r="889" spans="1:3" ht="14.25" x14ac:dyDescent="0.2">
      <c r="A889" t="s">
        <v>968</v>
      </c>
      <c r="B889" s="2" t="s">
        <v>3</v>
      </c>
      <c r="C889" s="3" t="s">
        <v>11</v>
      </c>
    </row>
    <row r="890" spans="1:3" ht="14.25" x14ac:dyDescent="0.2">
      <c r="A890" t="s">
        <v>969</v>
      </c>
      <c r="B890" s="2" t="s">
        <v>3</v>
      </c>
      <c r="C890" s="3" t="s">
        <v>18</v>
      </c>
    </row>
    <row r="891" spans="1:3" ht="14.25" x14ac:dyDescent="0.2">
      <c r="A891" t="s">
        <v>970</v>
      </c>
      <c r="B891" s="2" t="s">
        <v>3</v>
      </c>
      <c r="C891" s="3" t="s">
        <v>14</v>
      </c>
    </row>
    <row r="892" spans="1:3" ht="14.25" x14ac:dyDescent="0.2">
      <c r="A892" t="s">
        <v>971</v>
      </c>
      <c r="B892" s="2" t="s">
        <v>47</v>
      </c>
      <c r="C892" s="3" t="s">
        <v>15</v>
      </c>
    </row>
    <row r="893" spans="1:3" ht="14.25" x14ac:dyDescent="0.2">
      <c r="A893" t="s">
        <v>972</v>
      </c>
      <c r="B893" s="2" t="s">
        <v>16</v>
      </c>
      <c r="C893" s="3" t="s">
        <v>9</v>
      </c>
    </row>
    <row r="894" spans="1:3" ht="14.25" x14ac:dyDescent="0.2">
      <c r="A894" t="s">
        <v>973</v>
      </c>
      <c r="B894" s="2" t="s">
        <v>39</v>
      </c>
      <c r="C894" s="3" t="s">
        <v>15</v>
      </c>
    </row>
    <row r="895" spans="1:3" ht="14.25" x14ac:dyDescent="0.2">
      <c r="A895" t="s">
        <v>974</v>
      </c>
      <c r="B895" s="2" t="s">
        <v>3</v>
      </c>
      <c r="C895" s="3" t="s">
        <v>14</v>
      </c>
    </row>
    <row r="896" spans="1:3" ht="14.25" x14ac:dyDescent="0.2">
      <c r="A896" t="s">
        <v>975</v>
      </c>
      <c r="B896" s="2" t="s">
        <v>3</v>
      </c>
      <c r="C896" s="3" t="s">
        <v>9</v>
      </c>
    </row>
    <row r="897" spans="1:3" ht="14.25" x14ac:dyDescent="0.2">
      <c r="A897" t="s">
        <v>976</v>
      </c>
      <c r="B897" s="2" t="s">
        <v>3</v>
      </c>
      <c r="C897" s="3" t="s">
        <v>7</v>
      </c>
    </row>
    <row r="898" spans="1:3" ht="14.25" x14ac:dyDescent="0.2">
      <c r="A898" t="s">
        <v>977</v>
      </c>
      <c r="B898" s="2" t="s">
        <v>3</v>
      </c>
      <c r="C898" s="3" t="s">
        <v>11</v>
      </c>
    </row>
    <row r="899" spans="1:3" ht="14.25" x14ac:dyDescent="0.2">
      <c r="A899" t="s">
        <v>978</v>
      </c>
      <c r="B899" s="2" t="s">
        <v>62</v>
      </c>
      <c r="C899" s="3" t="s">
        <v>15</v>
      </c>
    </row>
    <row r="900" spans="1:3" ht="14.25" x14ac:dyDescent="0.2">
      <c r="A900" t="s">
        <v>979</v>
      </c>
      <c r="B900" s="2" t="s">
        <v>3</v>
      </c>
      <c r="C900" s="3" t="s">
        <v>18</v>
      </c>
    </row>
    <row r="901" spans="1:3" ht="14.25" x14ac:dyDescent="0.2">
      <c r="A901" t="s">
        <v>980</v>
      </c>
      <c r="B901" s="2" t="s">
        <v>3</v>
      </c>
      <c r="C901" s="3" t="s">
        <v>7</v>
      </c>
    </row>
    <row r="902" spans="1:3" ht="14.25" x14ac:dyDescent="0.2">
      <c r="A902" t="s">
        <v>981</v>
      </c>
      <c r="B902" s="2" t="s">
        <v>35</v>
      </c>
      <c r="C902" s="3" t="s">
        <v>9</v>
      </c>
    </row>
    <row r="903" spans="1:3" ht="14.25" x14ac:dyDescent="0.2">
      <c r="A903" t="s">
        <v>982</v>
      </c>
      <c r="B903" s="2" t="s">
        <v>3</v>
      </c>
      <c r="C903" s="3" t="s">
        <v>13</v>
      </c>
    </row>
    <row r="904" spans="1:3" ht="14.25" x14ac:dyDescent="0.2">
      <c r="A904" t="s">
        <v>983</v>
      </c>
      <c r="B904" s="2" t="s">
        <v>3</v>
      </c>
      <c r="C904" s="3" t="s">
        <v>23</v>
      </c>
    </row>
    <row r="905" spans="1:3" ht="14.25" x14ac:dyDescent="0.2">
      <c r="A905" t="s">
        <v>984</v>
      </c>
      <c r="B905" s="2" t="s">
        <v>3</v>
      </c>
      <c r="C905" s="3" t="s">
        <v>23</v>
      </c>
    </row>
    <row r="906" spans="1:3" ht="14.25" x14ac:dyDescent="0.2">
      <c r="A906" t="s">
        <v>985</v>
      </c>
      <c r="B906" s="2" t="s">
        <v>3</v>
      </c>
      <c r="C906" s="3" t="s">
        <v>5</v>
      </c>
    </row>
    <row r="907" spans="1:3" ht="14.25" x14ac:dyDescent="0.2">
      <c r="A907" t="s">
        <v>986</v>
      </c>
      <c r="B907" s="2" t="s">
        <v>16</v>
      </c>
      <c r="C907" s="3" t="s">
        <v>9</v>
      </c>
    </row>
    <row r="908" spans="1:3" ht="14.25" x14ac:dyDescent="0.2">
      <c r="A908" t="s">
        <v>987</v>
      </c>
      <c r="B908" s="2" t="s">
        <v>3</v>
      </c>
      <c r="C908" s="3" t="s">
        <v>13</v>
      </c>
    </row>
    <row r="909" spans="1:3" ht="14.25" x14ac:dyDescent="0.2">
      <c r="A909" t="s">
        <v>988</v>
      </c>
      <c r="B909" s="2" t="s">
        <v>79</v>
      </c>
      <c r="C909" s="3" t="s">
        <v>15</v>
      </c>
    </row>
    <row r="910" spans="1:3" ht="14.25" x14ac:dyDescent="0.2">
      <c r="A910" t="s">
        <v>989</v>
      </c>
      <c r="B910" s="2" t="s">
        <v>3</v>
      </c>
      <c r="C910" s="3" t="s">
        <v>11</v>
      </c>
    </row>
    <row r="911" spans="1:3" ht="14.25" x14ac:dyDescent="0.2">
      <c r="A911" t="s">
        <v>990</v>
      </c>
      <c r="B911" s="2" t="s">
        <v>3</v>
      </c>
      <c r="C911" s="3" t="s">
        <v>13</v>
      </c>
    </row>
    <row r="912" spans="1:3" ht="14.25" x14ac:dyDescent="0.2">
      <c r="A912" t="s">
        <v>991</v>
      </c>
      <c r="B912" s="2" t="s">
        <v>63</v>
      </c>
      <c r="C912" s="3" t="s">
        <v>31</v>
      </c>
    </row>
    <row r="913" spans="1:3" ht="14.25" x14ac:dyDescent="0.2">
      <c r="A913" t="s">
        <v>992</v>
      </c>
      <c r="B913" s="2" t="s">
        <v>3</v>
      </c>
      <c r="C913" s="3" t="s">
        <v>13</v>
      </c>
    </row>
    <row r="914" spans="1:3" ht="14.25" x14ac:dyDescent="0.2">
      <c r="A914" t="s">
        <v>993</v>
      </c>
      <c r="B914" s="2" t="s">
        <v>3</v>
      </c>
      <c r="C914" s="3" t="s">
        <v>27</v>
      </c>
    </row>
    <row r="915" spans="1:3" ht="14.25" x14ac:dyDescent="0.2">
      <c r="A915" t="s">
        <v>994</v>
      </c>
      <c r="B915" s="2" t="s">
        <v>3</v>
      </c>
      <c r="C915" s="3" t="s">
        <v>5</v>
      </c>
    </row>
    <row r="916" spans="1:3" ht="14.25" x14ac:dyDescent="0.2">
      <c r="A916" t="s">
        <v>995</v>
      </c>
      <c r="B916" s="2" t="s">
        <v>3</v>
      </c>
      <c r="C916" s="3" t="s">
        <v>13</v>
      </c>
    </row>
    <row r="917" spans="1:3" ht="14.25" x14ac:dyDescent="0.2">
      <c r="A917" t="s">
        <v>996</v>
      </c>
      <c r="B917" s="2" t="s">
        <v>3</v>
      </c>
      <c r="C917" s="3" t="s">
        <v>5</v>
      </c>
    </row>
    <row r="918" spans="1:3" ht="14.25" x14ac:dyDescent="0.2">
      <c r="A918" t="s">
        <v>997</v>
      </c>
      <c r="B918" s="2" t="s">
        <v>3</v>
      </c>
      <c r="C918" s="3" t="s">
        <v>13</v>
      </c>
    </row>
    <row r="919" spans="1:3" ht="14.25" x14ac:dyDescent="0.2">
      <c r="A919" t="s">
        <v>998</v>
      </c>
      <c r="B919" s="2" t="s">
        <v>3</v>
      </c>
      <c r="C919" s="3" t="s">
        <v>13</v>
      </c>
    </row>
    <row r="920" spans="1:3" ht="14.25" x14ac:dyDescent="0.2">
      <c r="A920" t="s">
        <v>999</v>
      </c>
      <c r="B920" s="2" t="s">
        <v>3</v>
      </c>
      <c r="C920" s="3" t="s">
        <v>7</v>
      </c>
    </row>
    <row r="921" spans="1:3" ht="14.25" x14ac:dyDescent="0.2">
      <c r="A921" t="s">
        <v>1000</v>
      </c>
      <c r="B921" s="2" t="s">
        <v>3</v>
      </c>
      <c r="C921" s="3" t="s">
        <v>7</v>
      </c>
    </row>
    <row r="922" spans="1:3" ht="14.25" x14ac:dyDescent="0.2">
      <c r="A922" t="s">
        <v>1001</v>
      </c>
      <c r="B922" s="2" t="s">
        <v>3</v>
      </c>
      <c r="C922" s="3" t="s">
        <v>7</v>
      </c>
    </row>
    <row r="923" spans="1:3" ht="14.25" x14ac:dyDescent="0.2">
      <c r="A923" t="s">
        <v>1002</v>
      </c>
      <c r="B923" s="2" t="s">
        <v>3</v>
      </c>
      <c r="C923" s="3" t="s">
        <v>11</v>
      </c>
    </row>
    <row r="924" spans="1:3" ht="14.25" x14ac:dyDescent="0.2">
      <c r="A924" t="s">
        <v>1003</v>
      </c>
      <c r="B924" s="2" t="s">
        <v>3</v>
      </c>
      <c r="C924" s="3" t="s">
        <v>14</v>
      </c>
    </row>
    <row r="925" spans="1:3" ht="14.25" x14ac:dyDescent="0.2">
      <c r="A925" t="s">
        <v>1004</v>
      </c>
      <c r="B925" s="2" t="s">
        <v>3</v>
      </c>
      <c r="C925" s="3" t="s">
        <v>13</v>
      </c>
    </row>
    <row r="926" spans="1:3" ht="14.25" x14ac:dyDescent="0.2">
      <c r="A926" t="s">
        <v>1005</v>
      </c>
      <c r="B926" s="2" t="s">
        <v>3</v>
      </c>
      <c r="C926" s="3" t="s">
        <v>9</v>
      </c>
    </row>
    <row r="927" spans="1:3" ht="14.25" x14ac:dyDescent="0.2">
      <c r="A927" t="s">
        <v>1006</v>
      </c>
      <c r="B927" s="2" t="s">
        <v>3</v>
      </c>
      <c r="C927" s="3" t="s">
        <v>11</v>
      </c>
    </row>
    <row r="928" spans="1:3" ht="14.25" x14ac:dyDescent="0.2">
      <c r="A928" t="s">
        <v>1007</v>
      </c>
      <c r="B928" s="2" t="s">
        <v>3</v>
      </c>
      <c r="C928" s="3" t="s">
        <v>23</v>
      </c>
    </row>
    <row r="929" spans="1:3" ht="14.25" x14ac:dyDescent="0.2">
      <c r="A929" t="s">
        <v>1008</v>
      </c>
      <c r="B929" s="2" t="s">
        <v>35</v>
      </c>
      <c r="C929" s="3" t="s">
        <v>14</v>
      </c>
    </row>
    <row r="930" spans="1:3" ht="14.25" x14ac:dyDescent="0.2">
      <c r="A930" t="s">
        <v>1009</v>
      </c>
      <c r="B930" s="2" t="s">
        <v>3</v>
      </c>
      <c r="C930" s="3" t="s">
        <v>13</v>
      </c>
    </row>
    <row r="931" spans="1:3" ht="14.25" x14ac:dyDescent="0.2">
      <c r="A931" t="s">
        <v>1010</v>
      </c>
      <c r="B931" s="2" t="s">
        <v>3</v>
      </c>
      <c r="C931" s="3" t="s">
        <v>9</v>
      </c>
    </row>
    <row r="932" spans="1:3" ht="14.25" x14ac:dyDescent="0.2">
      <c r="A932" t="s">
        <v>1011</v>
      </c>
      <c r="B932" s="2" t="s">
        <v>3</v>
      </c>
      <c r="C932" s="3" t="s">
        <v>13</v>
      </c>
    </row>
    <row r="933" spans="1:3" ht="14.25" x14ac:dyDescent="0.2">
      <c r="A933" t="s">
        <v>1012</v>
      </c>
      <c r="B933" s="2" t="s">
        <v>16</v>
      </c>
      <c r="C933" s="3" t="s">
        <v>9</v>
      </c>
    </row>
    <row r="934" spans="1:3" ht="14.25" x14ac:dyDescent="0.2">
      <c r="A934" t="s">
        <v>1013</v>
      </c>
      <c r="B934" s="2" t="s">
        <v>3</v>
      </c>
      <c r="C934" s="3" t="s">
        <v>13</v>
      </c>
    </row>
    <row r="935" spans="1:3" ht="12.75" x14ac:dyDescent="0.2">
      <c r="A935" t="s">
        <v>1014</v>
      </c>
      <c r="B935" s="2" t="s">
        <v>22</v>
      </c>
      <c r="C935" s="2" t="s">
        <v>22</v>
      </c>
    </row>
    <row r="936" spans="1:3" ht="14.25" x14ac:dyDescent="0.2">
      <c r="A936" t="s">
        <v>1015</v>
      </c>
      <c r="B936" s="2" t="s">
        <v>24</v>
      </c>
      <c r="C936" s="3" t="s">
        <v>11</v>
      </c>
    </row>
    <row r="937" spans="1:3" ht="14.25" x14ac:dyDescent="0.2">
      <c r="A937" t="s">
        <v>1016</v>
      </c>
      <c r="B937" s="2" t="s">
        <v>3</v>
      </c>
      <c r="C937" s="3" t="s">
        <v>13</v>
      </c>
    </row>
    <row r="938" spans="1:3" ht="14.25" x14ac:dyDescent="0.2">
      <c r="A938" t="s">
        <v>1017</v>
      </c>
      <c r="B938" s="2" t="s">
        <v>3</v>
      </c>
      <c r="C938" s="3" t="s">
        <v>11</v>
      </c>
    </row>
    <row r="939" spans="1:3" ht="14.25" x14ac:dyDescent="0.2">
      <c r="A939" t="s">
        <v>1018</v>
      </c>
      <c r="B939" s="2" t="s">
        <v>24</v>
      </c>
      <c r="C939" s="3" t="s">
        <v>11</v>
      </c>
    </row>
    <row r="940" spans="1:3" ht="14.25" x14ac:dyDescent="0.2">
      <c r="A940" t="s">
        <v>1019</v>
      </c>
      <c r="B940" s="2" t="s">
        <v>3</v>
      </c>
      <c r="C940" s="3" t="s">
        <v>5</v>
      </c>
    </row>
    <row r="941" spans="1:3" ht="14.25" x14ac:dyDescent="0.2">
      <c r="A941" t="s">
        <v>1020</v>
      </c>
      <c r="B941" s="2" t="s">
        <v>78</v>
      </c>
      <c r="C941" s="3" t="s">
        <v>15</v>
      </c>
    </row>
    <row r="942" spans="1:3" ht="14.25" x14ac:dyDescent="0.2">
      <c r="A942" t="s">
        <v>1021</v>
      </c>
      <c r="B942" s="2" t="s">
        <v>16</v>
      </c>
      <c r="C942" s="3" t="s">
        <v>14</v>
      </c>
    </row>
    <row r="943" spans="1:3" ht="14.25" x14ac:dyDescent="0.2">
      <c r="A943" t="s">
        <v>1022</v>
      </c>
      <c r="B943" s="2" t="s">
        <v>41</v>
      </c>
      <c r="C943" s="3" t="s">
        <v>15</v>
      </c>
    </row>
    <row r="944" spans="1:3" ht="14.25" x14ac:dyDescent="0.2">
      <c r="A944" t="s">
        <v>1023</v>
      </c>
      <c r="B944" s="2" t="s">
        <v>3</v>
      </c>
      <c r="C944" s="3" t="s">
        <v>13</v>
      </c>
    </row>
    <row r="945" spans="1:3" ht="14.25" x14ac:dyDescent="0.2">
      <c r="A945" t="s">
        <v>1024</v>
      </c>
      <c r="B945" s="2" t="s">
        <v>3</v>
      </c>
      <c r="C945" s="3" t="s">
        <v>13</v>
      </c>
    </row>
    <row r="946" spans="1:3" ht="14.25" x14ac:dyDescent="0.2">
      <c r="A946" t="s">
        <v>1025</v>
      </c>
      <c r="B946" s="2" t="s">
        <v>70</v>
      </c>
      <c r="C946" s="3" t="s">
        <v>15</v>
      </c>
    </row>
    <row r="947" spans="1:3" ht="14.25" x14ac:dyDescent="0.2">
      <c r="A947" t="s">
        <v>1026</v>
      </c>
      <c r="B947" s="2" t="s">
        <v>16</v>
      </c>
      <c r="C947" s="3" t="s">
        <v>9</v>
      </c>
    </row>
    <row r="948" spans="1:3" ht="14.25" x14ac:dyDescent="0.2">
      <c r="A948" t="s">
        <v>1027</v>
      </c>
      <c r="B948" s="2" t="s">
        <v>3</v>
      </c>
      <c r="C948" s="3" t="s">
        <v>18</v>
      </c>
    </row>
    <row r="949" spans="1:3" ht="14.25" x14ac:dyDescent="0.2">
      <c r="A949" t="s">
        <v>1028</v>
      </c>
      <c r="B949" s="2" t="s">
        <v>3</v>
      </c>
      <c r="C949" s="3" t="s">
        <v>18</v>
      </c>
    </row>
    <row r="950" spans="1:3" ht="14.25" x14ac:dyDescent="0.2">
      <c r="A950" t="s">
        <v>1029</v>
      </c>
      <c r="B950" s="2" t="s">
        <v>3</v>
      </c>
      <c r="C950" s="3" t="s">
        <v>26</v>
      </c>
    </row>
    <row r="951" spans="1:3" ht="14.25" x14ac:dyDescent="0.2">
      <c r="A951" t="s">
        <v>1030</v>
      </c>
      <c r="B951" s="2" t="s">
        <v>3</v>
      </c>
      <c r="C951" s="3" t="s">
        <v>7</v>
      </c>
    </row>
    <row r="952" spans="1:3" ht="14.25" x14ac:dyDescent="0.2">
      <c r="A952" t="s">
        <v>1031</v>
      </c>
      <c r="B952" s="2" t="s">
        <v>3</v>
      </c>
      <c r="C952" s="3" t="s">
        <v>9</v>
      </c>
    </row>
    <row r="953" spans="1:3" ht="14.25" x14ac:dyDescent="0.2">
      <c r="A953" t="s">
        <v>1032</v>
      </c>
      <c r="B953" s="2" t="s">
        <v>3</v>
      </c>
      <c r="C953" s="3" t="s">
        <v>9</v>
      </c>
    </row>
    <row r="954" spans="1:3" ht="14.25" x14ac:dyDescent="0.2">
      <c r="A954" t="s">
        <v>1033</v>
      </c>
      <c r="B954" s="2" t="s">
        <v>3</v>
      </c>
      <c r="C954" s="3" t="s">
        <v>13</v>
      </c>
    </row>
    <row r="955" spans="1:3" ht="14.25" x14ac:dyDescent="0.2">
      <c r="A955" t="s">
        <v>1034</v>
      </c>
      <c r="B955" s="2" t="s">
        <v>3</v>
      </c>
      <c r="C955" s="3" t="s">
        <v>18</v>
      </c>
    </row>
    <row r="956" spans="1:3" ht="14.25" x14ac:dyDescent="0.2">
      <c r="A956" t="s">
        <v>1035</v>
      </c>
      <c r="B956" s="2" t="s">
        <v>35</v>
      </c>
      <c r="C956" s="3" t="s">
        <v>9</v>
      </c>
    </row>
    <row r="957" spans="1:3" ht="14.25" x14ac:dyDescent="0.2">
      <c r="A957" t="s">
        <v>1036</v>
      </c>
      <c r="B957" s="2" t="s">
        <v>3</v>
      </c>
      <c r="C957" s="3" t="s">
        <v>5</v>
      </c>
    </row>
    <row r="958" spans="1:3" ht="14.25" x14ac:dyDescent="0.2">
      <c r="A958" t="s">
        <v>1037</v>
      </c>
      <c r="B958" s="2" t="s">
        <v>3</v>
      </c>
      <c r="C958" s="3" t="s">
        <v>5</v>
      </c>
    </row>
    <row r="959" spans="1:3" ht="14.25" x14ac:dyDescent="0.2">
      <c r="A959" t="s">
        <v>1038</v>
      </c>
      <c r="B959" s="2" t="s">
        <v>3</v>
      </c>
      <c r="C959" s="3" t="s">
        <v>7</v>
      </c>
    </row>
    <row r="960" spans="1:3" ht="14.25" x14ac:dyDescent="0.2">
      <c r="A960" t="s">
        <v>1039</v>
      </c>
      <c r="B960" s="2" t="s">
        <v>16</v>
      </c>
      <c r="C960" s="3" t="s">
        <v>9</v>
      </c>
    </row>
    <row r="961" spans="1:3" ht="14.25" x14ac:dyDescent="0.2">
      <c r="A961" t="s">
        <v>1040</v>
      </c>
      <c r="B961" s="2" t="s">
        <v>3</v>
      </c>
      <c r="C961" s="3" t="s">
        <v>23</v>
      </c>
    </row>
    <row r="962" spans="1:3" ht="14.25" x14ac:dyDescent="0.2">
      <c r="A962" t="s">
        <v>1041</v>
      </c>
      <c r="B962" s="2" t="s">
        <v>24</v>
      </c>
      <c r="C962" s="3" t="s">
        <v>14</v>
      </c>
    </row>
    <row r="963" spans="1:3" ht="14.25" x14ac:dyDescent="0.2">
      <c r="A963" t="s">
        <v>1042</v>
      </c>
      <c r="B963" s="2" t="s">
        <v>3</v>
      </c>
      <c r="C963" s="3" t="s">
        <v>7</v>
      </c>
    </row>
    <row r="964" spans="1:3" ht="14.25" x14ac:dyDescent="0.2">
      <c r="A964" t="s">
        <v>1043</v>
      </c>
      <c r="B964" s="2" t="s">
        <v>63</v>
      </c>
      <c r="C964" s="3" t="s">
        <v>15</v>
      </c>
    </row>
    <row r="965" spans="1:3" ht="14.25" x14ac:dyDescent="0.2">
      <c r="A965" t="s">
        <v>1044</v>
      </c>
      <c r="B965" s="2" t="s">
        <v>16</v>
      </c>
      <c r="C965" s="3" t="s">
        <v>14</v>
      </c>
    </row>
    <row r="966" spans="1:3" ht="14.25" x14ac:dyDescent="0.2">
      <c r="A966" t="s">
        <v>1045</v>
      </c>
      <c r="B966" s="2" t="s">
        <v>3</v>
      </c>
      <c r="C966" s="3" t="s">
        <v>5</v>
      </c>
    </row>
    <row r="967" spans="1:3" ht="14.25" x14ac:dyDescent="0.2">
      <c r="A967" t="s">
        <v>1046</v>
      </c>
      <c r="B967" s="2" t="s">
        <v>3</v>
      </c>
      <c r="C967" s="3" t="s">
        <v>5</v>
      </c>
    </row>
    <row r="968" spans="1:3" ht="14.25" x14ac:dyDescent="0.2">
      <c r="A968" t="s">
        <v>1047</v>
      </c>
      <c r="B968" s="2" t="s">
        <v>80</v>
      </c>
      <c r="C968" s="3" t="s">
        <v>7</v>
      </c>
    </row>
    <row r="969" spans="1:3" ht="14.25" x14ac:dyDescent="0.2">
      <c r="A969" t="s">
        <v>1048</v>
      </c>
      <c r="B969" s="2" t="s">
        <v>3</v>
      </c>
      <c r="C969" s="3" t="s">
        <v>9</v>
      </c>
    </row>
    <row r="970" spans="1:3" ht="14.25" x14ac:dyDescent="0.2">
      <c r="A970" t="s">
        <v>1049</v>
      </c>
      <c r="B970" s="2" t="s">
        <v>3</v>
      </c>
      <c r="C970" s="3" t="s">
        <v>23</v>
      </c>
    </row>
    <row r="971" spans="1:3" ht="14.25" x14ac:dyDescent="0.2">
      <c r="A971" t="s">
        <v>1050</v>
      </c>
      <c r="B971" s="2" t="s">
        <v>3</v>
      </c>
      <c r="C971" s="3" t="s">
        <v>14</v>
      </c>
    </row>
    <row r="972" spans="1:3" ht="14.25" x14ac:dyDescent="0.2">
      <c r="A972" t="s">
        <v>1051</v>
      </c>
      <c r="B972" s="2" t="s">
        <v>3</v>
      </c>
      <c r="C972" s="3" t="s">
        <v>7</v>
      </c>
    </row>
    <row r="973" spans="1:3" ht="14.25" x14ac:dyDescent="0.2">
      <c r="A973" t="s">
        <v>1052</v>
      </c>
      <c r="B973" s="2" t="s">
        <v>3</v>
      </c>
      <c r="C973" s="3" t="s">
        <v>15</v>
      </c>
    </row>
    <row r="974" spans="1:3" ht="14.25" x14ac:dyDescent="0.2">
      <c r="A974" t="s">
        <v>1053</v>
      </c>
      <c r="B974" s="2" t="s">
        <v>3</v>
      </c>
      <c r="C974" s="3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71.5703125" customWidth="1"/>
  </cols>
  <sheetData>
    <row r="1" spans="1:3" ht="20.25" customHeight="1" x14ac:dyDescent="0.25">
      <c r="A1" s="1" t="s">
        <v>0</v>
      </c>
      <c r="B1" s="1" t="s">
        <v>1</v>
      </c>
      <c r="C1" s="1" t="s">
        <v>2</v>
      </c>
    </row>
    <row r="2" spans="1:3" ht="375" customHeight="1" x14ac:dyDescent="0.2">
      <c r="A2" t="e">
        <f ca="1">image("https://drive.google.com/uc?export=download&amp;id=1l3JBdJZy2vNTsgaj__qo-ad5faVUB9Fw")</f>
        <v>#NAME?</v>
      </c>
      <c r="B2" s="2" t="s">
        <v>3</v>
      </c>
      <c r="C2" s="2" t="s">
        <v>4</v>
      </c>
    </row>
    <row r="3" spans="1:3" ht="375" customHeight="1" x14ac:dyDescent="0.2">
      <c r="A3" t="e">
        <f ca="1">image("https://drive.google.com/uc?export=download&amp;id=14yW8mFMpTJSWR4vZPwknomDr35SmSZLF")</f>
        <v>#NAME?</v>
      </c>
      <c r="B3" s="2" t="s">
        <v>3</v>
      </c>
      <c r="C3" s="2" t="s">
        <v>5</v>
      </c>
    </row>
    <row r="4" spans="1:3" ht="375" customHeight="1" x14ac:dyDescent="0.2">
      <c r="A4" t="e">
        <f ca="1">image("https://drive.google.com/uc?export=download&amp;id=1Tz0mstvd3mJdR31_p8ReOylZHPgfmDeT")</f>
        <v>#NAME?</v>
      </c>
      <c r="B4" s="2" t="s">
        <v>6</v>
      </c>
      <c r="C4" s="3" t="s">
        <v>7</v>
      </c>
    </row>
    <row r="5" spans="1:3" ht="375" customHeight="1" x14ac:dyDescent="0.2">
      <c r="A5" t="e">
        <f ca="1">image("https://drive.google.com/uc?export=download&amp;id=1LrWi0Ngq3EoSuXXA-Q2xTqONHTTs1H9w")</f>
        <v>#NAME?</v>
      </c>
      <c r="B5" s="2" t="s">
        <v>8</v>
      </c>
      <c r="C5" s="3" t="s">
        <v>9</v>
      </c>
    </row>
    <row r="6" spans="1:3" ht="375" customHeight="1" x14ac:dyDescent="0.2">
      <c r="A6" t="e">
        <f ca="1">image("https://drive.google.com/uc?export=download&amp;id=1NyruX2sFSLoRBZjSaAxXRvSY4aRnnwaR")</f>
        <v>#NAME?</v>
      </c>
      <c r="B6" s="2" t="s">
        <v>12</v>
      </c>
      <c r="C6" s="3" t="s">
        <v>7</v>
      </c>
    </row>
    <row r="7" spans="1:3" ht="375" customHeight="1" x14ac:dyDescent="0.2">
      <c r="A7" t="e">
        <f ca="1">image("https://drive.google.com/uc?export=download&amp;id=1cA_3T_HpFDwm12pyZHYX1h1HdQt0nsMz")</f>
        <v>#NAME?</v>
      </c>
      <c r="B7" s="2" t="s">
        <v>3</v>
      </c>
      <c r="C7" s="3" t="s">
        <v>13</v>
      </c>
    </row>
    <row r="8" spans="1:3" ht="375" customHeight="1" x14ac:dyDescent="0.2">
      <c r="A8" t="e">
        <f ca="1">image("https://drive.google.com/uc?export=download&amp;id=16vXws0kYvyoyW_6tCDq9DWy1a-nQLRM2")</f>
        <v>#NAME?</v>
      </c>
      <c r="B8" s="2" t="s">
        <v>3</v>
      </c>
      <c r="C8" s="3" t="s">
        <v>5</v>
      </c>
    </row>
    <row r="9" spans="1:3" ht="375" customHeight="1" x14ac:dyDescent="0.2">
      <c r="A9" t="e">
        <f ca="1">image("https://drive.google.com/uc?export=download&amp;id=1qmwB5xLrnXCn4ebisl5eiJaSV1bHfEho")</f>
        <v>#NAME?</v>
      </c>
      <c r="B9" s="2" t="s">
        <v>3</v>
      </c>
      <c r="C9" s="3" t="s">
        <v>15</v>
      </c>
    </row>
    <row r="10" spans="1:3" ht="375" customHeight="1" x14ac:dyDescent="0.2">
      <c r="A10" t="e">
        <f ca="1">image("https://drive.google.com/uc?export=download&amp;id=1c8REQw7FKpK_aOnGi8yWoqMAf3DUrSRZ")</f>
        <v>#NAME?</v>
      </c>
      <c r="B10" s="2" t="s">
        <v>3</v>
      </c>
      <c r="C10" s="3" t="s">
        <v>18</v>
      </c>
    </row>
    <row r="11" spans="1:3" ht="375" customHeight="1" x14ac:dyDescent="0.2"/>
    <row r="12" spans="1:3" ht="375" customHeight="1" x14ac:dyDescent="0.2">
      <c r="A12" t="e">
        <f ca="1">image("https://drive.google.com/uc?export=download&amp;id=1CJ7pntwzYwva-nLHPJTqkdCfQ53aqRF2")</f>
        <v>#NAME?</v>
      </c>
      <c r="B12" s="2" t="s">
        <v>3</v>
      </c>
      <c r="C12" s="3" t="s">
        <v>7</v>
      </c>
    </row>
    <row r="13" spans="1:3" ht="375" customHeight="1" x14ac:dyDescent="0.2">
      <c r="A13" t="e">
        <f ca="1">image("https://drive.google.com/uc?export=download&amp;id=12zWCbRZHtLwPz0issRaz5e8-wIId_Sey")</f>
        <v>#NAME?</v>
      </c>
      <c r="B13" s="2" t="s">
        <v>3</v>
      </c>
      <c r="C13" s="3" t="s">
        <v>5</v>
      </c>
    </row>
    <row r="14" spans="1:3" ht="375" customHeight="1" x14ac:dyDescent="0.2">
      <c r="A14" t="e">
        <f ca="1">image("https://drive.google.com/uc?export=download&amp;id=1Hpbbgq2dOSbkamd2S3Ox7nGvIeZbYDP-")</f>
        <v>#NAME?</v>
      </c>
      <c r="B14" s="2" t="s">
        <v>19</v>
      </c>
      <c r="C14" s="3" t="s">
        <v>11</v>
      </c>
    </row>
    <row r="15" spans="1:3" ht="375" customHeight="1" x14ac:dyDescent="0.2">
      <c r="A15" t="e">
        <f ca="1">image("https://drive.google.com/uc?export=download&amp;id=14Xs5uiUYQPUNTzhT-YqdFXAcItJjELna")</f>
        <v>#NAME?</v>
      </c>
      <c r="B15" s="2" t="s">
        <v>3</v>
      </c>
      <c r="C15" s="3" t="s">
        <v>5</v>
      </c>
    </row>
    <row r="16" spans="1:3" ht="375" customHeight="1" x14ac:dyDescent="0.2">
      <c r="A16" t="e">
        <f ca="1">image("https://drive.google.com/uc?export=download&amp;id=18v1Th-5dnJiM2E2DgN6Yx6JKcTfoXABw")</f>
        <v>#NAME?</v>
      </c>
      <c r="B16" s="2" t="s">
        <v>3</v>
      </c>
      <c r="C16" s="3" t="s">
        <v>7</v>
      </c>
    </row>
    <row r="17" spans="1:3" ht="375" customHeight="1" x14ac:dyDescent="0.2">
      <c r="A17" t="e">
        <f ca="1">image("https://drive.google.com/uc?export=download&amp;id=164xQn-Usijd6c5uBz-L7VmCBwKAaHeyQ")</f>
        <v>#NAME?</v>
      </c>
      <c r="B17" s="2" t="s">
        <v>20</v>
      </c>
      <c r="C17" s="3" t="s">
        <v>15</v>
      </c>
    </row>
    <row r="18" spans="1:3" ht="375" customHeight="1" x14ac:dyDescent="0.2">
      <c r="A18" t="e">
        <f ca="1">image("https://drive.google.com/uc?export=download&amp;id=1j3QF-RERJMbNEZNvzvztNT7KgRnP1RzV")</f>
        <v>#NAME?</v>
      </c>
      <c r="B18" s="2" t="s">
        <v>3</v>
      </c>
      <c r="C18" s="3" t="s">
        <v>23</v>
      </c>
    </row>
    <row r="19" spans="1:3" ht="375" customHeight="1" x14ac:dyDescent="0.2">
      <c r="A19" t="e">
        <f ca="1">image("https://drive.google.com/uc?export=download&amp;id=1OMG3rNczr8jHZ2n0jlo8-Y1jzqDvmeS4")</f>
        <v>#NAME?</v>
      </c>
      <c r="B19" s="2" t="s">
        <v>3</v>
      </c>
      <c r="C19" s="3" t="s">
        <v>26</v>
      </c>
    </row>
    <row r="20" spans="1:3" ht="375" customHeight="1" x14ac:dyDescent="0.2">
      <c r="A20" t="e">
        <f ca="1">image("https://drive.google.com/uc?export=download&amp;id=1jfY_m8SUk2AsOigzdeyyavftkGjGW0kS")</f>
        <v>#NAME?</v>
      </c>
      <c r="B20" s="2" t="s">
        <v>3</v>
      </c>
      <c r="C20" s="3" t="s">
        <v>5</v>
      </c>
    </row>
    <row r="21" spans="1:3" ht="375" customHeight="1" x14ac:dyDescent="0.2">
      <c r="A21" t="e">
        <f ca="1">image("https://drive.google.com/uc?export=download&amp;id=1wD7zCbmsFjd3IsXEL_sUhC48uBbAWu3b")</f>
        <v>#NAME?</v>
      </c>
      <c r="B21" s="2" t="s">
        <v>3</v>
      </c>
      <c r="C21" s="3" t="s">
        <v>5</v>
      </c>
    </row>
    <row r="22" spans="1:3" ht="375" customHeight="1" x14ac:dyDescent="0.2">
      <c r="A22" t="e">
        <f ca="1">image("https://drive.google.com/uc?export=download&amp;id=1A_-V7ic61Ljx4fqo1sgZHmvs8B36LBWh")</f>
        <v>#NAME?</v>
      </c>
      <c r="B22" s="2" t="s">
        <v>3</v>
      </c>
      <c r="C22" s="3" t="s">
        <v>5</v>
      </c>
    </row>
    <row r="23" spans="1:3" ht="375" customHeight="1" x14ac:dyDescent="0.2">
      <c r="A23" t="e">
        <f ca="1">image("https://drive.google.com/uc?export=download&amp;id=1Zkwei9mt5mf_vUpXN_f-4-VeNF_KR_Oz")</f>
        <v>#NAME?</v>
      </c>
      <c r="B23" s="2" t="s">
        <v>3</v>
      </c>
      <c r="C23" s="3" t="s">
        <v>5</v>
      </c>
    </row>
    <row r="24" spans="1:3" ht="375" customHeight="1" x14ac:dyDescent="0.2">
      <c r="A24" t="e">
        <f ca="1">image("https://drive.google.com/uc?export=download&amp;id=1JyxiShvvF0sGamuV8CMJy3lyUjP3PU9y")</f>
        <v>#NAME?</v>
      </c>
      <c r="B24" s="2" t="s">
        <v>3</v>
      </c>
      <c r="C24" s="3" t="s">
        <v>26</v>
      </c>
    </row>
    <row r="25" spans="1:3" ht="375" customHeight="1" x14ac:dyDescent="0.2">
      <c r="A25" t="e">
        <f ca="1">image("https://drive.google.com/uc?export=download&amp;id=1_I4abRMQ6lihvI2DdOkcaWfS-Pajgme8")</f>
        <v>#NAME?</v>
      </c>
      <c r="B25" s="2" t="s">
        <v>3</v>
      </c>
      <c r="C25" s="3" t="s">
        <v>9</v>
      </c>
    </row>
    <row r="26" spans="1:3" ht="375" customHeight="1" x14ac:dyDescent="0.2">
      <c r="A26" t="e">
        <f ca="1">image("https://drive.google.com/uc?export=download&amp;id=1Yo52b1ocTtRGkvIWpCPfrpzS5svOwd8q")</f>
        <v>#NAME?</v>
      </c>
      <c r="B26" s="2" t="s">
        <v>3</v>
      </c>
      <c r="C26" s="3" t="s">
        <v>14</v>
      </c>
    </row>
    <row r="27" spans="1:3" ht="375" customHeight="1" x14ac:dyDescent="0.2">
      <c r="A27" t="e">
        <f ca="1">image("https://drive.google.com/uc?export=download&amp;id=1VXcaX8mx4NLur_fXIb3dHrJkJHtiGMjr")</f>
        <v>#NAME?</v>
      </c>
      <c r="B27" s="2" t="s">
        <v>3</v>
      </c>
      <c r="C27" s="3" t="s">
        <v>7</v>
      </c>
    </row>
    <row r="28" spans="1:3" ht="375" customHeight="1" x14ac:dyDescent="0.2">
      <c r="A28" t="e">
        <f ca="1">image("https://drive.google.com/uc?export=download&amp;id=1XaNhgQpMtEpYqrWsjnsbwwYEJxwlpGNJ")</f>
        <v>#NAME?</v>
      </c>
      <c r="B28" s="2" t="s">
        <v>3</v>
      </c>
      <c r="C28" s="3" t="s">
        <v>7</v>
      </c>
    </row>
    <row r="29" spans="1:3" ht="375" customHeight="1" x14ac:dyDescent="0.2">
      <c r="A29" t="e">
        <f ca="1">image("https://drive.google.com/uc?export=download&amp;id=1LEv1Twtc1oupoJB-EMPpUK2dSySn6Em4")</f>
        <v>#NAME?</v>
      </c>
      <c r="B29" s="2" t="s">
        <v>3</v>
      </c>
      <c r="C29" s="3" t="s">
        <v>23</v>
      </c>
    </row>
    <row r="30" spans="1:3" ht="375" customHeight="1" x14ac:dyDescent="0.2">
      <c r="A30" t="e">
        <f ca="1">image("https://drive.google.com/uc?export=download&amp;id=1rzxZJ1ncVj22LoyV6kddsm9jQ4h9khMD")</f>
        <v>#NAME?</v>
      </c>
      <c r="B30" s="2" t="s">
        <v>3</v>
      </c>
      <c r="C30" s="3" t="s">
        <v>18</v>
      </c>
    </row>
    <row r="31" spans="1:3" ht="375" customHeight="1" x14ac:dyDescent="0.2">
      <c r="A31" t="e">
        <f ca="1">image("https://drive.google.com/uc?export=download&amp;id=1rSifFs6WDvE_99JSk0i6CU0m-q3omW3p")</f>
        <v>#NAME?</v>
      </c>
      <c r="B31" s="2" t="s">
        <v>3</v>
      </c>
      <c r="C31" s="3" t="s">
        <v>26</v>
      </c>
    </row>
    <row r="32" spans="1:3" ht="375" customHeight="1" x14ac:dyDescent="0.2">
      <c r="A32" t="e">
        <f ca="1">image("https://drive.google.com/uc?export=download&amp;id=1WMsRe6NLQY-IJWCK0Hpq6vRyE3TgpAjU")</f>
        <v>#NAME?</v>
      </c>
      <c r="B32" s="2" t="s">
        <v>3</v>
      </c>
      <c r="C32" s="3" t="s">
        <v>13</v>
      </c>
    </row>
    <row r="33" spans="1:3" ht="375" customHeight="1" x14ac:dyDescent="0.2">
      <c r="A33" t="e">
        <f ca="1">image("https://drive.google.com/uc?export=download&amp;id=1ErdmvRr5tqHGO4qNBaV0uTDNaMdjq6gd")</f>
        <v>#NAME?</v>
      </c>
      <c r="B33" s="2" t="s">
        <v>3</v>
      </c>
      <c r="C33" s="3" t="s">
        <v>11</v>
      </c>
    </row>
    <row r="34" spans="1:3" ht="375" customHeight="1" x14ac:dyDescent="0.2">
      <c r="A34" t="e">
        <f ca="1">image("https://drive.google.com/uc?export=download&amp;id=1E22W5mDaFCS0o8QBCqMPcI4U04PM9y-P")</f>
        <v>#NAME?</v>
      </c>
      <c r="B34" s="2" t="s">
        <v>3</v>
      </c>
      <c r="C34" s="3" t="s">
        <v>11</v>
      </c>
    </row>
    <row r="35" spans="1:3" ht="375" customHeight="1" x14ac:dyDescent="0.2">
      <c r="A35" t="e">
        <f ca="1">image("https://drive.google.com/uc?export=download&amp;id=19pD1K1ZKphcD8-HdUWEdePsuHYidLg9e")</f>
        <v>#NAME?</v>
      </c>
      <c r="B35" s="2" t="s">
        <v>3</v>
      </c>
      <c r="C35" s="3" t="s">
        <v>14</v>
      </c>
    </row>
    <row r="36" spans="1:3" ht="375" customHeight="1" x14ac:dyDescent="0.2">
      <c r="A36" t="e">
        <f ca="1">image("https://drive.google.com/uc?export=download&amp;id=1bqxZOHKX9oi9joB25FwdKJIZ5Q7dexpv")</f>
        <v>#NAME?</v>
      </c>
      <c r="B36" s="2" t="s">
        <v>3</v>
      </c>
      <c r="C36" s="3" t="s">
        <v>9</v>
      </c>
    </row>
    <row r="37" spans="1:3" ht="375" customHeight="1" x14ac:dyDescent="0.2">
      <c r="A37" t="e">
        <f ca="1">image("https://drive.google.com/uc?export=download&amp;id=1RYiqZG9sv3r4TQ8-qdZdhrGM1VLp1H4C")</f>
        <v>#NAME?</v>
      </c>
      <c r="B37" s="2" t="s">
        <v>3</v>
      </c>
      <c r="C37" s="3" t="s">
        <v>9</v>
      </c>
    </row>
    <row r="38" spans="1:3" ht="375" customHeight="1" x14ac:dyDescent="0.2">
      <c r="A38" t="e">
        <f ca="1">image("https://drive.google.com/uc?export=download&amp;id=1l-5Vfhng4FSqWiZf7ia005VQKRjnXNCw")</f>
        <v>#NAME?</v>
      </c>
      <c r="B38" s="2" t="s">
        <v>3</v>
      </c>
      <c r="C38" s="3" t="s">
        <v>18</v>
      </c>
    </row>
    <row r="39" spans="1:3" ht="375" customHeight="1" x14ac:dyDescent="0.2">
      <c r="A39" t="e">
        <f ca="1">image("https://drive.google.com/uc?export=download&amp;id=1iIQUZDHgamKVEL9DLJg-yp1FgslXQR88")</f>
        <v>#NAME?</v>
      </c>
      <c r="B39" s="2" t="s">
        <v>3</v>
      </c>
      <c r="C39" s="3" t="s">
        <v>11</v>
      </c>
    </row>
    <row r="40" spans="1:3" ht="375" customHeight="1" x14ac:dyDescent="0.2">
      <c r="A40" t="e">
        <f ca="1">image("https://drive.google.com/uc?export=download&amp;id=1PsLWa_dQ1xddF7_MqpjxeEByASUYsjod")</f>
        <v>#NAME?</v>
      </c>
      <c r="B40" s="2" t="s">
        <v>35</v>
      </c>
      <c r="C40" s="3" t="s">
        <v>9</v>
      </c>
    </row>
    <row r="41" spans="1:3" ht="375" customHeight="1" x14ac:dyDescent="0.2">
      <c r="A41" t="e">
        <f ca="1">image("https://drive.google.com/uc?export=download&amp;id=1VpwyPmZxWxm2p3bkQukAszyRq0HT3drF")</f>
        <v>#NAME?</v>
      </c>
      <c r="B41" s="2" t="s">
        <v>3</v>
      </c>
      <c r="C41" s="3" t="s">
        <v>11</v>
      </c>
    </row>
    <row r="42" spans="1:3" ht="375" customHeight="1" x14ac:dyDescent="0.2">
      <c r="A42" t="e">
        <f ca="1">image("https://drive.google.com/uc?export=download&amp;id=1IhCUn9xAnAJLhZ97Y8015OyAHtS4VxMd")</f>
        <v>#NAME?</v>
      </c>
      <c r="B42" s="2" t="s">
        <v>3</v>
      </c>
      <c r="C42" s="3" t="s">
        <v>14</v>
      </c>
    </row>
    <row r="43" spans="1:3" ht="375" customHeight="1" x14ac:dyDescent="0.2">
      <c r="A43" t="e">
        <f ca="1">image("https://drive.google.com/uc?export=download&amp;id=1BHLfJrraIru0Ai3IZ85qiuiULaq7j4p9")</f>
        <v>#NAME?</v>
      </c>
      <c r="B43" s="2" t="s">
        <v>3</v>
      </c>
      <c r="C43" s="3" t="s">
        <v>13</v>
      </c>
    </row>
    <row r="44" spans="1:3" ht="375" customHeight="1" x14ac:dyDescent="0.2">
      <c r="A44" t="e">
        <f ca="1">image("https://drive.google.com/uc?export=download&amp;id=1DOjanL_JfsMWOGJNPWeVZrfV9FGj_JFa")</f>
        <v>#NAME?</v>
      </c>
      <c r="B44" s="2" t="s">
        <v>3</v>
      </c>
      <c r="C44" s="3" t="s">
        <v>11</v>
      </c>
    </row>
    <row r="45" spans="1:3" ht="375" customHeight="1" x14ac:dyDescent="0.2">
      <c r="A45" t="e">
        <f ca="1">image("https://drive.google.com/uc?export=download&amp;id=19E-VCDFu4jAyx5qwJ-UrQdue2GICI7X8")</f>
        <v>#NAME?</v>
      </c>
      <c r="B45" s="2" t="s">
        <v>3</v>
      </c>
      <c r="C45" s="3" t="s">
        <v>26</v>
      </c>
    </row>
    <row r="46" spans="1:3" ht="375" customHeight="1" x14ac:dyDescent="0.2">
      <c r="A46" t="e">
        <f ca="1">image("https://drive.google.com/uc?export=download&amp;id=1CRPKBA1OHViytuzy1884bnMkj8377QUt")</f>
        <v>#NAME?</v>
      </c>
      <c r="B46" s="2" t="s">
        <v>3</v>
      </c>
      <c r="C46" s="3" t="s">
        <v>18</v>
      </c>
    </row>
    <row r="47" spans="1:3" ht="375" customHeight="1" x14ac:dyDescent="0.2">
      <c r="A47" t="e">
        <f ca="1">image("https://drive.google.com/uc?export=download&amp;id=1cE7IjHIMW48AnjgxIOsqCRIqVxmmx9gs")</f>
        <v>#NAME?</v>
      </c>
      <c r="B47" s="2" t="s">
        <v>35</v>
      </c>
      <c r="C47" s="3" t="s">
        <v>11</v>
      </c>
    </row>
    <row r="48" spans="1:3" ht="375" customHeight="1" x14ac:dyDescent="0.2">
      <c r="A48" t="e">
        <f ca="1">image("https://drive.google.com/uc?export=download&amp;id=1em7PSmwiwv5yG_HzYCWdcqk12Ayr0pxk")</f>
        <v>#NAME?</v>
      </c>
      <c r="B48" s="2" t="s">
        <v>22</v>
      </c>
      <c r="C48" s="2" t="s">
        <v>22</v>
      </c>
    </row>
    <row r="49" spans="1:3" ht="375" customHeight="1" x14ac:dyDescent="0.2">
      <c r="A49" t="e">
        <f ca="1">image("https://drive.google.com/uc?export=download&amp;id=1oASwxVShXASvwIrDswWVxmyDM4za_CUr")</f>
        <v>#NAME?</v>
      </c>
      <c r="B49" s="2" t="s">
        <v>3</v>
      </c>
      <c r="C49" s="3" t="s">
        <v>23</v>
      </c>
    </row>
    <row r="50" spans="1:3" ht="375" customHeight="1" x14ac:dyDescent="0.2">
      <c r="A50" t="e">
        <f ca="1">image("https://drive.google.com/uc?export=download&amp;id=1CAyBfDM0KWKse_6M0JBw-ZQAl_p0W_jW")</f>
        <v>#NAME?</v>
      </c>
      <c r="B50" s="2" t="s">
        <v>3</v>
      </c>
      <c r="C50" s="3" t="s">
        <v>13</v>
      </c>
    </row>
    <row r="51" spans="1:3" ht="375" customHeight="1" x14ac:dyDescent="0.2">
      <c r="A51" t="e">
        <f ca="1">image("https://drive.google.com/uc?export=download&amp;id=12_868zQNfneWRL1qHezCfKeF3_jAoqsE")</f>
        <v>#NAME?</v>
      </c>
      <c r="B51" s="2" t="s">
        <v>3</v>
      </c>
      <c r="C51" s="3" t="s">
        <v>13</v>
      </c>
    </row>
    <row r="52" spans="1:3" ht="375" customHeight="1" x14ac:dyDescent="0.2">
      <c r="A52" t="e">
        <f ca="1">image("https://drive.google.com/uc?export=download&amp;id=1ni3VOzjZofArA4dcIjNawmUHEZVAfuHC")</f>
        <v>#NAME?</v>
      </c>
      <c r="B52" s="2" t="s">
        <v>37</v>
      </c>
      <c r="C52" s="3" t="s">
        <v>13</v>
      </c>
    </row>
    <row r="53" spans="1:3" ht="375" customHeight="1" x14ac:dyDescent="0.2">
      <c r="A53" t="e">
        <f ca="1">image("https://drive.google.com/uc?export=download&amp;id=1Gkhig7SudaJU_-krM_OmriDkz4KqMd3c")</f>
        <v>#NAME?</v>
      </c>
      <c r="B53" s="2" t="s">
        <v>16</v>
      </c>
      <c r="C53" s="3" t="s">
        <v>9</v>
      </c>
    </row>
    <row r="54" spans="1:3" ht="375" customHeight="1" x14ac:dyDescent="0.2">
      <c r="A54" t="e">
        <f ca="1">image("https://drive.google.com/uc?export=download&amp;id=1JEO_ymTcl63Oa-P-dcG9vei-xSahlZHt")</f>
        <v>#NAME?</v>
      </c>
      <c r="B54" s="2" t="s">
        <v>3</v>
      </c>
      <c r="C54" s="3" t="s">
        <v>23</v>
      </c>
    </row>
    <row r="55" spans="1:3" ht="375" customHeight="1" x14ac:dyDescent="0.2">
      <c r="A55" t="e">
        <f ca="1">image("https://drive.google.com/uc?export=download&amp;id=17hgcaR5zEKZhSLZt1SElxHIqpl8ZtHn4")</f>
        <v>#NAME?</v>
      </c>
      <c r="B55" s="2" t="s">
        <v>3</v>
      </c>
      <c r="C55" s="3" t="s">
        <v>23</v>
      </c>
    </row>
    <row r="56" spans="1:3" ht="375" customHeight="1" x14ac:dyDescent="0.2">
      <c r="A56" t="e">
        <f ca="1">image("https://drive.google.com/uc?export=download&amp;id=10zQMd5fTB3W27uZcwck3IrO989y-l9SK")</f>
        <v>#NAME?</v>
      </c>
      <c r="B56" s="2" t="s">
        <v>3</v>
      </c>
      <c r="C56" s="3" t="s">
        <v>23</v>
      </c>
    </row>
    <row r="57" spans="1:3" ht="375" customHeight="1" x14ac:dyDescent="0.2">
      <c r="A57" t="e">
        <f ca="1">image("https://drive.google.com/uc?export=download&amp;id=18pbKuIGSbtjR0Z-tK8Q5_Kag2n_f2s7a")</f>
        <v>#NAME?</v>
      </c>
      <c r="B57" s="2" t="s">
        <v>3</v>
      </c>
      <c r="C57" s="3" t="s">
        <v>13</v>
      </c>
    </row>
    <row r="58" spans="1:3" ht="375" customHeight="1" x14ac:dyDescent="0.2">
      <c r="A58" t="e">
        <f ca="1">image("https://drive.google.com/uc?export=download&amp;id=1oxktd5cTDZbHA8-WT15kOF_fkKHZj6xq")</f>
        <v>#NAME?</v>
      </c>
      <c r="B58" s="2" t="s">
        <v>3</v>
      </c>
      <c r="C58" s="3" t="s">
        <v>23</v>
      </c>
    </row>
    <row r="59" spans="1:3" ht="375" customHeight="1" x14ac:dyDescent="0.2">
      <c r="A59" t="e">
        <f ca="1">image("https://drive.google.com/uc?export=download&amp;id=1SN2AyKttULhfscrkd-1cMi2rFa4BvAIC")</f>
        <v>#NAME?</v>
      </c>
      <c r="B59" s="2" t="s">
        <v>3</v>
      </c>
      <c r="C59" s="3" t="s">
        <v>23</v>
      </c>
    </row>
    <row r="60" spans="1:3" ht="375" customHeight="1" x14ac:dyDescent="0.2">
      <c r="A60" t="e">
        <f ca="1">image("https://drive.google.com/uc?export=download&amp;id=1irCs5z3eiB-84caJBiRgPCL-ad-kkZ1t")</f>
        <v>#NAME?</v>
      </c>
      <c r="B60" s="2" t="s">
        <v>3</v>
      </c>
      <c r="C60" s="3" t="s">
        <v>13</v>
      </c>
    </row>
    <row r="61" spans="1:3" ht="375" customHeight="1" x14ac:dyDescent="0.2">
      <c r="A61" t="e">
        <f ca="1">image("https://drive.google.com/uc?export=download&amp;id=10mhK3DR6U2s-zZ-gOqXYTdjDBoiSDz-Y")</f>
        <v>#NAME?</v>
      </c>
      <c r="B61" s="2" t="s">
        <v>3</v>
      </c>
      <c r="C61" s="3" t="s">
        <v>13</v>
      </c>
    </row>
    <row r="62" spans="1:3" ht="375" customHeight="1" x14ac:dyDescent="0.2">
      <c r="A62" t="e">
        <f ca="1">image("https://drive.google.com/uc?export=download&amp;id=19fouxRkGgmdn773HhIQ-2q4L6X78mg7r")</f>
        <v>#NAME?</v>
      </c>
      <c r="B62" s="2" t="s">
        <v>3</v>
      </c>
      <c r="C62" s="3" t="s">
        <v>11</v>
      </c>
    </row>
    <row r="63" spans="1:3" ht="375" customHeight="1" x14ac:dyDescent="0.2">
      <c r="A63" t="e">
        <f ca="1">image("https://drive.google.com/uc?export=download&amp;id=1cY7A-zqbS0CaK9A9M_sIt4alXN1GJ41b")</f>
        <v>#NAME?</v>
      </c>
      <c r="B63" s="2" t="s">
        <v>3</v>
      </c>
      <c r="C63" s="3" t="s">
        <v>11</v>
      </c>
    </row>
    <row r="64" spans="1:3" ht="375" customHeight="1" x14ac:dyDescent="0.2">
      <c r="A64" t="e">
        <f ca="1">image("https://drive.google.com/uc?export=download&amp;id=1R8-n1eTVJV4BdSb1bNDBo8cEYXrjzIMa")</f>
        <v>#NAME?</v>
      </c>
      <c r="B64" s="2" t="s">
        <v>3</v>
      </c>
      <c r="C64" s="3" t="s">
        <v>11</v>
      </c>
    </row>
    <row r="65" spans="1:3" ht="375" customHeight="1" x14ac:dyDescent="0.2">
      <c r="A65" t="e">
        <f ca="1">image("https://drive.google.com/uc?export=download&amp;id=1XXaCdcQUqgi8jJqMxE4mqtLer33eLfve")</f>
        <v>#NAME?</v>
      </c>
      <c r="B65" s="2" t="s">
        <v>3</v>
      </c>
      <c r="C65" s="3" t="s">
        <v>11</v>
      </c>
    </row>
    <row r="66" spans="1:3" ht="375" customHeight="1" x14ac:dyDescent="0.2">
      <c r="A66" t="e">
        <f ca="1">image("https://drive.google.com/uc?export=download&amp;id=1D2ibsDsUQfLj15ndf0CyD0MvEGxozJ2S")</f>
        <v>#NAME?</v>
      </c>
      <c r="B66" s="2" t="s">
        <v>3</v>
      </c>
      <c r="C66" s="3" t="s">
        <v>23</v>
      </c>
    </row>
    <row r="67" spans="1:3" ht="375" customHeight="1" x14ac:dyDescent="0.2">
      <c r="A67" t="e">
        <f ca="1">image("https://drive.google.com/uc?export=download&amp;id=1qp23j4_yYa-UcY90xl1m-4DcoC58jsEv")</f>
        <v>#NAME?</v>
      </c>
      <c r="B67" s="2" t="s">
        <v>3</v>
      </c>
      <c r="C67" s="3" t="s">
        <v>14</v>
      </c>
    </row>
    <row r="68" spans="1:3" ht="375" customHeight="1" x14ac:dyDescent="0.2">
      <c r="A68" t="e">
        <f ca="1">image("https://drive.google.com/uc?export=download&amp;id=1_iy5tK6hbSTQxcQlqFDd7iqnAvZye2wj")</f>
        <v>#NAME?</v>
      </c>
      <c r="B68" s="2" t="s">
        <v>3</v>
      </c>
      <c r="C68" s="3" t="s">
        <v>23</v>
      </c>
    </row>
    <row r="69" spans="1:3" ht="375" customHeight="1" x14ac:dyDescent="0.2">
      <c r="A69" t="e">
        <f ca="1">image("https://drive.google.com/uc?export=download&amp;id=1QEkH_FOk5w1Y0FXh7C0Z02LvzEiViIdk")</f>
        <v>#NAME?</v>
      </c>
      <c r="B69" s="2" t="s">
        <v>3</v>
      </c>
      <c r="C69" s="3" t="s">
        <v>13</v>
      </c>
    </row>
    <row r="70" spans="1:3" ht="375" customHeight="1" x14ac:dyDescent="0.2">
      <c r="A70" t="e">
        <f ca="1">image("https://drive.google.com/uc?export=download&amp;id=1EDDzIusha-HqFHs7bmX3CMPffd3Ch5Vy")</f>
        <v>#NAME?</v>
      </c>
      <c r="B70" s="2" t="s">
        <v>3</v>
      </c>
      <c r="C70" s="3" t="s">
        <v>13</v>
      </c>
    </row>
    <row r="71" spans="1:3" ht="375" customHeight="1" x14ac:dyDescent="0.2">
      <c r="A71" t="e">
        <f ca="1">image("https://drive.google.com/uc?export=download&amp;id=1d088GKFTR77qs1CU8aOC2hX3vgxbG3Dv")</f>
        <v>#NAME?</v>
      </c>
      <c r="B71" s="2" t="s">
        <v>3</v>
      </c>
      <c r="C71" s="3" t="s">
        <v>11</v>
      </c>
    </row>
    <row r="72" spans="1:3" ht="375" customHeight="1" x14ac:dyDescent="0.2">
      <c r="A72" t="e">
        <f ca="1">image("https://drive.google.com/uc?export=download&amp;id=1OVyi0JCDRYqrcqWOSkSMrKLlkdrbBae1")</f>
        <v>#NAME?</v>
      </c>
      <c r="B72" s="2" t="s">
        <v>3</v>
      </c>
      <c r="C72" s="3" t="s">
        <v>9</v>
      </c>
    </row>
    <row r="73" spans="1:3" ht="375" customHeight="1" x14ac:dyDescent="0.2">
      <c r="A73" t="e">
        <f ca="1">image("https://drive.google.com/uc?export=download&amp;id=1El2U12mKMNXiQZ8vaCu4VOJLLIitPZAe")</f>
        <v>#NAME?</v>
      </c>
      <c r="B73" s="2" t="s">
        <v>43</v>
      </c>
      <c r="C73" s="3" t="s">
        <v>11</v>
      </c>
    </row>
    <row r="74" spans="1:3" ht="375" customHeight="1" x14ac:dyDescent="0.2">
      <c r="A74" t="e">
        <f ca="1">image("https://drive.google.com/uc?export=download&amp;id=1SOTAkUtHUONPORD21O7lE0_atLwQRo8M")</f>
        <v>#NAME?</v>
      </c>
      <c r="B74" s="2" t="s">
        <v>3</v>
      </c>
      <c r="C74" s="3" t="s">
        <v>13</v>
      </c>
    </row>
    <row r="75" spans="1:3" ht="375" customHeight="1" x14ac:dyDescent="0.2">
      <c r="A75" t="e">
        <f ca="1">image("https://drive.google.com/uc?export=download&amp;id=1QbpWwPxUCTaDvsuZuRkLSatW4tvufVwX")</f>
        <v>#NAME?</v>
      </c>
      <c r="B75" s="2" t="s">
        <v>3</v>
      </c>
      <c r="C75" s="3" t="s">
        <v>5</v>
      </c>
    </row>
    <row r="76" spans="1:3" ht="375" customHeight="1" x14ac:dyDescent="0.2">
      <c r="A76" t="e">
        <f ca="1">image("https://drive.google.com/uc?export=download&amp;id=1r99j0N_EiH7PVZzLFLLpo9WI2vNfuy8i")</f>
        <v>#NAME?</v>
      </c>
      <c r="B76" s="2" t="s">
        <v>3</v>
      </c>
      <c r="C76" s="3" t="s">
        <v>26</v>
      </c>
    </row>
    <row r="77" spans="1:3" ht="375" customHeight="1" x14ac:dyDescent="0.2">
      <c r="A77" t="e">
        <f ca="1">image("https://drive.google.com/uc?export=download&amp;id=1hS6gk9Su0nohf4YtS5jlEwjq-bBkmWqb")</f>
        <v>#NAME?</v>
      </c>
      <c r="B77" s="2" t="s">
        <v>16</v>
      </c>
      <c r="C77" s="3" t="s">
        <v>9</v>
      </c>
    </row>
    <row r="78" spans="1:3" ht="375" customHeight="1" x14ac:dyDescent="0.2">
      <c r="A78" t="e">
        <f ca="1">image("https://drive.google.com/uc?export=download&amp;id=1c5bDx17cXNhVVUNphM46d9yeAUFKiLUg")</f>
        <v>#NAME?</v>
      </c>
      <c r="B78" s="2" t="s">
        <v>3</v>
      </c>
      <c r="C78" s="3" t="s">
        <v>18</v>
      </c>
    </row>
    <row r="79" spans="1:3" ht="375" customHeight="1" x14ac:dyDescent="0.2">
      <c r="A79" t="e">
        <f ca="1">image("https://drive.google.com/uc?export=download&amp;id=10r6DzDxRt1OmCrl0HF59rZCy8K6wlltR")</f>
        <v>#NAME?</v>
      </c>
      <c r="B79" s="2" t="s">
        <v>35</v>
      </c>
      <c r="C79" s="3" t="s">
        <v>23</v>
      </c>
    </row>
    <row r="80" spans="1:3" ht="375" customHeight="1" x14ac:dyDescent="0.2">
      <c r="A80" t="e">
        <f ca="1">image("https://drive.google.com/uc?export=download&amp;id=1Kc7u7d69O_1YpR1zEFhNuRIVJzeo2mdd")</f>
        <v>#NAME?</v>
      </c>
    </row>
    <row r="81" spans="1:3" ht="375" customHeight="1" x14ac:dyDescent="0.2">
      <c r="A81" t="e">
        <f ca="1">image("https://drive.google.com/uc?export=download&amp;id=1z7YGQLPeg7DGpCm3gZIvHFOLzCZ1sYY4")</f>
        <v>#NAME?</v>
      </c>
      <c r="B81" s="2" t="s">
        <v>3</v>
      </c>
      <c r="C81" s="3" t="s">
        <v>7</v>
      </c>
    </row>
    <row r="82" spans="1:3" ht="375" customHeight="1" x14ac:dyDescent="0.2">
      <c r="A82" t="e">
        <f ca="1">image("https://drive.google.com/uc?export=download&amp;id=12_aFomtcvnbVe_z8D2-2Z1fiU4jmap6P")</f>
        <v>#NAME?</v>
      </c>
      <c r="B82" s="2" t="s">
        <v>22</v>
      </c>
      <c r="C82" s="2" t="s">
        <v>22</v>
      </c>
    </row>
    <row r="83" spans="1:3" ht="375" customHeight="1" x14ac:dyDescent="0.2">
      <c r="A83" t="e">
        <f ca="1">image("https://drive.google.com/uc?export=download&amp;id=1qCmrEYTT-Isq_HLcxmlxJ3lzqoeWdGit")</f>
        <v>#NAME?</v>
      </c>
      <c r="B83" s="2" t="s">
        <v>37</v>
      </c>
      <c r="C83" s="3" t="s">
        <v>18</v>
      </c>
    </row>
    <row r="84" spans="1:3" ht="375" customHeight="1" x14ac:dyDescent="0.2">
      <c r="A84" t="e">
        <f ca="1">image("https://drive.google.com/uc?export=download&amp;id=1lzKcbvMu_fM7DpistvC-L49muTSPYXDs")</f>
        <v>#NAME?</v>
      </c>
      <c r="B84" s="2" t="s">
        <v>3</v>
      </c>
      <c r="C84" s="3" t="s">
        <v>7</v>
      </c>
    </row>
    <row r="85" spans="1:3" ht="375" customHeight="1" x14ac:dyDescent="0.2">
      <c r="A85" t="e">
        <f ca="1">image("https://drive.google.com/uc?export=download&amp;id=1amEWkGcyCYxtgqyiWBfZQ_ab_ZoqMOra")</f>
        <v>#NAME?</v>
      </c>
      <c r="B85" s="2" t="s">
        <v>37</v>
      </c>
      <c r="C85" s="3" t="s">
        <v>26</v>
      </c>
    </row>
    <row r="86" spans="1:3" ht="375" customHeight="1" x14ac:dyDescent="0.2">
      <c r="A86" t="e">
        <f ca="1">image("https://drive.google.com/uc?export=download&amp;id=1hlw5cTDU2Y0aQ6jCOL3XI365bvV-SWob")</f>
        <v>#NAME?</v>
      </c>
      <c r="B86" s="2" t="s">
        <v>3</v>
      </c>
      <c r="C86" s="3" t="s">
        <v>14</v>
      </c>
    </row>
    <row r="87" spans="1:3" ht="375" customHeight="1" x14ac:dyDescent="0.2">
      <c r="A87" t="e">
        <f ca="1">image("https://drive.google.com/uc?export=download&amp;id=1SRtdoXYKoHu2bmtc879ko3B6hcooXe3n")</f>
        <v>#NAME?</v>
      </c>
      <c r="B87" s="2" t="s">
        <v>47</v>
      </c>
      <c r="C87" s="3" t="s">
        <v>15</v>
      </c>
    </row>
    <row r="88" spans="1:3" ht="375" customHeight="1" x14ac:dyDescent="0.2">
      <c r="A88" t="e">
        <f ca="1">image("https://drive.google.com/uc?export=download&amp;id=1ZvtqJAYiSWI871mnqyUOni-_7_yvgHfo")</f>
        <v>#NAME?</v>
      </c>
      <c r="B88" s="2" t="s">
        <v>16</v>
      </c>
      <c r="C88" s="3" t="s">
        <v>9</v>
      </c>
    </row>
    <row r="89" spans="1:3" ht="375" customHeight="1" x14ac:dyDescent="0.2">
      <c r="A89" t="e">
        <f ca="1">image("https://drive.google.com/uc?export=download&amp;id=1lN7GDi5B1RjrCL6JtVXF6wgykMpf8c49")</f>
        <v>#NAME?</v>
      </c>
      <c r="B89" s="2" t="s">
        <v>3</v>
      </c>
      <c r="C89" s="3" t="s">
        <v>5</v>
      </c>
    </row>
    <row r="90" spans="1:3" ht="375" customHeight="1" x14ac:dyDescent="0.2">
      <c r="A90" t="e">
        <f ca="1">image("https://drive.google.com/uc?export=download&amp;id=1y34JgpW46JIVi9uoMI1f33D7QfrRIHI2")</f>
        <v>#NAME?</v>
      </c>
      <c r="B90" s="2" t="s">
        <v>3</v>
      </c>
      <c r="C90" s="3" t="s">
        <v>5</v>
      </c>
    </row>
    <row r="91" spans="1:3" ht="375" customHeight="1" x14ac:dyDescent="0.2">
      <c r="A91" t="e">
        <f ca="1">image("https://drive.google.com/uc?export=download&amp;id=13ZYL-3YFhsGC6P2KeN2jW1btfMSlfpPa")</f>
        <v>#NAME?</v>
      </c>
      <c r="B91" s="2" t="s">
        <v>3</v>
      </c>
      <c r="C91" s="3" t="s">
        <v>5</v>
      </c>
    </row>
    <row r="92" spans="1:3" ht="375" customHeight="1" x14ac:dyDescent="0.2">
      <c r="A92" t="e">
        <f ca="1">image("https://drive.google.com/uc?export=download&amp;id=1ixaByOwtbXUNAD-D2kezy5jSkTpdZKcC")</f>
        <v>#NAME?</v>
      </c>
      <c r="B92" s="2" t="s">
        <v>30</v>
      </c>
      <c r="C92" s="3" t="s">
        <v>15</v>
      </c>
    </row>
    <row r="93" spans="1:3" ht="375" customHeight="1" x14ac:dyDescent="0.2">
      <c r="A93" t="e">
        <f ca="1">image("https://drive.google.com/uc?export=download&amp;id=1D7T5rZanQrsmoL3TfJl88X5220a6h-9r")</f>
        <v>#NAME?</v>
      </c>
      <c r="B93" s="2" t="s">
        <v>3</v>
      </c>
      <c r="C93" s="3" t="s">
        <v>7</v>
      </c>
    </row>
    <row r="94" spans="1:3" ht="375" customHeight="1" x14ac:dyDescent="0.2">
      <c r="A94" t="e">
        <f ca="1">image("https://drive.google.com/uc?export=download&amp;id=1yKgZX5oNwoqMzp08HlprwevNTukgD1D3")</f>
        <v>#NAME?</v>
      </c>
      <c r="B94" s="2" t="s">
        <v>3</v>
      </c>
      <c r="C94" s="3" t="s">
        <v>5</v>
      </c>
    </row>
    <row r="95" spans="1:3" ht="375" customHeight="1" x14ac:dyDescent="0.2">
      <c r="A95" t="e">
        <f ca="1">image("https://drive.google.com/uc?export=download&amp;id=1ckGqk9QkFlRcbWLNypneTldBZuXNGVSb")</f>
        <v>#NAME?</v>
      </c>
      <c r="B95" s="2" t="s">
        <v>3</v>
      </c>
      <c r="C95" s="3" t="s">
        <v>5</v>
      </c>
    </row>
    <row r="96" spans="1:3" ht="375" customHeight="1" x14ac:dyDescent="0.2">
      <c r="A96" t="e">
        <f ca="1">image("https://drive.google.com/uc?export=download&amp;id=12FAk1lpF_WmvleWwW7480nV3zffLbn-G")</f>
        <v>#NAME?</v>
      </c>
      <c r="B96" s="2" t="s">
        <v>8</v>
      </c>
      <c r="C96" s="3" t="s">
        <v>15</v>
      </c>
    </row>
    <row r="97" spans="1:3" ht="375" customHeight="1" x14ac:dyDescent="0.2">
      <c r="A97" t="e">
        <f ca="1">image("https://drive.google.com/uc?export=download&amp;id=1CMm0rl-RlGiUfe6JEsD-p2w33PbcVSht")</f>
        <v>#NAME?</v>
      </c>
      <c r="B97" s="2" t="s">
        <v>36</v>
      </c>
      <c r="C97" s="2" t="s">
        <v>36</v>
      </c>
    </row>
    <row r="98" spans="1:3" ht="375" customHeight="1" x14ac:dyDescent="0.2">
      <c r="A98" t="e">
        <f ca="1">image("https://drive.google.com/uc?export=download&amp;id=11Dera-hle6Xo_YT_97PC_EQtT3oXEZdh")</f>
        <v>#NAME?</v>
      </c>
      <c r="B98" s="2" t="s">
        <v>3</v>
      </c>
      <c r="C98" s="3" t="s">
        <v>18</v>
      </c>
    </row>
    <row r="99" spans="1:3" ht="375" customHeight="1" x14ac:dyDescent="0.2">
      <c r="A99" t="e">
        <f ca="1">image("https://drive.google.com/uc?export=download&amp;id=1XcfBfSglKvm46t3ZH5qqwAH2H5fHAPad")</f>
        <v>#NAME?</v>
      </c>
      <c r="B99" s="2" t="s">
        <v>3</v>
      </c>
      <c r="C99" s="3" t="s">
        <v>18</v>
      </c>
    </row>
    <row r="100" spans="1:3" ht="375" customHeight="1" x14ac:dyDescent="0.2">
      <c r="A100" t="e">
        <f ca="1">image("https://drive.google.com/uc?export=download&amp;id=11tEJX3r3JgrXo7nEB4DZP5487njt1-1v")</f>
        <v>#NAME?</v>
      </c>
      <c r="B100" s="2" t="s">
        <v>3</v>
      </c>
      <c r="C100" s="3" t="s">
        <v>27</v>
      </c>
    </row>
    <row r="101" spans="1:3" ht="375" customHeight="1" x14ac:dyDescent="0.2">
      <c r="A101" t="e">
        <f ca="1">image("https://drive.google.com/uc?export=download&amp;id=1Ra2UQra-bMDMywjtG02eKPlSzEYWASh4")</f>
        <v>#NAME?</v>
      </c>
      <c r="B101" s="2" t="s">
        <v>30</v>
      </c>
      <c r="C101" s="3" t="s">
        <v>15</v>
      </c>
    </row>
    <row r="102" spans="1:3" ht="375" customHeight="1" x14ac:dyDescent="0.2">
      <c r="A102" t="e">
        <f ca="1">image("https://drive.google.com/uc?export=download&amp;id=1Pj_JnSPudkIfjUdvlrIdRSR4KsPftwx8")</f>
        <v>#NAME?</v>
      </c>
      <c r="B102" s="2" t="s">
        <v>3</v>
      </c>
      <c r="C102" s="3" t="s">
        <v>23</v>
      </c>
    </row>
    <row r="103" spans="1:3" ht="375" customHeight="1" x14ac:dyDescent="0.2">
      <c r="A103" t="e">
        <f ca="1">image("https://drive.google.com/uc?export=download&amp;id=1gDDB5INXs4a0cZmJJcFLmn8pWSvTbNd3")</f>
        <v>#NAME?</v>
      </c>
      <c r="B103" s="2" t="s">
        <v>12</v>
      </c>
      <c r="C103" s="3" t="s">
        <v>15</v>
      </c>
    </row>
    <row r="104" spans="1:3" ht="375" customHeight="1" x14ac:dyDescent="0.2">
      <c r="A104" t="e">
        <f ca="1">image("https://drive.google.com/uc?export=download&amp;id=1DFWsZtGlHc9tXapxzPi66J9WtsEyKI4t")</f>
        <v>#NAME?</v>
      </c>
      <c r="B104" s="2" t="s">
        <v>22</v>
      </c>
      <c r="C104" s="2" t="s">
        <v>22</v>
      </c>
    </row>
    <row r="105" spans="1:3" ht="375" customHeight="1" x14ac:dyDescent="0.2">
      <c r="A105" t="e">
        <f ca="1">image("https://drive.google.com/uc?export=download&amp;id=10K88XasJCtlhWRCj9LDGoZ2N0zcW3QAa")</f>
        <v>#NAME?</v>
      </c>
      <c r="B105" s="2" t="s">
        <v>51</v>
      </c>
      <c r="C105" s="3" t="s">
        <v>15</v>
      </c>
    </row>
    <row r="106" spans="1:3" ht="375" customHeight="1" x14ac:dyDescent="0.2">
      <c r="A106" t="e">
        <f ca="1">image("https://drive.google.com/uc?export=download&amp;id=1IsMpgVW84Ib7WxYKbS8_aCTEKxom1V9P")</f>
        <v>#NAME?</v>
      </c>
      <c r="B106" s="2" t="s">
        <v>3</v>
      </c>
      <c r="C106" s="3" t="s">
        <v>11</v>
      </c>
    </row>
    <row r="107" spans="1:3" ht="375" customHeight="1" x14ac:dyDescent="0.2">
      <c r="A107" t="e">
        <f ca="1">image("https://drive.google.com/uc?export=download&amp;id=1DtgCif1cjajiBcSu2VU2bXDoU0WL7Nb9")</f>
        <v>#NAME?</v>
      </c>
      <c r="B107" s="2" t="s">
        <v>52</v>
      </c>
      <c r="C107" s="3" t="s">
        <v>15</v>
      </c>
    </row>
    <row r="108" spans="1:3" ht="375" customHeight="1" x14ac:dyDescent="0.2">
      <c r="A108" t="e">
        <f ca="1">image("https://drive.google.com/uc?export=download&amp;id=1zPlE9hH-UHNV5191ufL4ApbMLDiHcv6X")</f>
        <v>#NAME?</v>
      </c>
      <c r="B108" s="2" t="s">
        <v>3</v>
      </c>
      <c r="C108" s="3" t="s">
        <v>13</v>
      </c>
    </row>
    <row r="109" spans="1:3" ht="375" customHeight="1" x14ac:dyDescent="0.2">
      <c r="A109" t="e">
        <f ca="1">image("https://drive.google.com/uc?export=download&amp;id=1pvgK7wmltCDCHh-mQ8jAOjCeTHHnB8bU")</f>
        <v>#NAME?</v>
      </c>
      <c r="B109" s="2" t="s">
        <v>3</v>
      </c>
      <c r="C109" s="3" t="s">
        <v>14</v>
      </c>
    </row>
    <row r="110" spans="1:3" ht="375" customHeight="1" x14ac:dyDescent="0.2">
      <c r="A110" t="e">
        <f ca="1">image("https://drive.google.com/uc?export=download&amp;id=1DAW0VuxBqu-XNWrI9DDKFqaAzB0uTldK")</f>
        <v>#NAME?</v>
      </c>
      <c r="B110" s="2" t="s">
        <v>3</v>
      </c>
      <c r="C110" s="3" t="s">
        <v>13</v>
      </c>
    </row>
    <row r="111" spans="1:3" ht="375" customHeight="1" x14ac:dyDescent="0.2">
      <c r="A111" t="e">
        <f ca="1">image("https://drive.google.com/uc?export=download&amp;id=1UVLgUwhQ7zDb2_NRY66jxR4mlyucnCta")</f>
        <v>#NAME?</v>
      </c>
      <c r="B111" s="2" t="s">
        <v>3</v>
      </c>
      <c r="C111" s="3" t="s">
        <v>14</v>
      </c>
    </row>
    <row r="112" spans="1:3" ht="375" customHeight="1" x14ac:dyDescent="0.2">
      <c r="A112" t="e">
        <f ca="1">image("https://drive.google.com/uc?export=download&amp;id=1kP1-mZXIrNGNHSa4KsgQ1rd7ElGC6rAT")</f>
        <v>#NAME?</v>
      </c>
      <c r="B112" s="2" t="s">
        <v>3</v>
      </c>
      <c r="C112" s="3" t="s">
        <v>11</v>
      </c>
    </row>
    <row r="113" spans="1:3" ht="375" customHeight="1" x14ac:dyDescent="0.2">
      <c r="A113" t="e">
        <f ca="1">image("https://drive.google.com/uc?export=download&amp;id=1v08P9vCwYjwgHuL9YFh6D4YeH9sqWBid")</f>
        <v>#NAME?</v>
      </c>
      <c r="B113" s="2" t="s">
        <v>36</v>
      </c>
      <c r="C113" s="2" t="s">
        <v>36</v>
      </c>
    </row>
    <row r="114" spans="1:3" ht="375" customHeight="1" x14ac:dyDescent="0.2">
      <c r="A114" t="e">
        <f ca="1">image("https://drive.google.com/uc?export=download&amp;id=1iSUO0yy8uV4wmpegUZi_eqMhKHLGUGFG")</f>
        <v>#NAME?</v>
      </c>
      <c r="B114" s="2" t="s">
        <v>3</v>
      </c>
      <c r="C114" s="3" t="s">
        <v>13</v>
      </c>
    </row>
    <row r="115" spans="1:3" ht="375" customHeight="1" x14ac:dyDescent="0.2">
      <c r="A115" t="e">
        <f ca="1">image("https://drive.google.com/uc?export=download&amp;id=1jh599vx1cJSvJgw0FkMPAgL3WFVNRFIh")</f>
        <v>#NAME?</v>
      </c>
      <c r="B115" s="2" t="s">
        <v>57</v>
      </c>
      <c r="C115" s="3" t="s">
        <v>15</v>
      </c>
    </row>
    <row r="116" spans="1:3" ht="375" customHeight="1" x14ac:dyDescent="0.2">
      <c r="A116" t="e">
        <f ca="1">image("https://drive.google.com/uc?export=download&amp;id=1og4BowgA8ygsRRWySTbqAXbhmKuYwQ3b")</f>
        <v>#NAME?</v>
      </c>
      <c r="B116" s="2" t="s">
        <v>30</v>
      </c>
      <c r="C116" s="3" t="s">
        <v>31</v>
      </c>
    </row>
    <row r="117" spans="1:3" ht="375" customHeight="1" x14ac:dyDescent="0.2">
      <c r="A117" t="e">
        <f ca="1">image("https://drive.google.com/uc?export=download&amp;id=10Y52uOcuVLE3VW33dOoC2FZN3vm82fUL")</f>
        <v>#NAME?</v>
      </c>
      <c r="B117" s="2" t="s">
        <v>3</v>
      </c>
      <c r="C117" s="3" t="s">
        <v>14</v>
      </c>
    </row>
    <row r="118" spans="1:3" ht="375" customHeight="1" x14ac:dyDescent="0.2">
      <c r="A118" t="e">
        <f ca="1">image("https://drive.google.com/uc?export=download&amp;id=1l1BPyWCMiUh9PNT-F4D8X1FU4uMTvCJR")</f>
        <v>#NAME?</v>
      </c>
      <c r="B118" s="2" t="s">
        <v>3</v>
      </c>
      <c r="C118" s="3" t="s">
        <v>5</v>
      </c>
    </row>
    <row r="119" spans="1:3" ht="375" customHeight="1" x14ac:dyDescent="0.2">
      <c r="A119" t="e">
        <f ca="1">image("https://drive.google.com/uc?export=download&amp;id=1-oYDiUrTPO3fF5v0i_bMg0zDkr7LyFop")</f>
        <v>#NAME?</v>
      </c>
      <c r="B119" s="2" t="s">
        <v>3</v>
      </c>
      <c r="C119" s="3" t="s">
        <v>14</v>
      </c>
    </row>
    <row r="120" spans="1:3" ht="375" customHeight="1" x14ac:dyDescent="0.2">
      <c r="A120" t="e">
        <f ca="1">image("https://drive.google.com/uc?export=download&amp;id=1b0oI65x9qLe-B5Ns07lZYHtFkTUg7_9l")</f>
        <v>#NAME?</v>
      </c>
      <c r="B120" s="2" t="s">
        <v>3</v>
      </c>
      <c r="C120" s="3" t="s">
        <v>14</v>
      </c>
    </row>
    <row r="121" spans="1:3" ht="375" customHeight="1" x14ac:dyDescent="0.2">
      <c r="A121" t="e">
        <f ca="1">image("https://drive.google.com/uc?export=download&amp;id=1SmQRqmdSSwp-22eHRisU9xE4juGLp4Hy")</f>
        <v>#NAME?</v>
      </c>
      <c r="B121" s="2" t="s">
        <v>3</v>
      </c>
      <c r="C121" s="3" t="s">
        <v>14</v>
      </c>
    </row>
    <row r="122" spans="1:3" ht="375" customHeight="1" x14ac:dyDescent="0.2">
      <c r="A122" t="e">
        <f ca="1">image("https://drive.google.com/uc?export=download&amp;id=1_4CGuEcpE7sIEg3TQGxzJfD2bT9zEsqx")</f>
        <v>#NAME?</v>
      </c>
      <c r="B122" s="2" t="s">
        <v>59</v>
      </c>
      <c r="C122" s="3" t="s">
        <v>7</v>
      </c>
    </row>
    <row r="123" spans="1:3" ht="375" customHeight="1" x14ac:dyDescent="0.2">
      <c r="A123" t="e">
        <f ca="1">image("https://drive.google.com/uc?export=download&amp;id=1vBtOlbxB30Ng4jlhc5nVrcWnLvYEvpKJ")</f>
        <v>#NAME?</v>
      </c>
      <c r="B123" s="2" t="s">
        <v>3</v>
      </c>
      <c r="C123" s="3" t="s">
        <v>13</v>
      </c>
    </row>
    <row r="124" spans="1:3" ht="375" customHeight="1" x14ac:dyDescent="0.2">
      <c r="A124" t="e">
        <f ca="1">image("https://drive.google.com/uc?export=download&amp;id=1KNpwBWcRp1y_Wpd2kkuH3yvqFKnZSeSN")</f>
        <v>#NAME?</v>
      </c>
      <c r="B124" s="2" t="s">
        <v>3</v>
      </c>
      <c r="C124" s="3" t="s">
        <v>13</v>
      </c>
    </row>
    <row r="125" spans="1:3" ht="375" customHeight="1" x14ac:dyDescent="0.2">
      <c r="A125" t="e">
        <f ca="1">image("https://drive.google.com/uc?export=download&amp;id=1Z9oc3yestllKZuPrI2yApufAN5pVuHv3")</f>
        <v>#NAME?</v>
      </c>
      <c r="B125" s="2" t="s">
        <v>22</v>
      </c>
      <c r="C125" s="2" t="s">
        <v>22</v>
      </c>
    </row>
    <row r="126" spans="1:3" ht="375" customHeight="1" x14ac:dyDescent="0.2">
      <c r="A126" t="e">
        <f ca="1">image("https://drive.google.com/uc?export=download&amp;id=1epG_JPtP21JntU5BTCIpSgu4GNZ0Sy4V")</f>
        <v>#NAME?</v>
      </c>
      <c r="B126" s="2" t="s">
        <v>3</v>
      </c>
      <c r="C126" s="3" t="s">
        <v>13</v>
      </c>
    </row>
    <row r="127" spans="1:3" ht="375" customHeight="1" x14ac:dyDescent="0.2">
      <c r="A127" t="e">
        <f ca="1">image("https://drive.google.com/uc?export=download&amp;id=173-BtNM4qhMqPVQWiYKXEEVppwlwbxyH")</f>
        <v>#NAME?</v>
      </c>
      <c r="B127" s="2" t="s">
        <v>3</v>
      </c>
      <c r="C127" s="3" t="s">
        <v>9</v>
      </c>
    </row>
    <row r="128" spans="1:3" ht="375" customHeight="1" x14ac:dyDescent="0.2">
      <c r="A128" t="e">
        <f ca="1">image("https://drive.google.com/uc?export=download&amp;id=1WZHRYA_pqukCnMnRil2YiTXUFbUTV0G0")</f>
        <v>#NAME?</v>
      </c>
      <c r="B128" s="2" t="s">
        <v>3</v>
      </c>
      <c r="C128" s="3" t="s">
        <v>11</v>
      </c>
    </row>
    <row r="129" spans="1:3" ht="375" customHeight="1" x14ac:dyDescent="0.2">
      <c r="A129" t="e">
        <f ca="1">image("https://drive.google.com/uc?export=download&amp;id=1LuQKDL2SsTKASQMwykUsTHL1BtRRYo3x")</f>
        <v>#NAME?</v>
      </c>
      <c r="B129" s="2" t="s">
        <v>3</v>
      </c>
      <c r="C129" s="3" t="s">
        <v>7</v>
      </c>
    </row>
    <row r="130" spans="1:3" ht="375" customHeight="1" x14ac:dyDescent="0.2">
      <c r="A130" t="e">
        <f ca="1">image("https://drive.google.com/uc?export=download&amp;id=1kB3OYZe9X3-JIW3my9-Jzb6DPVxvH2w1")</f>
        <v>#NAME?</v>
      </c>
      <c r="B130" s="2" t="s">
        <v>3</v>
      </c>
      <c r="C130" s="3" t="s">
        <v>13</v>
      </c>
    </row>
    <row r="131" spans="1:3" ht="375" customHeight="1" x14ac:dyDescent="0.2">
      <c r="A131" t="e">
        <f ca="1">image("https://drive.google.com/uc?export=download&amp;id=1S9UEXUrJezT1Ka19QQuJ_gPpCbjJsE-J")</f>
        <v>#NAME?</v>
      </c>
      <c r="B131" s="2" t="s">
        <v>3</v>
      </c>
      <c r="C131" s="3" t="s">
        <v>7</v>
      </c>
    </row>
    <row r="132" spans="1:3" ht="375" customHeight="1" x14ac:dyDescent="0.2">
      <c r="A132" t="e">
        <f ca="1">image("https://drive.google.com/uc?export=download&amp;id=1mxI7hRSGisGLGiAipbB_JjAltAY1Uy7S")</f>
        <v>#NAME?</v>
      </c>
      <c r="B132" s="2" t="s">
        <v>3</v>
      </c>
      <c r="C132" s="3" t="s">
        <v>5</v>
      </c>
    </row>
    <row r="133" spans="1:3" ht="375" customHeight="1" x14ac:dyDescent="0.2">
      <c r="A133" t="e">
        <f ca="1">image("https://drive.google.com/uc?export=download&amp;id=13MgY3tX-JmX_bJTdjwFbr7ArlS3QPRI6")</f>
        <v>#NAME?</v>
      </c>
      <c r="B133" s="2" t="s">
        <v>3</v>
      </c>
      <c r="C133" s="3" t="s">
        <v>5</v>
      </c>
    </row>
    <row r="134" spans="1:3" ht="375" customHeight="1" x14ac:dyDescent="0.2">
      <c r="A134" t="e">
        <f ca="1">image("https://drive.google.com/uc?export=download&amp;id=1bVyWyDE1GO-9Q4yChcS-7Xy7d33LkWqS")</f>
        <v>#NAME?</v>
      </c>
      <c r="B134" s="2" t="s">
        <v>3</v>
      </c>
      <c r="C134" s="3" t="s">
        <v>13</v>
      </c>
    </row>
    <row r="135" spans="1:3" ht="375" customHeight="1" x14ac:dyDescent="0.2">
      <c r="A135" t="e">
        <f ca="1">image("https://drive.google.com/uc?export=download&amp;id=1aJkZUtp0L0jfaR3uCroObEkQ3E-DicMy")</f>
        <v>#NAME?</v>
      </c>
      <c r="B135" s="2" t="s">
        <v>3</v>
      </c>
      <c r="C135" s="3" t="s">
        <v>13</v>
      </c>
    </row>
    <row r="136" spans="1:3" ht="375" customHeight="1" x14ac:dyDescent="0.2">
      <c r="A136" t="e">
        <f ca="1">image("https://drive.google.com/uc?export=download&amp;id=17ssTgcD6xIw2jN4GS8H4wOGDFytm0SKV")</f>
        <v>#NAME?</v>
      </c>
      <c r="B136" s="2" t="s">
        <v>3</v>
      </c>
      <c r="C136" s="3" t="s">
        <v>7</v>
      </c>
    </row>
    <row r="137" spans="1:3" ht="375" customHeight="1" x14ac:dyDescent="0.2">
      <c r="A137" t="e">
        <f ca="1">image("https://drive.google.com/uc?export=download&amp;id=1erqGOXTNThOdWIqJC0hiUSEeqINj6oWN")</f>
        <v>#NAME?</v>
      </c>
      <c r="B137" s="2" t="s">
        <v>3</v>
      </c>
      <c r="C137" s="3" t="s">
        <v>5</v>
      </c>
    </row>
    <row r="138" spans="1:3" ht="375" customHeight="1" x14ac:dyDescent="0.2">
      <c r="A138" t="e">
        <f ca="1">image("https://drive.google.com/uc?export=download&amp;id=1QLJsFkmspvh4KPOdQ_AHWD_SX-dAtEXi")</f>
        <v>#NAME?</v>
      </c>
      <c r="B138" s="2" t="s">
        <v>36</v>
      </c>
      <c r="C138" s="2" t="s">
        <v>36</v>
      </c>
    </row>
    <row r="139" spans="1:3" ht="375" customHeight="1" x14ac:dyDescent="0.2">
      <c r="A139" t="e">
        <f ca="1">image("https://drive.google.com/uc?export=download&amp;id=1XPN8avOPbCEgENzMKRANeSiBkJsB22BP")</f>
        <v>#NAME?</v>
      </c>
      <c r="B139" s="2" t="s">
        <v>3</v>
      </c>
      <c r="C139" s="3" t="s">
        <v>7</v>
      </c>
    </row>
    <row r="140" spans="1:3" ht="375" customHeight="1" x14ac:dyDescent="0.2">
      <c r="A140" t="e">
        <f ca="1">image("https://drive.google.com/uc?export=download&amp;id=1QClZvQOqm8anJ1_lp0a-_JrQXNqggxa0")</f>
        <v>#NAME?</v>
      </c>
      <c r="B140" s="2" t="s">
        <v>62</v>
      </c>
      <c r="C140" s="3" t="s">
        <v>31</v>
      </c>
    </row>
    <row r="141" spans="1:3" ht="375" customHeight="1" x14ac:dyDescent="0.2">
      <c r="A141" t="e">
        <f ca="1">image("https://drive.google.com/uc?export=download&amp;id=1rthAfPJ5dMF8Jze5WpMf5nKYqXf0gwWh")</f>
        <v>#NAME?</v>
      </c>
      <c r="B141" s="2" t="s">
        <v>3</v>
      </c>
      <c r="C141" s="3" t="s">
        <v>5</v>
      </c>
    </row>
    <row r="142" spans="1:3" ht="375" customHeight="1" x14ac:dyDescent="0.2">
      <c r="A142" t="e">
        <f ca="1">image("https://drive.google.com/uc?export=download&amp;id=1c4VLhdUJMs92zkkxrraM_zq8Qb-fSTQq")</f>
        <v>#NAME?</v>
      </c>
      <c r="B142" s="2" t="s">
        <v>37</v>
      </c>
      <c r="C142" s="3" t="s">
        <v>13</v>
      </c>
    </row>
    <row r="143" spans="1:3" ht="375" customHeight="1" x14ac:dyDescent="0.2">
      <c r="A143" t="e">
        <f ca="1">image("https://drive.google.com/uc?export=download&amp;id=1x1ogJtYdnkj7tWhIoAJqEGjXXu8HIlth")</f>
        <v>#NAME?</v>
      </c>
      <c r="B143" s="2" t="s">
        <v>3</v>
      </c>
      <c r="C143" s="3" t="s">
        <v>13</v>
      </c>
    </row>
    <row r="144" spans="1:3" ht="375" customHeight="1" x14ac:dyDescent="0.2">
      <c r="A144" t="e">
        <f ca="1">image("https://drive.google.com/uc?export=download&amp;id=1UibkVijzffPieoUTD1WIWWi94_5_YaWF")</f>
        <v>#NAME?</v>
      </c>
      <c r="B144" s="2" t="s">
        <v>3</v>
      </c>
      <c r="C144" s="3" t="s">
        <v>5</v>
      </c>
    </row>
    <row r="145" spans="1:3" ht="375" customHeight="1" x14ac:dyDescent="0.2">
      <c r="A145" t="e">
        <f ca="1">image("https://drive.google.com/uc?export=download&amp;id=1c4vaFYaxT-MTmpDl8tfcK8KKqsMoj9f8")</f>
        <v>#NAME?</v>
      </c>
      <c r="B145" s="2" t="s">
        <v>64</v>
      </c>
      <c r="C145" s="3" t="s">
        <v>15</v>
      </c>
    </row>
    <row r="146" spans="1:3" ht="375" customHeight="1" x14ac:dyDescent="0.2">
      <c r="A146" t="e">
        <f ca="1">image("https://drive.google.com/uc?export=download&amp;id=107Txes4I9YYgI-CJMCAhPbdFn0jxY1at")</f>
        <v>#NAME?</v>
      </c>
      <c r="B146" s="2" t="s">
        <v>3</v>
      </c>
      <c r="C146" s="3" t="s">
        <v>5</v>
      </c>
    </row>
    <row r="147" spans="1:3" ht="375" customHeight="1" x14ac:dyDescent="0.2">
      <c r="A147" t="e">
        <f ca="1">image("https://drive.google.com/uc?export=download&amp;id=1LtDSENKzskOYin9c13dKxCQlmsgCvXgr")</f>
        <v>#NAME?</v>
      </c>
      <c r="B147" s="2" t="s">
        <v>3</v>
      </c>
      <c r="C147" s="3" t="s">
        <v>5</v>
      </c>
    </row>
    <row r="148" spans="1:3" ht="375" customHeight="1" x14ac:dyDescent="0.2">
      <c r="A148" t="e">
        <f ca="1">image("https://drive.google.com/uc?export=download&amp;id=1gJkA92AdJkpsTqa_qNh1kE0Ltjb1WTRA")</f>
        <v>#NAME?</v>
      </c>
      <c r="B148" s="2" t="s">
        <v>3</v>
      </c>
      <c r="C148" s="3" t="s">
        <v>7</v>
      </c>
    </row>
    <row r="149" spans="1:3" ht="375" customHeight="1" x14ac:dyDescent="0.2">
      <c r="A149" t="e">
        <f ca="1">image("https://drive.google.com/uc?export=download&amp;id=1ZQYTCSxc2KJbZSC7IHyr3woGbPCDC_rL")</f>
        <v>#NAME?</v>
      </c>
      <c r="B149" s="2" t="s">
        <v>36</v>
      </c>
      <c r="C149" s="2" t="s">
        <v>36</v>
      </c>
    </row>
    <row r="150" spans="1:3" ht="375" customHeight="1" x14ac:dyDescent="0.2">
      <c r="A150" t="e">
        <f ca="1">image("https://drive.google.com/uc?export=download&amp;id=1_FfL3e7v9cl9xiCM2qGFY-e-7cEQ2kXi")</f>
        <v>#NAME?</v>
      </c>
      <c r="B150" s="2" t="s">
        <v>3</v>
      </c>
      <c r="C150" s="3" t="s">
        <v>11</v>
      </c>
    </row>
    <row r="151" spans="1:3" ht="375" customHeight="1" x14ac:dyDescent="0.2">
      <c r="A151" t="e">
        <f ca="1">image("https://drive.google.com/uc?export=download&amp;id=1D2G93fIuPLJO6qC3gwzlX4FVThxGP3_t")</f>
        <v>#NAME?</v>
      </c>
      <c r="B151" s="2" t="s">
        <v>3</v>
      </c>
      <c r="C151" s="3" t="s">
        <v>13</v>
      </c>
    </row>
    <row r="152" spans="1:3" ht="375" customHeight="1" x14ac:dyDescent="0.2">
      <c r="A152" t="e">
        <f ca="1">image("https://drive.google.com/uc?export=download&amp;id=1WpS4ALRjlh_qjiIkwLOxZcbBsAyqHAI4")</f>
        <v>#NAME?</v>
      </c>
      <c r="B152" s="2" t="s">
        <v>16</v>
      </c>
      <c r="C152" s="3" t="s">
        <v>27</v>
      </c>
    </row>
    <row r="153" spans="1:3" ht="375" customHeight="1" x14ac:dyDescent="0.2">
      <c r="A153" t="e">
        <f ca="1">image("https://drive.google.com/uc?export=download&amp;id=1KQw5UmZtDrHrTCenLgBmVrpg5kAPwHSM")</f>
        <v>#NAME?</v>
      </c>
      <c r="B153" s="2" t="s">
        <v>34</v>
      </c>
      <c r="C153" s="3" t="s">
        <v>15</v>
      </c>
    </row>
    <row r="154" spans="1:3" ht="375" customHeight="1" x14ac:dyDescent="0.2">
      <c r="A154" t="e">
        <f ca="1">image("https://drive.google.com/uc?export=download&amp;id=1FGrsXdAzAczvYbEegGQ2mNO05yjGBLX-")</f>
        <v>#NAME?</v>
      </c>
      <c r="B154" s="2" t="s">
        <v>3</v>
      </c>
      <c r="C154" s="3" t="s">
        <v>13</v>
      </c>
    </row>
    <row r="155" spans="1:3" ht="375" customHeight="1" x14ac:dyDescent="0.2">
      <c r="A155" t="e">
        <f ca="1">image("https://drive.google.com/uc?export=download&amp;id=1B5qyg-ikCFOAU5Y8sEmY25Pif8kGcakj")</f>
        <v>#NAME?</v>
      </c>
      <c r="B155" s="2" t="s">
        <v>3</v>
      </c>
      <c r="C155" s="3" t="s">
        <v>5</v>
      </c>
    </row>
    <row r="156" spans="1:3" ht="375" customHeight="1" x14ac:dyDescent="0.2">
      <c r="A156" t="e">
        <f ca="1">image("https://drive.google.com/uc?export=download&amp;id=1qvlCcj9IryXpzQfSNyZlBZsqZux99QUZ")</f>
        <v>#NAME?</v>
      </c>
      <c r="B156" s="2" t="s">
        <v>65</v>
      </c>
      <c r="C156" s="3" t="s">
        <v>26</v>
      </c>
    </row>
    <row r="157" spans="1:3" ht="375" customHeight="1" x14ac:dyDescent="0.2">
      <c r="A157" t="e">
        <f ca="1">image("https://drive.google.com/uc?export=download&amp;id=19cBFeJ2qrxuDJF7dRp0as3AS_gM-EhXo")</f>
        <v>#NAME?</v>
      </c>
      <c r="B157" s="2" t="s">
        <v>3</v>
      </c>
      <c r="C157" s="3" t="s">
        <v>7</v>
      </c>
    </row>
    <row r="158" spans="1:3" ht="375" customHeight="1" x14ac:dyDescent="0.2">
      <c r="A158" t="e">
        <f ca="1">image("https://drive.google.com/uc?export=download&amp;id=1x5ToZDBT1LlBpoJ3v1l3k3I11-1O02A3")</f>
        <v>#NAME?</v>
      </c>
      <c r="B158" s="2" t="s">
        <v>66</v>
      </c>
      <c r="C158" s="3" t="s">
        <v>15</v>
      </c>
    </row>
    <row r="159" spans="1:3" ht="375" customHeight="1" x14ac:dyDescent="0.2">
      <c r="A159" t="e">
        <f ca="1">image("https://drive.google.com/uc?export=download&amp;id=15g3xe12JESvf5EGTOfdhzf_c9saPvMY6")</f>
        <v>#NAME?</v>
      </c>
      <c r="B159" s="2" t="s">
        <v>3</v>
      </c>
      <c r="C159" s="3" t="s">
        <v>5</v>
      </c>
    </row>
    <row r="160" spans="1:3" ht="375" customHeight="1" x14ac:dyDescent="0.2">
      <c r="A160" t="e">
        <f ca="1">image("https://drive.google.com/uc?export=download&amp;id=1MUm66qnpKg0pJYKJbm9-ooE6RJWe23t-")</f>
        <v>#NAME?</v>
      </c>
      <c r="B160" s="2" t="s">
        <v>3</v>
      </c>
      <c r="C160" s="3" t="s">
        <v>9</v>
      </c>
    </row>
    <row r="161" spans="1:3" ht="375" customHeight="1" x14ac:dyDescent="0.2">
      <c r="A161" t="e">
        <f ca="1">image("https://drive.google.com/uc?export=download&amp;id=1psecM1GY5P3c4BuI5hURtsW0EaR2lUfo")</f>
        <v>#NAME?</v>
      </c>
      <c r="B161" s="2" t="s">
        <v>16</v>
      </c>
      <c r="C161" s="3" t="s">
        <v>9</v>
      </c>
    </row>
    <row r="162" spans="1:3" ht="375" customHeight="1" x14ac:dyDescent="0.2">
      <c r="A162" t="e">
        <f ca="1">image("https://drive.google.com/uc?export=download&amp;id=1_K6i6CDfUqbDB1-J0TquOqvobDVUKaIb")</f>
        <v>#NAME?</v>
      </c>
      <c r="B162" s="2" t="s">
        <v>3</v>
      </c>
      <c r="C162" s="3" t="s">
        <v>13</v>
      </c>
    </row>
    <row r="163" spans="1:3" ht="375" customHeight="1" x14ac:dyDescent="0.2">
      <c r="A163" t="e">
        <f ca="1">image("https://drive.google.com/uc?export=download&amp;id=1YKlg_sGpBYJHquwCEo1mO1RH5tKUiuFJ")</f>
        <v>#NAME?</v>
      </c>
      <c r="B163" s="2" t="s">
        <v>22</v>
      </c>
      <c r="C163" s="2" t="s">
        <v>22</v>
      </c>
    </row>
    <row r="164" spans="1:3" ht="375" customHeight="1" x14ac:dyDescent="0.2">
      <c r="A164" t="e">
        <f ca="1">image("https://drive.google.com/uc?export=download&amp;id=17RRsEMq7qhVBwHk1u7GDYPviaQrLnXkq")</f>
        <v>#NAME?</v>
      </c>
      <c r="B164" s="2" t="s">
        <v>3</v>
      </c>
      <c r="C164" s="3" t="s">
        <v>5</v>
      </c>
    </row>
    <row r="165" spans="1:3" ht="375" customHeight="1" x14ac:dyDescent="0.2">
      <c r="A165" t="e">
        <f ca="1">image("https://drive.google.com/uc?export=download&amp;id=1s4k_it6E6wgPiAcyL0p1MmTQoNMROfb_")</f>
        <v>#NAME?</v>
      </c>
      <c r="B165" s="2" t="s">
        <v>3</v>
      </c>
      <c r="C165" s="3" t="s">
        <v>18</v>
      </c>
    </row>
    <row r="166" spans="1:3" ht="375" customHeight="1" x14ac:dyDescent="0.2">
      <c r="A166" t="e">
        <f ca="1">image("https://drive.google.com/uc?export=download&amp;id=1cIHUkxHMSBZ46chGcUEp9MxRL2P0bJoL")</f>
        <v>#NAME?</v>
      </c>
      <c r="B166" s="2" t="s">
        <v>3</v>
      </c>
      <c r="C166" s="3" t="s">
        <v>11</v>
      </c>
    </row>
    <row r="167" spans="1:3" ht="375" customHeight="1" x14ac:dyDescent="0.2">
      <c r="A167" t="e">
        <f ca="1">image("https://drive.google.com/uc?export=download&amp;id=1iCBjQOfd442yr9lGuzZFary0zXWKTs57")</f>
        <v>#NAME?</v>
      </c>
      <c r="B167" s="2" t="s">
        <v>3</v>
      </c>
      <c r="C167" s="3" t="s">
        <v>23</v>
      </c>
    </row>
    <row r="168" spans="1:3" ht="375" customHeight="1" x14ac:dyDescent="0.2">
      <c r="A168" t="e">
        <f ca="1">image("https://drive.google.com/uc?export=download&amp;id=1Uj6gTVyoqdkekVjBZzvR3H3tiz0m1ZnQ")</f>
        <v>#NAME?</v>
      </c>
      <c r="B168" s="2" t="s">
        <v>3</v>
      </c>
      <c r="C168" s="3" t="s">
        <v>23</v>
      </c>
    </row>
    <row r="169" spans="1:3" ht="375" customHeight="1" x14ac:dyDescent="0.2">
      <c r="A169" t="e">
        <f ca="1">image("https://drive.google.com/uc?export=download&amp;id=1Ph7UpnpJ681-Zq2GetYekPlVf0MHaG9V")</f>
        <v>#NAME?</v>
      </c>
      <c r="B169" s="2" t="s">
        <v>3</v>
      </c>
      <c r="C169" s="3" t="s">
        <v>18</v>
      </c>
    </row>
    <row r="170" spans="1:3" ht="375" customHeight="1" x14ac:dyDescent="0.2">
      <c r="A170" t="e">
        <f ca="1">image("https://drive.google.com/uc?export=download&amp;id=1VHbCwcRkwgQI-3QENHm-dDqiS6ICA8S6")</f>
        <v>#NAME?</v>
      </c>
      <c r="B170" s="2" t="s">
        <v>3</v>
      </c>
      <c r="C170" s="3" t="s">
        <v>9</v>
      </c>
    </row>
    <row r="171" spans="1:3" ht="375" customHeight="1" x14ac:dyDescent="0.2">
      <c r="A171" t="e">
        <f ca="1">image("https://drive.google.com/uc?export=download&amp;id=1fV96jST-B3CcVDzVUSvsray9CTjusvLr")</f>
        <v>#NAME?</v>
      </c>
      <c r="B171" s="2" t="s">
        <v>3</v>
      </c>
      <c r="C171" s="3" t="s">
        <v>5</v>
      </c>
    </row>
    <row r="172" spans="1:3" ht="375" customHeight="1" x14ac:dyDescent="0.2">
      <c r="A172" t="e">
        <f ca="1">image("https://drive.google.com/uc?export=download&amp;id=13A39dikCdSPQuefZtNvK5wbLq4jTtyBp")</f>
        <v>#NAME?</v>
      </c>
      <c r="B172" s="2" t="s">
        <v>3</v>
      </c>
      <c r="C172" s="3" t="s">
        <v>7</v>
      </c>
    </row>
    <row r="173" spans="1:3" ht="375" customHeight="1" x14ac:dyDescent="0.2">
      <c r="A173" t="e">
        <f ca="1">image("https://drive.google.com/uc?export=download&amp;id=1Fy7rFJlBgjPY3SYnpBNX82GKt1rygwVC")</f>
        <v>#NAME?</v>
      </c>
      <c r="B173" s="2" t="s">
        <v>3</v>
      </c>
      <c r="C173" s="3" t="s">
        <v>7</v>
      </c>
    </row>
    <row r="174" spans="1:3" ht="375" customHeight="1" x14ac:dyDescent="0.2">
      <c r="A174" t="e">
        <f ca="1">image("https://drive.google.com/uc?export=download&amp;id=1Orf8uMJh3WgvozrNc3eVhzEGLNtdsdRI")</f>
        <v>#NAME?</v>
      </c>
      <c r="B174" s="2" t="s">
        <v>3</v>
      </c>
      <c r="C174" s="3" t="s">
        <v>11</v>
      </c>
    </row>
    <row r="175" spans="1:3" ht="375" customHeight="1" x14ac:dyDescent="0.2">
      <c r="A175" t="e">
        <f ca="1">image("https://drive.google.com/uc?export=download&amp;id=15cLO9INRFY31IvyW4HyU7Z-MGUcF47tU")</f>
        <v>#NAME?</v>
      </c>
      <c r="B175" s="2" t="s">
        <v>3</v>
      </c>
      <c r="C175" s="3" t="s">
        <v>13</v>
      </c>
    </row>
    <row r="176" spans="1:3" ht="375" customHeight="1" x14ac:dyDescent="0.2">
      <c r="A176" t="e">
        <f ca="1">image("https://drive.google.com/uc?export=download&amp;id=1JEcvr9G6rLLcL04yPwHeYVPg0Dr5OQ1x")</f>
        <v>#NAME?</v>
      </c>
      <c r="B176" s="2" t="s">
        <v>16</v>
      </c>
      <c r="C176" s="3" t="s">
        <v>14</v>
      </c>
    </row>
    <row r="177" spans="1:3" ht="375" customHeight="1" x14ac:dyDescent="0.2">
      <c r="A177" t="e">
        <f ca="1">image("https://drive.google.com/uc?export=download&amp;id=1QZm2kefE-UmdxgzCMk-yj-9PG7wGLrzM")</f>
        <v>#NAME?</v>
      </c>
      <c r="B177" s="2" t="s">
        <v>3</v>
      </c>
      <c r="C177" s="3" t="s">
        <v>5</v>
      </c>
    </row>
    <row r="178" spans="1:3" ht="375" customHeight="1" x14ac:dyDescent="0.2">
      <c r="A178" t="e">
        <f ca="1">image("https://drive.google.com/uc?export=download&amp;id=11j_B8NEF4pAYnhXD_wCBxaIHiDFNNII4")</f>
        <v>#NAME?</v>
      </c>
      <c r="B178" s="2" t="s">
        <v>3</v>
      </c>
      <c r="C178" s="3" t="s">
        <v>11</v>
      </c>
    </row>
    <row r="179" spans="1:3" ht="375" customHeight="1" x14ac:dyDescent="0.2">
      <c r="A179" t="e">
        <f ca="1">image("https://drive.google.com/uc?export=download&amp;id=1FW0K0RoDOrh1dDS4xp_IKyw6RZi1uze1")</f>
        <v>#NAME?</v>
      </c>
      <c r="B179" s="2" t="s">
        <v>3</v>
      </c>
      <c r="C179" s="3" t="s">
        <v>11</v>
      </c>
    </row>
    <row r="180" spans="1:3" ht="375" customHeight="1" x14ac:dyDescent="0.2">
      <c r="A180" t="e">
        <f ca="1">image("https://drive.google.com/uc?export=download&amp;id=1sGbpzA2fdEKVngpEfqBP743zyysd_0sO")</f>
        <v>#NAME?</v>
      </c>
      <c r="B180" s="2" t="s">
        <v>35</v>
      </c>
      <c r="C180" s="3" t="s">
        <v>11</v>
      </c>
    </row>
    <row r="181" spans="1:3" ht="375" customHeight="1" x14ac:dyDescent="0.2">
      <c r="A181" t="e">
        <f ca="1">image("https://drive.google.com/uc?export=download&amp;id=1AWQqAvgIPaElHTJ5RYYB0LHQ0fKCmlGy")</f>
        <v>#NAME?</v>
      </c>
      <c r="B181" s="2" t="s">
        <v>3</v>
      </c>
      <c r="C181" s="3" t="s">
        <v>11</v>
      </c>
    </row>
    <row r="182" spans="1:3" ht="375" customHeight="1" x14ac:dyDescent="0.2">
      <c r="A182" t="e">
        <f ca="1">image("https://drive.google.com/uc?export=download&amp;id=1aoKH9h-igdyjQgGjh7S1EvFXndT-vXsI")</f>
        <v>#NAME?</v>
      </c>
      <c r="B182" s="2" t="s">
        <v>3</v>
      </c>
      <c r="C182" s="3" t="s">
        <v>13</v>
      </c>
    </row>
    <row r="183" spans="1:3" ht="375" customHeight="1" x14ac:dyDescent="0.2">
      <c r="A183" t="e">
        <f ca="1">image("https://drive.google.com/uc?export=download&amp;id=15fPhtruntoBf6K_oiFIOwPtwSCgBU2G9")</f>
        <v>#NAME?</v>
      </c>
      <c r="B183" s="2" t="s">
        <v>36</v>
      </c>
      <c r="C183" s="2" t="s">
        <v>36</v>
      </c>
    </row>
    <row r="184" spans="1:3" ht="375" customHeight="1" x14ac:dyDescent="0.2">
      <c r="A184" t="e">
        <f ca="1">image("https://drive.google.com/uc?export=download&amp;id=1kTDF0Py0J3280DI5RW_QJOa0_0Wn134W")</f>
        <v>#NAME?</v>
      </c>
      <c r="B184" s="2" t="s">
        <v>35</v>
      </c>
      <c r="C184" s="3" t="s">
        <v>11</v>
      </c>
    </row>
    <row r="185" spans="1:3" ht="375" customHeight="1" x14ac:dyDescent="0.2">
      <c r="A185" t="e">
        <f ca="1">image("https://drive.google.com/uc?export=download&amp;id=13Dk2LNcNghC9l_YMEvb40fxzjc9TOmC1")</f>
        <v>#NAME?</v>
      </c>
      <c r="B185" s="2" t="s">
        <v>3</v>
      </c>
      <c r="C185" s="3" t="s">
        <v>7</v>
      </c>
    </row>
    <row r="186" spans="1:3" ht="375" customHeight="1" x14ac:dyDescent="0.2">
      <c r="A186" t="e">
        <f ca="1">image("https://drive.google.com/uc?export=download&amp;id=1ACLzv35UCcIiW2snc07ccp62dTjzIHm_")</f>
        <v>#NAME?</v>
      </c>
      <c r="B186" s="2" t="s">
        <v>3</v>
      </c>
      <c r="C186" s="3" t="s">
        <v>9</v>
      </c>
    </row>
    <row r="187" spans="1:3" ht="375" customHeight="1" x14ac:dyDescent="0.2">
      <c r="A187" t="e">
        <f ca="1">image("https://drive.google.com/uc?export=download&amp;id=1S7E64bI3rEbaLVHGB31BCSFG2gqGN55i")</f>
        <v>#NAME?</v>
      </c>
      <c r="B187" s="2" t="s">
        <v>22</v>
      </c>
      <c r="C187" s="2" t="s">
        <v>22</v>
      </c>
    </row>
    <row r="188" spans="1:3" ht="375" customHeight="1" x14ac:dyDescent="0.2">
      <c r="A188" t="e">
        <f ca="1">image("https://drive.google.com/uc?export=download&amp;id=1tM4MM8mxzk_LkpNFim65EiTwdGfHdmDW")</f>
        <v>#NAME?</v>
      </c>
      <c r="B188" s="2" t="s">
        <v>3</v>
      </c>
      <c r="C188" s="3" t="s">
        <v>13</v>
      </c>
    </row>
    <row r="189" spans="1:3" ht="375" customHeight="1" x14ac:dyDescent="0.2">
      <c r="A189" t="e">
        <f ca="1">image("https://drive.google.com/uc?export=download&amp;id=1c09mJ73RDc9nSfkqezHQjtZm_PhQcb68")</f>
        <v>#NAME?</v>
      </c>
      <c r="B189" s="2" t="s">
        <v>3</v>
      </c>
      <c r="C189" s="3" t="s">
        <v>13</v>
      </c>
    </row>
    <row r="190" spans="1:3" ht="375" customHeight="1" x14ac:dyDescent="0.2">
      <c r="A190" t="e">
        <f ca="1">image("https://drive.google.com/uc?export=download&amp;id=1AI92l4WQr6U4DjdWfIt6T6z7kcd8EcTW")</f>
        <v>#NAME?</v>
      </c>
      <c r="B190" s="2" t="s">
        <v>3</v>
      </c>
      <c r="C190" s="3" t="s">
        <v>7</v>
      </c>
    </row>
    <row r="191" spans="1:3" ht="375" customHeight="1" x14ac:dyDescent="0.2">
      <c r="A191" t="e">
        <f ca="1">image("https://drive.google.com/uc?export=download&amp;id=11uci3hEh2iP_65tmkwN0ndHfNvc74sXX")</f>
        <v>#NAME?</v>
      </c>
      <c r="B191" s="2" t="s">
        <v>3</v>
      </c>
      <c r="C191" s="3" t="s">
        <v>7</v>
      </c>
    </row>
    <row r="192" spans="1:3" ht="375" customHeight="1" x14ac:dyDescent="0.2">
      <c r="A192" t="e">
        <f ca="1">image("https://drive.google.com/uc?export=download&amp;id=1_gZ1nnet0zw9lQUu_XIjnkcvnmPS6hOd")</f>
        <v>#NAME?</v>
      </c>
      <c r="B192" s="2" t="s">
        <v>3</v>
      </c>
      <c r="C192" s="3" t="s">
        <v>7</v>
      </c>
    </row>
    <row r="193" spans="1:3" ht="375" customHeight="1" x14ac:dyDescent="0.2">
      <c r="A193" t="e">
        <f ca="1">image("https://drive.google.com/uc?export=download&amp;id=1q956XViQ4FLaEQFaAD4WeZKtfs-Afq4G")</f>
        <v>#NAME?</v>
      </c>
      <c r="B193" s="2" t="s">
        <v>36</v>
      </c>
      <c r="C193" s="2" t="s">
        <v>36</v>
      </c>
    </row>
    <row r="194" spans="1:3" ht="375" customHeight="1" x14ac:dyDescent="0.2">
      <c r="A194" t="e">
        <f ca="1">image("https://drive.google.com/uc?export=download&amp;id=15uHpyECd42toySnChzwbQRFptStLRKB7")</f>
        <v>#NAME?</v>
      </c>
      <c r="B194" s="2" t="s">
        <v>16</v>
      </c>
      <c r="C194" s="3" t="s">
        <v>9</v>
      </c>
    </row>
    <row r="195" spans="1:3" ht="3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8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71.5703125" customWidth="1"/>
  </cols>
  <sheetData>
    <row r="1" spans="1:3" ht="16.5" x14ac:dyDescent="0.25">
      <c r="A1" s="1" t="s">
        <v>0</v>
      </c>
      <c r="B1" s="1" t="s">
        <v>1</v>
      </c>
      <c r="C1" s="1" t="s">
        <v>2</v>
      </c>
    </row>
    <row r="2" spans="1:3" ht="375" customHeight="1" x14ac:dyDescent="0.2">
      <c r="A2" t="e">
        <f ca="1">image("https://drive.google.com/uc?export=download&amp;id=1ip3_KQcA_8DAsmdsIx0wW_rKi-jqi2MI")</f>
        <v>#NAME?</v>
      </c>
      <c r="B2" s="2" t="s">
        <v>3</v>
      </c>
      <c r="C2" s="3" t="s">
        <v>9</v>
      </c>
    </row>
    <row r="3" spans="1:3" ht="375" customHeight="1" x14ac:dyDescent="0.2">
      <c r="A3" t="e">
        <f ca="1">image("https://drive.google.com/uc?export=download&amp;id=1LEjCsMPYaIjRE2njR30_9GkrnRF0i7DX")</f>
        <v>#NAME?</v>
      </c>
      <c r="B3" s="2" t="s">
        <v>3</v>
      </c>
      <c r="C3" s="3" t="s">
        <v>9</v>
      </c>
    </row>
    <row r="4" spans="1:3" ht="375" customHeight="1" x14ac:dyDescent="0.2">
      <c r="A4" t="e">
        <f ca="1">image("https://drive.google.com/uc?export=download&amp;id=1k5p-ut4KjSbybvqSvg3shV-3qjvcJF9X")</f>
        <v>#NAME?</v>
      </c>
      <c r="B4" s="2" t="s">
        <v>3</v>
      </c>
      <c r="C4" s="3" t="s">
        <v>7</v>
      </c>
    </row>
    <row r="5" spans="1:3" ht="375" customHeight="1" x14ac:dyDescent="0.2">
      <c r="A5" t="e">
        <f ca="1">image("https://drive.google.com/uc?export=download&amp;id=13xUuYaQhLHvba3Un5GlYNgCbBqKpe1_h")</f>
        <v>#NAME?</v>
      </c>
      <c r="B5" s="2" t="s">
        <v>3</v>
      </c>
      <c r="C5" s="3" t="s">
        <v>14</v>
      </c>
    </row>
    <row r="6" spans="1:3" ht="375" customHeight="1" x14ac:dyDescent="0.2">
      <c r="A6" t="e">
        <f ca="1">image("https://drive.google.com/uc?export=download&amp;id=1Tp67Li-Fylf8bRkIcmQrF7L2pqAkNlAS")</f>
        <v>#NAME?</v>
      </c>
      <c r="B6" s="2" t="s">
        <v>3</v>
      </c>
      <c r="C6" s="3" t="s">
        <v>13</v>
      </c>
    </row>
    <row r="7" spans="1:3" ht="375" customHeight="1" x14ac:dyDescent="0.2">
      <c r="A7" t="e">
        <f ca="1">image("https://drive.google.com/uc?export=download&amp;id=1xrNbCbzVIvleSiRcE6lSLALiwkeLLQ3h")</f>
        <v>#NAME?</v>
      </c>
      <c r="B7" s="2" t="s">
        <v>21</v>
      </c>
      <c r="C7" s="2" t="s">
        <v>22</v>
      </c>
    </row>
    <row r="8" spans="1:3" ht="375" customHeight="1" x14ac:dyDescent="0.2">
      <c r="A8" t="e">
        <f ca="1">image("https://drive.google.com/uc?export=download&amp;id=1TiBvkpe8hCm8MRIxFWCBUigz5HJGhpJF")</f>
        <v>#NAME?</v>
      </c>
      <c r="B8" s="2" t="s">
        <v>24</v>
      </c>
      <c r="C8" s="3" t="s">
        <v>13</v>
      </c>
    </row>
    <row r="9" spans="1:3" ht="375" customHeight="1" x14ac:dyDescent="0.2">
      <c r="A9" t="e">
        <f ca="1">image("https://drive.google.com/uc?export=download&amp;id=1P_7qAytyoK-NFHIV04gI6o1pZth1SB_j")</f>
        <v>#NAME?</v>
      </c>
      <c r="B9" s="2" t="s">
        <v>25</v>
      </c>
      <c r="C9" s="3" t="s">
        <v>13</v>
      </c>
    </row>
    <row r="10" spans="1:3" ht="375" customHeight="1" x14ac:dyDescent="0.2">
      <c r="A10" t="e">
        <f ca="1">image("https://drive.google.com/uc?export=download&amp;id=1wSyhpmn6DV7sHvBxBdXaKCUKnfOmg8xS")</f>
        <v>#NAME?</v>
      </c>
      <c r="B10" s="2" t="s">
        <v>3</v>
      </c>
      <c r="C10" s="3" t="s">
        <v>27</v>
      </c>
    </row>
    <row r="11" spans="1:3" ht="375" customHeight="1" x14ac:dyDescent="0.2">
      <c r="A11" t="e">
        <f ca="1">image("https://drive.google.com/uc?export=download&amp;id=1kAuB-eQYdivHaLhoCKqK_1-1Ob-n4mFT")</f>
        <v>#NAME?</v>
      </c>
      <c r="B11" s="2" t="s">
        <v>28</v>
      </c>
      <c r="C11" s="3" t="s">
        <v>15</v>
      </c>
    </row>
    <row r="12" spans="1:3" ht="375" customHeight="1" x14ac:dyDescent="0.2">
      <c r="A12" t="e">
        <f ca="1">image("https://drive.google.com/uc?export=download&amp;id=1O3wQlUVebF9ZA-VtwZ53n4kIXL43mnI6")</f>
        <v>#NAME?</v>
      </c>
      <c r="B12" s="2" t="s">
        <v>29</v>
      </c>
      <c r="C12" s="3" t="s">
        <v>15</v>
      </c>
    </row>
    <row r="13" spans="1:3" ht="375" customHeight="1" x14ac:dyDescent="0.2">
      <c r="A13" t="e">
        <f ca="1">image("https://drive.google.com/uc?export=download&amp;id=12Zu1cs47cLWqeeVpGI66mrMFfjwI-2y7")</f>
        <v>#NAME?</v>
      </c>
      <c r="B13" s="2" t="s">
        <v>16</v>
      </c>
      <c r="C13" s="3" t="s">
        <v>14</v>
      </c>
    </row>
    <row r="14" spans="1:3" ht="375" customHeight="1" x14ac:dyDescent="0.2">
      <c r="A14" t="e">
        <f ca="1">image("https://drive.google.com/uc?export=download&amp;id=1FQLM8JsqJFQaR1OqVGqL9YmQ1GNGJTV_")</f>
        <v>#NAME?</v>
      </c>
      <c r="B14" s="2" t="s">
        <v>30</v>
      </c>
      <c r="C14" s="3" t="s">
        <v>31</v>
      </c>
    </row>
    <row r="15" spans="1:3" ht="375" customHeight="1" x14ac:dyDescent="0.2">
      <c r="A15" t="e">
        <f ca="1">image("https://drive.google.com/uc?export=download&amp;id=161S4WhjIBaapbxrrAVO2WqNVK8_-Xoih")</f>
        <v>#NAME?</v>
      </c>
      <c r="B15" s="2" t="s">
        <v>3</v>
      </c>
      <c r="C15" s="3" t="s">
        <v>11</v>
      </c>
    </row>
    <row r="16" spans="1:3" ht="375" customHeight="1" x14ac:dyDescent="0.2">
      <c r="A16" t="e">
        <f ca="1">image("https://drive.google.com/uc?export=download&amp;id=1eJnD0LpdcJydRvRJ3yd5ABu3pZCdnKs2")</f>
        <v>#NAME?</v>
      </c>
      <c r="B16" s="2" t="s">
        <v>22</v>
      </c>
      <c r="C16" s="2" t="s">
        <v>22</v>
      </c>
    </row>
    <row r="17" spans="1:3" ht="375" customHeight="1" x14ac:dyDescent="0.2">
      <c r="A17" t="e">
        <f ca="1">image("https://drive.google.com/uc?export=download&amp;id=1OPcOHwy2b50pdyJ0RJ4xJpdoDupB43tE")</f>
        <v>#NAME?</v>
      </c>
      <c r="B17" s="2" t="s">
        <v>22</v>
      </c>
      <c r="C17" s="2" t="s">
        <v>22</v>
      </c>
    </row>
    <row r="18" spans="1:3" ht="375" customHeight="1" x14ac:dyDescent="0.2">
      <c r="A18" t="e">
        <f ca="1">image("https://drive.google.com/uc?export=download&amp;id=1pKmbMKIU6eiT0Y-vF_p9glafR3MRpGaZ")</f>
        <v>#NAME?</v>
      </c>
      <c r="B18" s="2" t="s">
        <v>32</v>
      </c>
      <c r="C18" s="3" t="s">
        <v>15</v>
      </c>
    </row>
    <row r="19" spans="1:3" ht="375" customHeight="1" x14ac:dyDescent="0.2">
      <c r="A19" t="e">
        <f ca="1">image("https://drive.google.com/uc?export=download&amp;id=1vTPXbyy-HJIQfh3-hg0T86e1aA-sANd_")</f>
        <v>#NAME?</v>
      </c>
      <c r="B19" s="2" t="s">
        <v>3</v>
      </c>
      <c r="C19" s="3" t="s">
        <v>9</v>
      </c>
    </row>
    <row r="20" spans="1:3" ht="375" customHeight="1" x14ac:dyDescent="0.2">
      <c r="A20" t="e">
        <f ca="1">image("https://drive.google.com/uc?export=download&amp;id=1NfBuo9FH1ZWJxcWFT6pBKDq8s-c8F1KW")</f>
        <v>#NAME?</v>
      </c>
      <c r="B20" s="2" t="s">
        <v>20</v>
      </c>
      <c r="C20" s="3" t="s">
        <v>15</v>
      </c>
    </row>
    <row r="21" spans="1:3" ht="375" customHeight="1" x14ac:dyDescent="0.2">
      <c r="A21" t="e">
        <f ca="1">image("https://drive.google.com/uc?export=download&amp;id=1aumXQ8wQB4haH38juS8hFLDS52JoQQg_")</f>
        <v>#NAME?</v>
      </c>
      <c r="B21" s="2" t="s">
        <v>3</v>
      </c>
      <c r="C21" s="3" t="s">
        <v>7</v>
      </c>
    </row>
    <row r="22" spans="1:3" ht="375" customHeight="1" x14ac:dyDescent="0.2">
      <c r="A22" t="e">
        <f ca="1">image("https://drive.google.com/uc?export=download&amp;id=1JifjBqwIGld-r-Z7g3D3ZbTVJesDmyVg")</f>
        <v>#NAME?</v>
      </c>
      <c r="B22" s="2" t="s">
        <v>3</v>
      </c>
      <c r="C22" s="3" t="s">
        <v>7</v>
      </c>
    </row>
    <row r="23" spans="1:3" ht="375" customHeight="1" x14ac:dyDescent="0.2">
      <c r="A23" t="e">
        <f ca="1">image("https://drive.google.com/uc?export=download&amp;id=1uE_roAn414ehOoVm5Am5TEwNHo64qJJg")</f>
        <v>#NAME?</v>
      </c>
      <c r="B23" s="2" t="s">
        <v>3</v>
      </c>
      <c r="C23" s="3" t="s">
        <v>11</v>
      </c>
    </row>
    <row r="24" spans="1:3" ht="375" customHeight="1" x14ac:dyDescent="0.2">
      <c r="A24" t="e">
        <f ca="1">image("https://drive.google.com/uc?export=download&amp;id=1qLNrHoGtg5ahyz9AwyqCB-qjf9ITkBjf")</f>
        <v>#NAME?</v>
      </c>
      <c r="B24" s="2" t="s">
        <v>3</v>
      </c>
      <c r="C24" s="3" t="s">
        <v>13</v>
      </c>
    </row>
    <row r="25" spans="1:3" ht="375" customHeight="1" x14ac:dyDescent="0.2">
      <c r="A25" t="e">
        <f ca="1">image("https://drive.google.com/uc?export=download&amp;id=16utO-00Pph4iDhIGCJHhyc4KqfhsN4Kc")</f>
        <v>#NAME?</v>
      </c>
      <c r="B25" s="2" t="s">
        <v>33</v>
      </c>
      <c r="C25" s="3" t="s">
        <v>15</v>
      </c>
    </row>
    <row r="26" spans="1:3" ht="375" customHeight="1" x14ac:dyDescent="0.2">
      <c r="A26" t="e">
        <f ca="1">image("https://drive.google.com/uc?export=download&amp;id=1PVwvHfy35u2MQjBpS_xwplL5aXmlDpqf")</f>
        <v>#NAME?</v>
      </c>
      <c r="B26" s="2" t="s">
        <v>12</v>
      </c>
      <c r="C26" s="3" t="s">
        <v>15</v>
      </c>
    </row>
    <row r="27" spans="1:3" ht="375" customHeight="1" x14ac:dyDescent="0.2">
      <c r="A27" t="e">
        <f ca="1">image("https://drive.google.com/uc?export=download&amp;id=1RfVaZqLkgfTB4wF5QclyyryB041Jq_zZ")</f>
        <v>#NAME?</v>
      </c>
      <c r="B27" s="2" t="s">
        <v>16</v>
      </c>
      <c r="C27" s="3" t="s">
        <v>9</v>
      </c>
    </row>
    <row r="28" spans="1:3" ht="375" customHeight="1" x14ac:dyDescent="0.2">
      <c r="A28" t="e">
        <f ca="1">image("https://drive.google.com/uc?export=download&amp;id=1acAh2dxVNhQQF2gWZrN0T1RaGXHtE53K")</f>
        <v>#NAME?</v>
      </c>
      <c r="B28" s="2" t="s">
        <v>34</v>
      </c>
      <c r="C28" s="3" t="s">
        <v>15</v>
      </c>
    </row>
    <row r="29" spans="1:3" ht="375" customHeight="1" x14ac:dyDescent="0.2">
      <c r="A29" t="e">
        <f ca="1">image("https://drive.google.com/uc?export=download&amp;id=15LSbP0VxgaivAer-8_V81f5RoO8-F3Rk")</f>
        <v>#NAME?</v>
      </c>
      <c r="B29" s="2" t="s">
        <v>34</v>
      </c>
      <c r="C29" s="3" t="s">
        <v>15</v>
      </c>
    </row>
    <row r="30" spans="1:3" ht="375" customHeight="1" x14ac:dyDescent="0.2">
      <c r="A30" t="e">
        <f ca="1">image("https://drive.google.com/uc?export=download&amp;id=1s_HcWJwVFnh_0WFaahq8Gbfn96RTuopH")</f>
        <v>#NAME?</v>
      </c>
      <c r="B30" s="2" t="s">
        <v>3</v>
      </c>
      <c r="C30" s="3" t="s">
        <v>5</v>
      </c>
    </row>
    <row r="31" spans="1:3" ht="375" customHeight="1" x14ac:dyDescent="0.2">
      <c r="A31" t="e">
        <f ca="1">image("https://drive.google.com/uc?export=download&amp;id=1MPW3MVvnaCKe7wV_xcB5RXqqTnpXxKP1")</f>
        <v>#NAME?</v>
      </c>
      <c r="B31" s="2" t="s">
        <v>3</v>
      </c>
      <c r="C31" s="3" t="s">
        <v>13</v>
      </c>
    </row>
    <row r="32" spans="1:3" ht="375" customHeight="1" x14ac:dyDescent="0.2">
      <c r="A32" t="e">
        <f ca="1">image("https://drive.google.com/uc?export=download&amp;id=1TcrUkF8Gv2ASX7dQHHHWz_9Kic2pUHiC")</f>
        <v>#NAME?</v>
      </c>
      <c r="B32" s="2" t="s">
        <v>3</v>
      </c>
      <c r="C32" s="3" t="s">
        <v>13</v>
      </c>
    </row>
    <row r="33" spans="1:3" ht="375" customHeight="1" x14ac:dyDescent="0.2">
      <c r="A33" t="e">
        <f ca="1">image("https://drive.google.com/uc?export=download&amp;id=1TptUutwsep-g8U8BhAdsV07JbrSplHb8")</f>
        <v>#NAME?</v>
      </c>
      <c r="B33" s="2" t="s">
        <v>3</v>
      </c>
      <c r="C33" s="3" t="s">
        <v>5</v>
      </c>
    </row>
    <row r="34" spans="1:3" ht="375" customHeight="1" x14ac:dyDescent="0.2">
      <c r="A34" t="e">
        <f ca="1">image("https://drive.google.com/uc?export=download&amp;id=1wOQvZeSehZy3irfO3PUpt2OWpKo_Yedi")</f>
        <v>#NAME?</v>
      </c>
      <c r="B34" s="2" t="s">
        <v>3</v>
      </c>
      <c r="C34" s="3" t="s">
        <v>23</v>
      </c>
    </row>
    <row r="35" spans="1:3" ht="375" customHeight="1" x14ac:dyDescent="0.2">
      <c r="A35" t="e">
        <f ca="1">image("https://drive.google.com/uc?export=download&amp;id=13hYu9U7gfxLqul4RsFNHR-M5J44TVdOV")</f>
        <v>#NAME?</v>
      </c>
      <c r="B35" s="2" t="s">
        <v>36</v>
      </c>
      <c r="C35" s="2" t="s">
        <v>36</v>
      </c>
    </row>
    <row r="36" spans="1:3" ht="375" customHeight="1" x14ac:dyDescent="0.2">
      <c r="A36" t="e">
        <f ca="1">image("https://drive.google.com/uc?export=download&amp;id=1sL_DtUd_LFoYc0FsXG6fiNxg0I6_dE3u")</f>
        <v>#NAME?</v>
      </c>
      <c r="B36" s="2" t="s">
        <v>16</v>
      </c>
      <c r="C36" s="3" t="s">
        <v>9</v>
      </c>
    </row>
    <row r="37" spans="1:3" ht="375" customHeight="1" x14ac:dyDescent="0.2">
      <c r="A37" t="e">
        <f ca="1">image("https://drive.google.com/uc?export=download&amp;id=1k671x1J5xXz_1FbwSUMOducZOs2SWMH_")</f>
        <v>#NAME?</v>
      </c>
      <c r="B37" s="2" t="s">
        <v>3</v>
      </c>
      <c r="C37" s="3" t="s">
        <v>23</v>
      </c>
    </row>
    <row r="38" spans="1:3" ht="375" customHeight="1" x14ac:dyDescent="0.2">
      <c r="A38" t="e">
        <f ca="1">image("https://drive.google.com/uc?export=download&amp;id=10cjqYNxfN2On_Lz3kOA1wXcjUnhShNI_")</f>
        <v>#NAME?</v>
      </c>
      <c r="B38" s="2" t="s">
        <v>8</v>
      </c>
      <c r="C38" s="3" t="s">
        <v>15</v>
      </c>
    </row>
    <row r="39" spans="1:3" ht="375" customHeight="1" x14ac:dyDescent="0.2">
      <c r="A39" t="e">
        <f ca="1">image("https://drive.google.com/uc?export=download&amp;id=1hYCqNa_s0llrZupHxEokk8piIBfppRmV")</f>
        <v>#NAME?</v>
      </c>
      <c r="B39" s="2" t="s">
        <v>3</v>
      </c>
      <c r="C39" s="3" t="s">
        <v>7</v>
      </c>
    </row>
    <row r="40" spans="1:3" ht="375" customHeight="1" x14ac:dyDescent="0.2">
      <c r="A40" t="e">
        <f ca="1">image("https://drive.google.com/uc?export=download&amp;id=10-NRP3OpBVdq8fVJQOEg34WxTim41fZQ")</f>
        <v>#NAME?</v>
      </c>
      <c r="B40" s="2" t="s">
        <v>16</v>
      </c>
      <c r="C40" s="3" t="s">
        <v>9</v>
      </c>
    </row>
    <row r="41" spans="1:3" ht="375" customHeight="1" x14ac:dyDescent="0.2">
      <c r="A41" t="e">
        <f ca="1">image("https://drive.google.com/uc?export=download&amp;id=17f8r8g1GK1HJhd9hdQiXeGjShW6l0UCO")</f>
        <v>#NAME?</v>
      </c>
      <c r="B41" s="2" t="s">
        <v>3</v>
      </c>
      <c r="C41" s="3" t="s">
        <v>7</v>
      </c>
    </row>
    <row r="42" spans="1:3" ht="375" customHeight="1" x14ac:dyDescent="0.2">
      <c r="A42" t="e">
        <f ca="1">image("https://drive.google.com/uc?export=download&amp;id=1Dddntl0Co42ynVzV_xN1VE1QiU1R9m-M")</f>
        <v>#NAME?</v>
      </c>
      <c r="B42" s="2" t="s">
        <v>29</v>
      </c>
      <c r="C42" s="3" t="s">
        <v>15</v>
      </c>
    </row>
    <row r="43" spans="1:3" ht="375" customHeight="1" x14ac:dyDescent="0.2">
      <c r="A43" t="e">
        <f ca="1">image("https://drive.google.com/uc?export=download&amp;id=1yChSuSDjJI07_r2IfnXpXy4IUl31Wojs")</f>
        <v>#NAME?</v>
      </c>
      <c r="B43" s="2" t="s">
        <v>36</v>
      </c>
      <c r="C43" s="2" t="s">
        <v>36</v>
      </c>
    </row>
    <row r="44" spans="1:3" ht="375" customHeight="1" x14ac:dyDescent="0.2">
      <c r="A44" t="e">
        <f ca="1">image("https://drive.google.com/uc?export=download&amp;id=1XbdOXd0DfeqgOkvGtPFQ2VtoCrGsRJdl")</f>
        <v>#NAME?</v>
      </c>
      <c r="B44" s="2" t="s">
        <v>38</v>
      </c>
      <c r="C44" s="3" t="s">
        <v>15</v>
      </c>
    </row>
    <row r="45" spans="1:3" ht="375" customHeight="1" x14ac:dyDescent="0.2">
      <c r="A45" t="e">
        <f ca="1">image("https://drive.google.com/uc?export=download&amp;id=1PSeC6BohCYDWS7tQOvhBQYs9RAj125Ct")</f>
        <v>#NAME?</v>
      </c>
      <c r="B45" s="2" t="s">
        <v>3</v>
      </c>
      <c r="C45" s="3" t="s">
        <v>7</v>
      </c>
    </row>
    <row r="46" spans="1:3" ht="375" customHeight="1" x14ac:dyDescent="0.2">
      <c r="A46" t="e">
        <f ca="1">image("https://drive.google.com/uc?export=download&amp;id=1i_CtKsile3lthCsaujCu3uIHwWa4vcHP")</f>
        <v>#NAME?</v>
      </c>
      <c r="B46" s="2" t="s">
        <v>3</v>
      </c>
      <c r="C46" s="3" t="s">
        <v>7</v>
      </c>
    </row>
    <row r="47" spans="1:3" ht="375" customHeight="1" x14ac:dyDescent="0.2">
      <c r="A47" t="e">
        <f ca="1">image("https://drive.google.com/uc?export=download&amp;id=1HZZ8TA0mo-PD2HEs3lgloY_PiswqAUF4")</f>
        <v>#NAME?</v>
      </c>
      <c r="B47" s="2" t="s">
        <v>39</v>
      </c>
      <c r="C47" s="3" t="s">
        <v>15</v>
      </c>
    </row>
    <row r="48" spans="1:3" ht="375" customHeight="1" x14ac:dyDescent="0.2">
      <c r="A48" t="e">
        <f ca="1">image("https://drive.google.com/uc?export=download&amp;id=1GaoxX2DAW6Jo72JJEBQy1IZdlI0RIN7i")</f>
        <v>#NAME?</v>
      </c>
      <c r="B48" s="2" t="s">
        <v>3</v>
      </c>
      <c r="C48" s="3" t="s">
        <v>18</v>
      </c>
    </row>
    <row r="49" spans="1:3" ht="375" customHeight="1" x14ac:dyDescent="0.2">
      <c r="A49" t="e">
        <f ca="1">image("https://drive.google.com/uc?export=download&amp;id=1HLm1l6RwMkdvzk3GmenKLpno18p5Bbzi")</f>
        <v>#NAME?</v>
      </c>
      <c r="B49" s="2" t="s">
        <v>40</v>
      </c>
      <c r="C49" s="3" t="s">
        <v>15</v>
      </c>
    </row>
    <row r="50" spans="1:3" ht="375" customHeight="1" x14ac:dyDescent="0.2">
      <c r="A50" t="e">
        <f ca="1">image("https://drive.google.com/uc?export=download&amp;id=17umoknckzetxyej3URvuwOTn2V8Lsi_h")</f>
        <v>#NAME?</v>
      </c>
      <c r="B50" s="2" t="s">
        <v>3</v>
      </c>
      <c r="C50" s="3" t="s">
        <v>18</v>
      </c>
    </row>
    <row r="51" spans="1:3" ht="375" customHeight="1" x14ac:dyDescent="0.2">
      <c r="A51" t="e">
        <f ca="1">image("https://drive.google.com/uc?export=download&amp;id=1oWUIsjAgsxcHjgAHFLYbXcNfY_jeEpR2")</f>
        <v>#NAME?</v>
      </c>
      <c r="B51" s="2" t="s">
        <v>3</v>
      </c>
      <c r="C51" s="3" t="s">
        <v>23</v>
      </c>
    </row>
    <row r="52" spans="1:3" ht="375" customHeight="1" x14ac:dyDescent="0.2">
      <c r="A52" t="e">
        <f ca="1">image("https://drive.google.com/uc?export=download&amp;id=1-65FOrPTQuP_C1-B_L_HUHEEiWvSD0kl")</f>
        <v>#NAME?</v>
      </c>
      <c r="B52" s="2" t="s">
        <v>3</v>
      </c>
      <c r="C52" s="3" t="s">
        <v>5</v>
      </c>
    </row>
    <row r="53" spans="1:3" ht="375" customHeight="1" x14ac:dyDescent="0.2">
      <c r="A53" t="e">
        <f ca="1">image("https://drive.google.com/uc?export=download&amp;id=1lup2GVli7Ngsq3oKoq1yFeUM0wJqVDA2")</f>
        <v>#NAME?</v>
      </c>
      <c r="B53" s="2" t="s">
        <v>41</v>
      </c>
      <c r="C53" s="3" t="s">
        <v>15</v>
      </c>
    </row>
    <row r="54" spans="1:3" ht="375" customHeight="1" x14ac:dyDescent="0.2">
      <c r="A54" t="e">
        <f ca="1">image("https://drive.google.com/uc?export=download&amp;id=1kNxfl1F_VsG2EUz_xGmf_5nb1EL0VxlJ")</f>
        <v>#NAME?</v>
      </c>
      <c r="B54" s="2" t="s">
        <v>16</v>
      </c>
      <c r="C54" s="3" t="s">
        <v>27</v>
      </c>
    </row>
    <row r="55" spans="1:3" ht="375" customHeight="1" x14ac:dyDescent="0.2">
      <c r="A55" t="e">
        <f ca="1">image("https://drive.google.com/uc?export=download&amp;id=1AiixOLWSzi8jJ8hf5fJn3gXUfjSJRDWh")</f>
        <v>#NAME?</v>
      </c>
      <c r="B55" s="2" t="s">
        <v>3</v>
      </c>
      <c r="C55" s="3" t="s">
        <v>5</v>
      </c>
    </row>
    <row r="56" spans="1:3" ht="375" customHeight="1" x14ac:dyDescent="0.2">
      <c r="A56" t="e">
        <f ca="1">image("https://drive.google.com/uc?export=download&amp;id=1q5M3joFN5_oDwYRisppVLo86oNmukd9V")</f>
        <v>#NAME?</v>
      </c>
      <c r="B56" s="2" t="s">
        <v>3</v>
      </c>
      <c r="C56" s="3" t="s">
        <v>5</v>
      </c>
    </row>
    <row r="57" spans="1:3" ht="375" customHeight="1" x14ac:dyDescent="0.2">
      <c r="A57" t="e">
        <f ca="1">image("https://drive.google.com/uc?export=download&amp;id=1iDSazmw9gNLhR-dBGvDV_UXxZLnn6OXa")</f>
        <v>#NAME?</v>
      </c>
      <c r="B57" s="2" t="s">
        <v>3</v>
      </c>
      <c r="C57" s="3" t="s">
        <v>7</v>
      </c>
    </row>
    <row r="58" spans="1:3" ht="375" customHeight="1" x14ac:dyDescent="0.2">
      <c r="A58" t="e">
        <f ca="1">image("https://drive.google.com/uc?export=download&amp;id=1bNI6hQdc2vjvkljhUg_Dlx2aLYMr3mFX")</f>
        <v>#NAME?</v>
      </c>
      <c r="B58" s="2" t="s">
        <v>22</v>
      </c>
      <c r="C58" s="2" t="s">
        <v>22</v>
      </c>
    </row>
    <row r="59" spans="1:3" ht="375" customHeight="1" x14ac:dyDescent="0.2">
      <c r="A59" t="e">
        <f ca="1">image("https://drive.google.com/uc?export=download&amp;id=1Gt9NZcF6UZ2eiYYa0pLg84B_psA3axlp")</f>
        <v>#NAME?</v>
      </c>
      <c r="B59" s="2" t="s">
        <v>3</v>
      </c>
      <c r="C59" s="3" t="s">
        <v>5</v>
      </c>
    </row>
    <row r="60" spans="1:3" ht="375" customHeight="1" x14ac:dyDescent="0.2">
      <c r="A60" t="e">
        <f ca="1">image("https://drive.google.com/uc?export=download&amp;id=1pDBoudJPr8cdjhbF_aiE7rg-B5doPEQy")</f>
        <v>#NAME?</v>
      </c>
      <c r="B60" s="2" t="s">
        <v>3</v>
      </c>
      <c r="C60" s="3" t="s">
        <v>7</v>
      </c>
    </row>
    <row r="61" spans="1:3" ht="375" customHeight="1" x14ac:dyDescent="0.2">
      <c r="A61" t="e">
        <f ca="1">image("https://drive.google.com/uc?export=download&amp;id=1Br6_lVD6Sh-RN8TlkjkxSk42yw6ek8F0")</f>
        <v>#NAME?</v>
      </c>
      <c r="B61" s="2" t="s">
        <v>3</v>
      </c>
      <c r="C61" s="3" t="s">
        <v>11</v>
      </c>
    </row>
    <row r="62" spans="1:3" ht="375" customHeight="1" x14ac:dyDescent="0.2">
      <c r="A62" t="e">
        <f ca="1">image("https://drive.google.com/uc?export=download&amp;id=15gICJdSQ6KiE4Xq4-7KnwnK4Eq1wmVw-")</f>
        <v>#NAME?</v>
      </c>
      <c r="B62" s="2" t="s">
        <v>3</v>
      </c>
      <c r="C62" s="3" t="s">
        <v>23</v>
      </c>
    </row>
    <row r="63" spans="1:3" ht="375" customHeight="1" x14ac:dyDescent="0.2">
      <c r="A63" t="e">
        <f ca="1">image("https://drive.google.com/uc?export=download&amp;id=1O9cXUu7jkpru_KkL4hxIZyEqyVVCU65T")</f>
        <v>#NAME?</v>
      </c>
      <c r="B63" s="2" t="s">
        <v>3</v>
      </c>
      <c r="C63" s="3" t="s">
        <v>23</v>
      </c>
    </row>
    <row r="64" spans="1:3" ht="375" customHeight="1" x14ac:dyDescent="0.2">
      <c r="A64" t="e">
        <f ca="1">image("https://drive.google.com/uc?export=download&amp;id=1neACPcfpQpxjQvGHBx-jo9xOPsockwyR")</f>
        <v>#NAME?</v>
      </c>
      <c r="B64" s="2" t="s">
        <v>3</v>
      </c>
      <c r="C64" s="3" t="s">
        <v>9</v>
      </c>
    </row>
    <row r="65" spans="1:3" ht="375" customHeight="1" x14ac:dyDescent="0.2">
      <c r="A65" t="e">
        <f ca="1">image("https://drive.google.com/uc?export=download&amp;id=1ZdTGaSwzFUR_Fb7Db1ehX9oUQPVjFhMq")</f>
        <v>#NAME?</v>
      </c>
      <c r="B65" s="2" t="s">
        <v>3</v>
      </c>
      <c r="C65" s="3" t="s">
        <v>23</v>
      </c>
    </row>
    <row r="66" spans="1:3" ht="375" customHeight="1" x14ac:dyDescent="0.2">
      <c r="A66" t="e">
        <f ca="1">image("https://drive.google.com/uc?export=download&amp;id=12LkHb4Vb1gZNtfnza600yS2Ev-5OBBbR")</f>
        <v>#NAME?</v>
      </c>
      <c r="B66" s="2" t="s">
        <v>3</v>
      </c>
      <c r="C66" s="3" t="s">
        <v>5</v>
      </c>
    </row>
    <row r="67" spans="1:3" ht="375" customHeight="1" x14ac:dyDescent="0.2">
      <c r="A67" t="e">
        <f ca="1">image("https://drive.google.com/uc?export=download&amp;id=159E6AlfN2CWgL_69e5HRdfcK-Yke_LQZ")</f>
        <v>#NAME?</v>
      </c>
      <c r="B67" s="2" t="s">
        <v>22</v>
      </c>
      <c r="C67" s="2" t="s">
        <v>22</v>
      </c>
    </row>
    <row r="68" spans="1:3" ht="375" customHeight="1" x14ac:dyDescent="0.2">
      <c r="A68" t="e">
        <f ca="1">image("https://drive.google.com/uc?export=download&amp;id=1F8nj70b746Yeml8IpYSfB3xopVFIhb_S")</f>
        <v>#NAME?</v>
      </c>
      <c r="B68" s="2" t="s">
        <v>3</v>
      </c>
      <c r="C68" s="3" t="s">
        <v>5</v>
      </c>
    </row>
    <row r="69" spans="1:3" ht="375" customHeight="1" x14ac:dyDescent="0.2">
      <c r="A69" t="e">
        <f ca="1">image("https://drive.google.com/uc?export=download&amp;id=1LpA-m_DcRWUqYpTv_Xu6_NFcd4IN6_bf")</f>
        <v>#NAME?</v>
      </c>
      <c r="B69" s="2" t="s">
        <v>3</v>
      </c>
      <c r="C69" s="3" t="s">
        <v>7</v>
      </c>
    </row>
    <row r="70" spans="1:3" ht="375" customHeight="1" x14ac:dyDescent="0.2">
      <c r="A70" t="e">
        <f ca="1">image("https://drive.google.com/uc?export=download&amp;id=1UtQQlcElSFDp43eE_9DbUL2w2GlWMmHX")</f>
        <v>#NAME?</v>
      </c>
      <c r="B70" s="2" t="s">
        <v>19</v>
      </c>
      <c r="C70" s="3" t="s">
        <v>15</v>
      </c>
    </row>
    <row r="71" spans="1:3" ht="375" customHeight="1" x14ac:dyDescent="0.2">
      <c r="A71" t="e">
        <f ca="1">image("https://drive.google.com/uc?export=download&amp;id=1Xbs0JYqhPxGSJduhSNnqiyOFTE1MVKEU")</f>
        <v>#NAME?</v>
      </c>
      <c r="B71" s="2" t="s">
        <v>3</v>
      </c>
      <c r="C71" s="3" t="s">
        <v>7</v>
      </c>
    </row>
    <row r="72" spans="1:3" ht="375" customHeight="1" x14ac:dyDescent="0.2">
      <c r="A72" t="e">
        <f ca="1">image("https://drive.google.com/uc?export=download&amp;id=1TfwEGfZubXP3YM0hZ2pDR_4cyMOGivqi")</f>
        <v>#NAME?</v>
      </c>
      <c r="B72" s="2" t="s">
        <v>8</v>
      </c>
      <c r="C72" s="3" t="s">
        <v>15</v>
      </c>
    </row>
    <row r="73" spans="1:3" ht="375" customHeight="1" x14ac:dyDescent="0.2">
      <c r="A73" t="e">
        <f ca="1">image("https://drive.google.com/uc?export=download&amp;id=1mqP1KbdvuwVwHVEUNLD0a0vnVjsqaq47")</f>
        <v>#NAME?</v>
      </c>
      <c r="B73" s="2" t="s">
        <v>3</v>
      </c>
      <c r="C73" s="3" t="s">
        <v>9</v>
      </c>
    </row>
    <row r="74" spans="1:3" ht="375" customHeight="1" x14ac:dyDescent="0.2">
      <c r="A74" t="e">
        <f ca="1">image("https://drive.google.com/uc?export=download&amp;id=1VxEdJP7cKUtHrZQKYFWxg08kNLj-vMzk")</f>
        <v>#NAME?</v>
      </c>
      <c r="B74" s="2" t="s">
        <v>3</v>
      </c>
      <c r="C74" s="3" t="s">
        <v>5</v>
      </c>
    </row>
    <row r="75" spans="1:3" ht="375" customHeight="1" x14ac:dyDescent="0.2">
      <c r="A75" t="e">
        <f ca="1">image("https://drive.google.com/uc?export=download&amp;id=1yGLSW35iTSisRrk1D5R-qW-ysIEKSqDS")</f>
        <v>#NAME?</v>
      </c>
      <c r="B75" s="2" t="s">
        <v>3</v>
      </c>
      <c r="C75" s="3" t="s">
        <v>7</v>
      </c>
    </row>
    <row r="76" spans="1:3" ht="375" customHeight="1" x14ac:dyDescent="0.2">
      <c r="A76" t="e">
        <f ca="1">image("https://drive.google.com/uc?export=download&amp;id=1bIqXJDB39Zm4FZsjI6Que0SlLdhsnCdx")</f>
        <v>#NAME?</v>
      </c>
      <c r="B76" s="2" t="s">
        <v>45</v>
      </c>
      <c r="C76" s="2" t="s">
        <v>22</v>
      </c>
    </row>
    <row r="77" spans="1:3" ht="375" customHeight="1" x14ac:dyDescent="0.2">
      <c r="A77" t="e">
        <f ca="1">image("https://drive.google.com/uc?export=download&amp;id=1Yh_a7zCnl6jgkDnEeWjmqdk9ZVpsVvqp")</f>
        <v>#NAME?</v>
      </c>
      <c r="B77" s="2" t="s">
        <v>3</v>
      </c>
      <c r="C77" s="3" t="s">
        <v>23</v>
      </c>
    </row>
    <row r="78" spans="1:3" ht="375" customHeight="1" x14ac:dyDescent="0.2">
      <c r="A78" t="e">
        <f ca="1">image("https://drive.google.com/uc?export=download&amp;id=1EOqUVgvUsDB_RTyjiCJcKUiN3YAvG9xm")</f>
        <v>#NAME?</v>
      </c>
      <c r="B78" s="2" t="s">
        <v>3</v>
      </c>
      <c r="C78" s="3" t="s">
        <v>5</v>
      </c>
    </row>
    <row r="79" spans="1:3" ht="375" customHeight="1" x14ac:dyDescent="0.2">
      <c r="A79" t="e">
        <f ca="1">image("https://drive.google.com/uc?export=download&amp;id=18R0DR9qfCLAg73SzJPMdlMbzKcE9GHSF")</f>
        <v>#NAME?</v>
      </c>
      <c r="B79" s="2" t="s">
        <v>3</v>
      </c>
      <c r="C79" s="3" t="s">
        <v>7</v>
      </c>
    </row>
    <row r="80" spans="1:3" ht="375" customHeight="1" x14ac:dyDescent="0.2">
      <c r="A80" t="e">
        <f ca="1">image("https://drive.google.com/uc?export=download&amp;id=10NKdTCizoyjLLpeMne5azL7fTDjTBokp")</f>
        <v>#NAME?</v>
      </c>
      <c r="B80" s="2" t="s">
        <v>3</v>
      </c>
      <c r="C80" s="3" t="s">
        <v>18</v>
      </c>
    </row>
    <row r="81" spans="1:3" ht="375" customHeight="1" x14ac:dyDescent="0.2">
      <c r="A81" t="e">
        <f ca="1">image("https://drive.google.com/uc?export=download&amp;id=1v-quZmt0MPU1iticTdXNxsMp7J1MNUmZ")</f>
        <v>#NAME?</v>
      </c>
      <c r="B81" s="2" t="s">
        <v>35</v>
      </c>
      <c r="C81" s="3" t="s">
        <v>23</v>
      </c>
    </row>
    <row r="82" spans="1:3" ht="375" customHeight="1" x14ac:dyDescent="0.2">
      <c r="A82" t="e">
        <f ca="1">image("https://drive.google.com/uc?export=download&amp;id=1w6E57rrfCY2IeuK3hzf_qYkZHluDDpsX")</f>
        <v>#NAME?</v>
      </c>
      <c r="B82" s="2" t="s">
        <v>3</v>
      </c>
      <c r="C82" s="3" t="s">
        <v>23</v>
      </c>
    </row>
    <row r="83" spans="1:3" ht="375" customHeight="1" x14ac:dyDescent="0.2">
      <c r="A83" t="e">
        <f ca="1">image("https://drive.google.com/uc?export=download&amp;id=1H_E9P6zIEmGJd7JxC36RpzQx0ZBbu8Z9")</f>
        <v>#NAME?</v>
      </c>
      <c r="B83" s="2" t="s">
        <v>3</v>
      </c>
      <c r="C83" s="3" t="s">
        <v>5</v>
      </c>
    </row>
    <row r="84" spans="1:3" ht="375" customHeight="1" x14ac:dyDescent="0.2">
      <c r="A84" t="e">
        <f ca="1">image("https://drive.google.com/uc?export=download&amp;id=1qP4RVaqCmiAHJEE4HTOWRGkLmymTEYKc")</f>
        <v>#NAME?</v>
      </c>
      <c r="B84" s="2" t="s">
        <v>3</v>
      </c>
      <c r="C84" s="3" t="s">
        <v>14</v>
      </c>
    </row>
    <row r="85" spans="1:3" ht="375" customHeight="1" x14ac:dyDescent="0.2">
      <c r="A85" t="e">
        <f ca="1">image("https://drive.google.com/uc?export=download&amp;id=1-uQ95x5N-6VmZeZ-I6hQ_pvcOkMWUdQF")</f>
        <v>#NAME?</v>
      </c>
      <c r="B85" s="2" t="s">
        <v>3</v>
      </c>
      <c r="C85" s="3" t="s">
        <v>7</v>
      </c>
    </row>
    <row r="86" spans="1:3" ht="375" customHeight="1" x14ac:dyDescent="0.2">
      <c r="A86" t="e">
        <f ca="1">image("https://drive.google.com/uc?export=download&amp;id=15ufjiywLF8S9PNeDbrHdDR0FkfErJ3sY")</f>
        <v>#NAME?</v>
      </c>
      <c r="B86" s="2" t="s">
        <v>3</v>
      </c>
      <c r="C86" s="3" t="s">
        <v>5</v>
      </c>
    </row>
    <row r="87" spans="1:3" ht="375" customHeight="1" x14ac:dyDescent="0.2">
      <c r="A87" t="e">
        <f ca="1">image("https://drive.google.com/uc?export=download&amp;id=1idq1wOxeRQRrKE0nWlv1-rZS-eVWbqYM")</f>
        <v>#NAME?</v>
      </c>
      <c r="B87" s="2" t="s">
        <v>3</v>
      </c>
      <c r="C87" s="3" t="s">
        <v>9</v>
      </c>
    </row>
    <row r="88" spans="1:3" ht="375" customHeight="1" x14ac:dyDescent="0.2">
      <c r="A88" t="e">
        <f ca="1">image("https://drive.google.com/uc?export=download&amp;id=15WJ86Vpx8QHNJXInREWmRNomMBlXz6oT")</f>
        <v>#NAME?</v>
      </c>
      <c r="B88" s="2" t="s">
        <v>3</v>
      </c>
      <c r="C88" s="3" t="s">
        <v>5</v>
      </c>
    </row>
    <row r="89" spans="1:3" ht="375" customHeight="1" x14ac:dyDescent="0.2">
      <c r="A89" t="e">
        <f ca="1">image("https://drive.google.com/uc?export=download&amp;id=1IdtGW5BprAGLpzaTnJOYFoqUUpLzwCGT")</f>
        <v>#NAME?</v>
      </c>
      <c r="B89" s="2" t="s">
        <v>3</v>
      </c>
      <c r="C89" s="3" t="s">
        <v>13</v>
      </c>
    </row>
    <row r="90" spans="1:3" ht="375" customHeight="1" x14ac:dyDescent="0.2">
      <c r="A90" t="e">
        <f ca="1">image("https://drive.google.com/uc?export=download&amp;id=1P99VtfkS37_fLL6I6YWEeD0KMwBila0A")</f>
        <v>#NAME?</v>
      </c>
      <c r="B90" s="2" t="s">
        <v>3</v>
      </c>
      <c r="C90" s="3" t="s">
        <v>5</v>
      </c>
    </row>
    <row r="91" spans="1:3" ht="375" customHeight="1" x14ac:dyDescent="0.2">
      <c r="A91" t="e">
        <f ca="1">image("https://drive.google.com/uc?export=download&amp;id=1N_LugimHO_Mwq8BJV0JiejUI4rLltxrH")</f>
        <v>#NAME?</v>
      </c>
      <c r="B91" s="2" t="s">
        <v>3</v>
      </c>
      <c r="C91" s="3" t="s">
        <v>23</v>
      </c>
    </row>
    <row r="92" spans="1:3" ht="375" customHeight="1" x14ac:dyDescent="0.2">
      <c r="A92" t="e">
        <f ca="1">image("https://drive.google.com/uc?export=download&amp;id=1QpQDc9P8UZO1ih0dQjNsSIO1B_cSglwr")</f>
        <v>#NAME?</v>
      </c>
      <c r="B92" s="2" t="s">
        <v>3</v>
      </c>
      <c r="C92" s="3" t="s">
        <v>5</v>
      </c>
    </row>
    <row r="93" spans="1:3" ht="375" customHeight="1" x14ac:dyDescent="0.2">
      <c r="A93" t="e">
        <f ca="1">image("https://drive.google.com/uc?export=download&amp;id=1hNeUZL0AnwrImQEwS-H-b_VWuB4eD0Bo")</f>
        <v>#NAME?</v>
      </c>
      <c r="B93" s="2" t="s">
        <v>3</v>
      </c>
      <c r="C93" s="3" t="s">
        <v>5</v>
      </c>
    </row>
    <row r="94" spans="1:3" ht="375" customHeight="1" x14ac:dyDescent="0.2">
      <c r="A94" t="e">
        <f ca="1">image("https://drive.google.com/uc?export=download&amp;id=1p668cYdqyy7pJDJE6m-620FY90DGtCnU")</f>
        <v>#NAME?</v>
      </c>
      <c r="B94" s="2" t="s">
        <v>3</v>
      </c>
      <c r="C94" s="3" t="s">
        <v>23</v>
      </c>
    </row>
    <row r="95" spans="1:3" ht="375" customHeight="1" x14ac:dyDescent="0.2">
      <c r="A95" t="e">
        <f ca="1">image("https://drive.google.com/uc?export=download&amp;id=1Qa7ST_ZOsbJCW-mOcQSofp3QLcEVKov7")</f>
        <v>#NAME?</v>
      </c>
      <c r="B95" s="2" t="s">
        <v>3</v>
      </c>
      <c r="C95" s="3" t="s">
        <v>13</v>
      </c>
    </row>
    <row r="96" spans="1:3" ht="375" customHeight="1" x14ac:dyDescent="0.2">
      <c r="A96" t="e">
        <f ca="1">image("https://drive.google.com/uc?export=download&amp;id=12HBWqrMJgJ1p9VsXkr34HL6jv84NvXwg")</f>
        <v>#NAME?</v>
      </c>
      <c r="B96" s="2" t="s">
        <v>3</v>
      </c>
      <c r="C96" s="3" t="s">
        <v>7</v>
      </c>
    </row>
    <row r="97" spans="1:3" ht="375" customHeight="1" x14ac:dyDescent="0.2">
      <c r="A97" t="e">
        <f ca="1">image("https://drive.google.com/uc?export=download&amp;id=1OyYjkMy4kPne7XwcRcDf4vgVyP2RpdJG")</f>
        <v>#NAME?</v>
      </c>
      <c r="B97" s="2" t="s">
        <v>3</v>
      </c>
      <c r="C97" s="3" t="s">
        <v>7</v>
      </c>
    </row>
    <row r="98" spans="1:3" ht="375" customHeight="1" x14ac:dyDescent="0.2">
      <c r="A98" t="e">
        <f ca="1">image("https://drive.google.com/uc?export=download&amp;id=1D0vJsYIfvbuy9vBhNmeq4NHXh4YVVJ8S")</f>
        <v>#NAME?</v>
      </c>
      <c r="B98" s="2" t="s">
        <v>3</v>
      </c>
      <c r="C98" s="3" t="s">
        <v>13</v>
      </c>
    </row>
    <row r="99" spans="1:3" ht="375" customHeight="1" x14ac:dyDescent="0.2">
      <c r="A99" t="e">
        <f ca="1">image("https://drive.google.com/uc?export=download&amp;id=1doX_9Kq_BS-P2xbvG_VbeYTPaQ8k87j1")</f>
        <v>#NAME?</v>
      </c>
      <c r="B99" s="2" t="s">
        <v>3</v>
      </c>
      <c r="C99" s="3" t="s">
        <v>14</v>
      </c>
    </row>
    <row r="100" spans="1:3" ht="375" customHeight="1" x14ac:dyDescent="0.2">
      <c r="A100" t="e">
        <f ca="1">image("https://drive.google.com/uc?export=download&amp;id=1qzZthw3f89Lj1t3KDn5pCc4E6o_U-2NP")</f>
        <v>#NAME?</v>
      </c>
      <c r="B100" s="2" t="s">
        <v>3</v>
      </c>
      <c r="C100" s="3" t="s">
        <v>23</v>
      </c>
    </row>
    <row r="101" spans="1:3" ht="375" customHeight="1" x14ac:dyDescent="0.2">
      <c r="A101" t="e">
        <f ca="1">image("https://drive.google.com/uc?export=download&amp;id=1T5oC3rRqPzOXyWLMNxD9FDR-l4AOZ8zC")</f>
        <v>#NAME?</v>
      </c>
      <c r="B101" s="2" t="s">
        <v>3</v>
      </c>
      <c r="C101" s="3" t="s">
        <v>13</v>
      </c>
    </row>
    <row r="102" spans="1:3" ht="375" customHeight="1" x14ac:dyDescent="0.2">
      <c r="A102" t="e">
        <f ca="1">image("https://drive.google.com/uc?export=download&amp;id=1QHM4ScjT5B946tP9yx8X0638ha52oy-j")</f>
        <v>#NAME?</v>
      </c>
      <c r="B102" s="2" t="s">
        <v>3</v>
      </c>
      <c r="C102" s="3" t="s">
        <v>18</v>
      </c>
    </row>
    <row r="103" spans="1:3" ht="375" customHeight="1" x14ac:dyDescent="0.2">
      <c r="A103" t="e">
        <f ca="1">image("https://drive.google.com/uc?export=download&amp;id=1A2-rjIawM1PCUq6u5AICgDgBe8eGF6H9")</f>
        <v>#NAME?</v>
      </c>
      <c r="B103" s="2" t="s">
        <v>3</v>
      </c>
      <c r="C103" s="3" t="s">
        <v>5</v>
      </c>
    </row>
    <row r="104" spans="1:3" ht="375" customHeight="1" x14ac:dyDescent="0.2">
      <c r="A104" t="e">
        <f ca="1">image("https://drive.google.com/uc?export=download&amp;id=1jem144LAqie2iPyvSRLm1i_sdykQlyWC")</f>
        <v>#NAME?</v>
      </c>
      <c r="B104" s="2" t="s">
        <v>3</v>
      </c>
      <c r="C104" s="3" t="s">
        <v>5</v>
      </c>
    </row>
    <row r="105" spans="1:3" ht="375" customHeight="1" x14ac:dyDescent="0.2">
      <c r="A105" t="e">
        <f ca="1">image("https://drive.google.com/uc?export=download&amp;id=1pKDjOwsRW6bmA6FbL8ClQCqs9uhrVaSn")</f>
        <v>#NAME?</v>
      </c>
      <c r="B105" s="2" t="s">
        <v>3</v>
      </c>
      <c r="C105" s="3" t="s">
        <v>7</v>
      </c>
    </row>
    <row r="106" spans="1:3" ht="375" customHeight="1" x14ac:dyDescent="0.2">
      <c r="A106" t="e">
        <f ca="1">image("https://drive.google.com/uc?export=download&amp;id=1ruglmnt5fsloz4UYGN1W2byLcyK1Boys")</f>
        <v>#NAME?</v>
      </c>
      <c r="B106" s="2" t="s">
        <v>3</v>
      </c>
      <c r="C106" s="3" t="s">
        <v>11</v>
      </c>
    </row>
    <row r="107" spans="1:3" ht="375" customHeight="1" x14ac:dyDescent="0.2">
      <c r="A107" t="e">
        <f ca="1">image("https://drive.google.com/uc?export=download&amp;id=14gDOd8s6dhLpE8062WjgPeI1wy7UsljM")</f>
        <v>#NAME?</v>
      </c>
      <c r="B107" s="2" t="s">
        <v>35</v>
      </c>
      <c r="C107" s="3" t="s">
        <v>11</v>
      </c>
    </row>
    <row r="108" spans="1:3" ht="375" customHeight="1" x14ac:dyDescent="0.2">
      <c r="A108" t="e">
        <f ca="1">image("https://drive.google.com/uc?export=download&amp;id=1sVkrweoPK8S8P10smr0wsPvvKih6blLD")</f>
        <v>#NAME?</v>
      </c>
      <c r="B108" s="2" t="s">
        <v>3</v>
      </c>
      <c r="C108" s="3" t="s">
        <v>11</v>
      </c>
    </row>
    <row r="109" spans="1:3" ht="375" customHeight="1" x14ac:dyDescent="0.2">
      <c r="A109" t="e">
        <f ca="1">image("https://drive.google.com/uc?export=download&amp;id=1vYf_Q5PC2Wm1Ou7H_HimkCLrbQ75yCGg")</f>
        <v>#NAME?</v>
      </c>
      <c r="B109" s="2" t="s">
        <v>3</v>
      </c>
      <c r="C109" s="3" t="s">
        <v>14</v>
      </c>
    </row>
    <row r="110" spans="1:3" ht="375" customHeight="1" x14ac:dyDescent="0.2">
      <c r="A110" t="e">
        <f ca="1">image("https://drive.google.com/uc?export=download&amp;id=1GBg2daFwUEtmAnB-M3bp4mwiOOxyV6Fd")</f>
        <v>#NAME?</v>
      </c>
      <c r="B110" s="2" t="s">
        <v>35</v>
      </c>
      <c r="C110" s="3" t="s">
        <v>14</v>
      </c>
    </row>
    <row r="111" spans="1:3" ht="375" customHeight="1" x14ac:dyDescent="0.2">
      <c r="A111" t="e">
        <f ca="1">image("https://drive.google.com/uc?export=download&amp;id=1xjw_gmrW-bm3aMk4H3qPwIvy8IUNHdcc")</f>
        <v>#NAME?</v>
      </c>
      <c r="B111" s="2" t="s">
        <v>3</v>
      </c>
      <c r="C111" s="3" t="s">
        <v>13</v>
      </c>
    </row>
    <row r="112" spans="1:3" ht="375" customHeight="1" x14ac:dyDescent="0.2">
      <c r="A112" t="e">
        <f ca="1">image("https://drive.google.com/uc?export=download&amp;id=1gvZY--XrwMV8-YOu5y1B-ODLqZE7pWbd")</f>
        <v>#NAME?</v>
      </c>
      <c r="B112" s="2" t="s">
        <v>22</v>
      </c>
      <c r="C112" s="2" t="s">
        <v>22</v>
      </c>
    </row>
    <row r="113" spans="1:3" ht="375" customHeight="1" x14ac:dyDescent="0.2">
      <c r="A113" t="e">
        <f ca="1">image("https://drive.google.com/uc?export=download&amp;id=1JLPfzm0hxUvugrkyfPL2HwqkSMLaqdM6")</f>
        <v>#NAME?</v>
      </c>
      <c r="B113" s="2" t="s">
        <v>3</v>
      </c>
      <c r="C113" s="3" t="s">
        <v>5</v>
      </c>
    </row>
    <row r="114" spans="1:3" ht="375" customHeight="1" x14ac:dyDescent="0.2">
      <c r="A114" t="e">
        <f ca="1">image("https://drive.google.com/uc?export=download&amp;id=1-2tZhakE67Dqt03VcfQy1fuMqracGpQk")</f>
        <v>#NAME?</v>
      </c>
      <c r="B114" s="2" t="s">
        <v>3</v>
      </c>
      <c r="C114" s="3" t="s">
        <v>14</v>
      </c>
    </row>
    <row r="115" spans="1:3" ht="375" customHeight="1" x14ac:dyDescent="0.2">
      <c r="A115" t="e">
        <f ca="1">image("https://drive.google.com/uc?export=download&amp;id=1oCF6i1KHA7tSElAWsH8Lfz1NT1N4qsks")</f>
        <v>#NAME?</v>
      </c>
      <c r="B115" s="2" t="s">
        <v>3</v>
      </c>
      <c r="C115" s="3" t="s">
        <v>9</v>
      </c>
    </row>
    <row r="116" spans="1:3" ht="375" customHeight="1" x14ac:dyDescent="0.2">
      <c r="A116" t="e">
        <f ca="1">image("https://drive.google.com/uc?export=download&amp;id=1p9oWnMv-13dtGFTZlYjGgCBhZD02iBxf")</f>
        <v>#NAME?</v>
      </c>
      <c r="B116" s="2" t="s">
        <v>3</v>
      </c>
      <c r="C116" s="3" t="s">
        <v>18</v>
      </c>
    </row>
    <row r="117" spans="1:3" ht="375" customHeight="1" x14ac:dyDescent="0.2">
      <c r="A117" t="e">
        <f ca="1">image("https://drive.google.com/uc?export=download&amp;id=1_5nbnlTNATyvNOCsgnrv0YkMfdaXf6sr")</f>
        <v>#NAME?</v>
      </c>
      <c r="B117" s="2" t="s">
        <v>3</v>
      </c>
      <c r="C117" s="3" t="s">
        <v>5</v>
      </c>
    </row>
    <row r="118" spans="1:3" ht="375" customHeight="1" x14ac:dyDescent="0.2">
      <c r="A118" t="e">
        <f ca="1">image("https://drive.google.com/uc?export=download&amp;id=1O_4wYMYyr6vPHd2r5ZJ1zAgSNEbEYTC6")</f>
        <v>#NAME?</v>
      </c>
      <c r="B118" s="2" t="s">
        <v>3</v>
      </c>
      <c r="C118" s="3" t="s">
        <v>5</v>
      </c>
    </row>
    <row r="119" spans="1:3" ht="375" customHeight="1" x14ac:dyDescent="0.2">
      <c r="A119" t="e">
        <f ca="1">image("https://drive.google.com/uc?export=download&amp;id=1yabhLXQAYQKnvQcc1N1xudtQbtjBLp7b")</f>
        <v>#NAME?</v>
      </c>
      <c r="B119" s="2" t="s">
        <v>58</v>
      </c>
      <c r="C119" s="3" t="s">
        <v>27</v>
      </c>
    </row>
    <row r="120" spans="1:3" ht="375" customHeight="1" x14ac:dyDescent="0.2">
      <c r="A120" t="e">
        <f ca="1">image("https://drive.google.com/uc?export=download&amp;id=1grWgCtTHw7bffbyQYDcHzeDTeqdxpp71")</f>
        <v>#NAME?</v>
      </c>
      <c r="B120" s="2" t="s">
        <v>3</v>
      </c>
      <c r="C120" s="3" t="s">
        <v>23</v>
      </c>
    </row>
    <row r="121" spans="1:3" ht="375" customHeight="1" x14ac:dyDescent="0.2">
      <c r="A121" t="e">
        <f ca="1">image("https://drive.google.com/uc?export=download&amp;id=1Iq-XP3DCbVj9rOWTg54KxxS4zGucdscW")</f>
        <v>#NAME?</v>
      </c>
      <c r="B121" s="2" t="s">
        <v>37</v>
      </c>
      <c r="C121" s="3" t="s">
        <v>18</v>
      </c>
    </row>
    <row r="122" spans="1:3" ht="375" customHeight="1" x14ac:dyDescent="0.2">
      <c r="A122" t="e">
        <f ca="1">image("https://drive.google.com/uc?export=download&amp;id=12loKoKCHAPdgljfu2z3ds2OdnYz-Tugn")</f>
        <v>#NAME?</v>
      </c>
      <c r="B122" s="2" t="s">
        <v>22</v>
      </c>
      <c r="C122" s="2" t="s">
        <v>22</v>
      </c>
    </row>
    <row r="123" spans="1:3" ht="375" customHeight="1" x14ac:dyDescent="0.2">
      <c r="A123" t="e">
        <f ca="1">image("https://drive.google.com/uc?export=download&amp;id=1Wq1_M-UBXyZVmyLKcW03Dvwp7JKNA_Ns")</f>
        <v>#NAME?</v>
      </c>
      <c r="B123" s="2" t="s">
        <v>3</v>
      </c>
      <c r="C123" s="3" t="s">
        <v>13</v>
      </c>
    </row>
    <row r="124" spans="1:3" ht="375" customHeight="1" x14ac:dyDescent="0.2">
      <c r="A124" t="e">
        <f ca="1">image("https://drive.google.com/uc?export=download&amp;id=18MdIcWMV7OVB7oy9jJDYMw4hfdWtFbNS")</f>
        <v>#NAME?</v>
      </c>
      <c r="B124" s="2" t="s">
        <v>3</v>
      </c>
      <c r="C124" s="3" t="s">
        <v>7</v>
      </c>
    </row>
    <row r="125" spans="1:3" ht="375" customHeight="1" x14ac:dyDescent="0.2">
      <c r="A125" t="e">
        <f ca="1">image("https://drive.google.com/uc?export=download&amp;id=1vTBWpFSKLCdici-r58v-S8wn0oPHs8SG")</f>
        <v>#NAME?</v>
      </c>
      <c r="B125" s="2" t="s">
        <v>3</v>
      </c>
      <c r="C125" s="3" t="s">
        <v>13</v>
      </c>
    </row>
    <row r="126" spans="1:3" ht="375" customHeight="1" x14ac:dyDescent="0.2">
      <c r="A126" t="e">
        <f ca="1">image("https://drive.google.com/uc?export=download&amp;id=1C6pKOO8PqwOjKiLGty4i6oaG8bGE5ZyH")</f>
        <v>#NAME?</v>
      </c>
      <c r="B126" s="2" t="s">
        <v>3</v>
      </c>
      <c r="C126" s="3" t="s">
        <v>13</v>
      </c>
    </row>
    <row r="127" spans="1:3" ht="375" customHeight="1" x14ac:dyDescent="0.2">
      <c r="A127" t="e">
        <f ca="1">image("https://drive.google.com/uc?export=download&amp;id=1TFlPyujZvB9pH5W4lb2_v64mo3uLKzER")</f>
        <v>#NAME?</v>
      </c>
      <c r="B127" s="2" t="s">
        <v>3</v>
      </c>
      <c r="C127" s="3" t="s">
        <v>14</v>
      </c>
    </row>
    <row r="128" spans="1:3" ht="375" customHeight="1" x14ac:dyDescent="0.2">
      <c r="A128" t="e">
        <f ca="1">image("https://drive.google.com/uc?export=download&amp;id=1BainTidxqijTMQlrep8g0K-UAoHtgz_K")</f>
        <v>#NAME?</v>
      </c>
      <c r="B128" s="2" t="s">
        <v>3</v>
      </c>
      <c r="C128" s="3" t="s">
        <v>23</v>
      </c>
    </row>
    <row r="129" spans="1:3" ht="375" customHeight="1" x14ac:dyDescent="0.2">
      <c r="A129" t="e">
        <f ca="1">image("https://drive.google.com/uc?export=download&amp;id=1uIxlFvj5PfcdjJh0uu3nYyXJc6PBupKa")</f>
        <v>#NAME?</v>
      </c>
      <c r="B129" s="2" t="s">
        <v>3</v>
      </c>
      <c r="C129" s="3" t="s">
        <v>5</v>
      </c>
    </row>
    <row r="130" spans="1:3" ht="375" customHeight="1" x14ac:dyDescent="0.2">
      <c r="A130" t="e">
        <f ca="1">image("https://drive.google.com/uc?export=download&amp;id=1_8mO2FCcv0uYdIXu8Wj4e3euOy8O_Wrj")</f>
        <v>#NAME?</v>
      </c>
      <c r="B130" s="2" t="s">
        <v>3</v>
      </c>
      <c r="C130" s="3" t="s">
        <v>18</v>
      </c>
    </row>
    <row r="131" spans="1:3" ht="375" customHeight="1" x14ac:dyDescent="0.2">
      <c r="A131" t="e">
        <f ca="1">image("https://drive.google.com/uc?export=download&amp;id=17BxdFbCQ91LspXoBG7HcU7u4Z66faxlE")</f>
        <v>#NAME?</v>
      </c>
      <c r="B131" s="2" t="s">
        <v>3</v>
      </c>
      <c r="C131" s="3" t="s">
        <v>14</v>
      </c>
    </row>
    <row r="132" spans="1:3" ht="375" customHeight="1" x14ac:dyDescent="0.2">
      <c r="A132" t="e">
        <f ca="1">image("https://drive.google.com/uc?export=download&amp;id=12U49eWQ55cqJOeqyiVVWuZucvd4dhe9d")</f>
        <v>#NAME?</v>
      </c>
      <c r="B132" s="2" t="s">
        <v>3</v>
      </c>
      <c r="C132" s="3" t="s">
        <v>13</v>
      </c>
    </row>
    <row r="133" spans="1:3" ht="375" customHeight="1" x14ac:dyDescent="0.2">
      <c r="A133" t="e">
        <f ca="1">image("https://drive.google.com/uc?export=download&amp;id=15AyZ1rDzmMNnR-JBPuUf3iC-2khJlUz-")</f>
        <v>#NAME?</v>
      </c>
      <c r="B133" s="2" t="s">
        <v>3</v>
      </c>
      <c r="C133" s="3" t="s">
        <v>5</v>
      </c>
    </row>
    <row r="134" spans="1:3" ht="375" customHeight="1" x14ac:dyDescent="0.2">
      <c r="A134" t="e">
        <f ca="1">image("https://drive.google.com/uc?export=download&amp;id=1JW8LuacRGC5M57Xg3198JUV2yMdy0ID2")</f>
        <v>#NAME?</v>
      </c>
      <c r="B134" s="2" t="s">
        <v>3</v>
      </c>
      <c r="C134" s="3" t="s">
        <v>18</v>
      </c>
    </row>
    <row r="135" spans="1:3" ht="375" customHeight="1" x14ac:dyDescent="0.2">
      <c r="A135" t="e">
        <f ca="1">image("https://drive.google.com/uc?export=download&amp;id=1YhpTI8sa6v7zPubfVKQYXcLdWc77ESra")</f>
        <v>#NAME?</v>
      </c>
      <c r="B135" s="2" t="s">
        <v>3</v>
      </c>
      <c r="C135" s="3" t="s">
        <v>5</v>
      </c>
    </row>
    <row r="136" spans="1:3" ht="375" customHeight="1" x14ac:dyDescent="0.2">
      <c r="A136" t="e">
        <f ca="1">image("https://drive.google.com/uc?export=download&amp;id=1_zINsKG4opZzdMT_aGl8vtVZhYQqzZ6x")</f>
        <v>#NAME?</v>
      </c>
      <c r="B136" s="2" t="s">
        <v>36</v>
      </c>
      <c r="C136" s="2" t="s">
        <v>36</v>
      </c>
    </row>
    <row r="137" spans="1:3" ht="375" customHeight="1" x14ac:dyDescent="0.2">
      <c r="A137" t="e">
        <f ca="1">image("https://drive.google.com/uc?export=download&amp;id=1MWr3OVaNb6M4uWqbYKBEYxBgGbpIefHt")</f>
        <v>#NAME?</v>
      </c>
      <c r="B137" s="2" t="s">
        <v>3</v>
      </c>
      <c r="C137" s="3" t="s">
        <v>11</v>
      </c>
    </row>
    <row r="138" spans="1:3" ht="375" customHeight="1" x14ac:dyDescent="0.2">
      <c r="A138" t="e">
        <f ca="1">image("https://drive.google.com/uc?export=download&amp;id=1NnUFR8kBdP6AeKH7Gf1sUwYjNEwmB4fA")</f>
        <v>#NAME?</v>
      </c>
      <c r="B138" s="2" t="s">
        <v>3</v>
      </c>
      <c r="C138" s="3" t="s">
        <v>23</v>
      </c>
    </row>
    <row r="139" spans="1:3" ht="375" customHeight="1" x14ac:dyDescent="0.2">
      <c r="A139" t="e">
        <f ca="1">image("https://drive.google.com/uc?export=download&amp;id=15ONrugvwM-5ScTFh-gKNe43cj36V88kF")</f>
        <v>#NAME?</v>
      </c>
      <c r="B139" s="2" t="s">
        <v>20</v>
      </c>
      <c r="C139" s="3" t="s">
        <v>15</v>
      </c>
    </row>
    <row r="140" spans="1:3" ht="375" customHeight="1" x14ac:dyDescent="0.2">
      <c r="A140" t="e">
        <f ca="1">image("https://drive.google.com/uc?export=download&amp;id=1t1VBHw5qXv_j0jH4Oz1G5fHdh2uuW3do")</f>
        <v>#NAME?</v>
      </c>
      <c r="B140" s="2" t="s">
        <v>3</v>
      </c>
      <c r="C140" s="3" t="s">
        <v>11</v>
      </c>
    </row>
    <row r="141" spans="1:3" ht="375" customHeight="1" x14ac:dyDescent="0.2">
      <c r="A141" t="e">
        <f ca="1">image("https://drive.google.com/uc?export=download&amp;id=1D1ttCSQ9MtiUxKXA2rsqoddSCOpR0ZGZ")</f>
        <v>#NAME?</v>
      </c>
      <c r="B141" s="2" t="s">
        <v>3</v>
      </c>
      <c r="C141" s="3" t="s">
        <v>7</v>
      </c>
    </row>
    <row r="142" spans="1:3" ht="375" customHeight="1" x14ac:dyDescent="0.2">
      <c r="A142" t="e">
        <f ca="1">image("https://drive.google.com/uc?export=download&amp;id=107FbSN3ssNJ2oyscBcQVLA3OW_kJhTXA")</f>
        <v>#NAME?</v>
      </c>
      <c r="B142" s="2" t="s">
        <v>61</v>
      </c>
      <c r="C142" s="3" t="s">
        <v>15</v>
      </c>
    </row>
    <row r="143" spans="1:3" ht="375" customHeight="1" x14ac:dyDescent="0.2">
      <c r="A143" t="e">
        <f ca="1">image("https://drive.google.com/uc?export=download&amp;id=19DYObkmtD8-YLdJlUeHMWXWUsGfRVB1E")</f>
        <v>#NAME?</v>
      </c>
      <c r="B143" s="2" t="s">
        <v>3</v>
      </c>
      <c r="C143" s="3" t="s">
        <v>7</v>
      </c>
    </row>
    <row r="144" spans="1:3" ht="375" customHeight="1" x14ac:dyDescent="0.2">
      <c r="A144" t="e">
        <f ca="1">image("https://drive.google.com/uc?export=download&amp;id=19YI9iYc-bgN3js80Wcz_gD4XcXplTNxR")</f>
        <v>#NAME?</v>
      </c>
      <c r="B144" s="2" t="s">
        <v>3</v>
      </c>
      <c r="C144" s="3" t="s">
        <v>9</v>
      </c>
    </row>
    <row r="145" spans="1:3" ht="375" customHeight="1" x14ac:dyDescent="0.2">
      <c r="A145" t="e">
        <f ca="1">image("https://drive.google.com/uc?export=download&amp;id=10xwVs5KupkREBegkWTzENwufLlJb_wNu")</f>
        <v>#NAME?</v>
      </c>
      <c r="B145" s="2" t="s">
        <v>35</v>
      </c>
      <c r="C145" s="3" t="s">
        <v>11</v>
      </c>
    </row>
    <row r="146" spans="1:3" ht="375" customHeight="1" x14ac:dyDescent="0.2">
      <c r="A146" t="e">
        <f ca="1">image("https://drive.google.com/uc?export=download&amp;id=14SqEo0l9qyzMr78y4-9IkCf8fEZh5ozm")</f>
        <v>#NAME?</v>
      </c>
      <c r="B146" s="2" t="s">
        <v>3</v>
      </c>
      <c r="C146" s="3" t="s">
        <v>5</v>
      </c>
    </row>
    <row r="147" spans="1:3" ht="375" customHeight="1" x14ac:dyDescent="0.2">
      <c r="A147" t="e">
        <f ca="1">image("https://drive.google.com/uc?export=download&amp;id=14ZLem9w3vREUcrEM6qktrl8nW34C_MYe")</f>
        <v>#NAME?</v>
      </c>
      <c r="B147" s="2" t="s">
        <v>63</v>
      </c>
      <c r="C147" s="3" t="s">
        <v>18</v>
      </c>
    </row>
    <row r="148" spans="1:3" ht="375" customHeight="1" x14ac:dyDescent="0.2">
      <c r="A148" t="e">
        <f ca="1">image("https://drive.google.com/uc?export=download&amp;id=1wFJL43_EzrD8SPgQfceOFeR-vDW3Zohp")</f>
        <v>#NAME?</v>
      </c>
      <c r="B148" s="2" t="s">
        <v>19</v>
      </c>
      <c r="C148" s="3" t="s">
        <v>15</v>
      </c>
    </row>
    <row r="149" spans="1:3" ht="375" customHeight="1" x14ac:dyDescent="0.2">
      <c r="A149" t="e">
        <f ca="1">image("https://drive.google.com/uc?export=download&amp;id=1jIeOTsHUIpt2sAX8fkZvvXuoZ0KaBhtk")</f>
        <v>#NAME?</v>
      </c>
      <c r="B149" s="2" t="s">
        <v>16</v>
      </c>
      <c r="C149" s="3" t="s">
        <v>27</v>
      </c>
    </row>
    <row r="150" spans="1:3" ht="375" customHeight="1" x14ac:dyDescent="0.2">
      <c r="A150" t="e">
        <f ca="1">image("https://drive.google.com/uc?export=download&amp;id=1XAoMr3pF4Z-nEuaqs6XhQPhCIu_38KlD")</f>
        <v>#NAME?</v>
      </c>
      <c r="B150" s="2" t="s">
        <v>3</v>
      </c>
      <c r="C150" s="3" t="s">
        <v>23</v>
      </c>
    </row>
    <row r="151" spans="1:3" ht="375" customHeight="1" x14ac:dyDescent="0.2">
      <c r="A151" t="e">
        <f ca="1">image("https://drive.google.com/uc?export=download&amp;id=1wsCQcLs_y-CrPR7XHUtDjISnw-q4xbpk")</f>
        <v>#NAME?</v>
      </c>
      <c r="B151" s="2" t="s">
        <v>3</v>
      </c>
      <c r="C151" s="3" t="s">
        <v>18</v>
      </c>
    </row>
    <row r="152" spans="1:3" ht="375" customHeight="1" x14ac:dyDescent="0.2">
      <c r="A152" t="e">
        <f ca="1">image("https://drive.google.com/uc?export=download&amp;id=1Ly7OAvLl8J4tL2gF8S4kfYypns5OWHLR")</f>
        <v>#NAME?</v>
      </c>
      <c r="B152" s="2" t="s">
        <v>12</v>
      </c>
      <c r="C152" s="3" t="s">
        <v>15</v>
      </c>
    </row>
    <row r="153" spans="1:3" ht="375" customHeight="1" x14ac:dyDescent="0.2">
      <c r="A153" t="e">
        <f ca="1">image("https://drive.google.com/uc?export=download&amp;id=1p5BN8tAPMU0liF0li5cyGun2nxzM-CUm")</f>
        <v>#NAME?</v>
      </c>
      <c r="B153" s="2" t="s">
        <v>3</v>
      </c>
      <c r="C153" s="3" t="s">
        <v>5</v>
      </c>
    </row>
    <row r="154" spans="1:3" ht="375" customHeight="1" x14ac:dyDescent="0.2">
      <c r="A154" t="e">
        <f ca="1">image("https://drive.google.com/uc?export=download&amp;id=11sQR36VJqz-2WZlbnWVr9JcXff957ljQ")</f>
        <v>#NAME?</v>
      </c>
      <c r="B154" s="2" t="s">
        <v>3</v>
      </c>
      <c r="C154" s="3" t="s">
        <v>11</v>
      </c>
    </row>
    <row r="155" spans="1:3" ht="375" customHeight="1" x14ac:dyDescent="0.2">
      <c r="A155" t="e">
        <f ca="1">image("https://drive.google.com/uc?export=download&amp;id=16MH0_bEVH48GweNLchn1W-aCVRNRHcLh")</f>
        <v>#NAME?</v>
      </c>
      <c r="B155" s="2" t="s">
        <v>3</v>
      </c>
      <c r="C155" s="3" t="s">
        <v>7</v>
      </c>
    </row>
    <row r="156" spans="1:3" ht="375" customHeight="1" x14ac:dyDescent="0.2">
      <c r="A156" t="e">
        <f ca="1">image("https://drive.google.com/uc?export=download&amp;id=1D5xrsJIPRt_UqTls5hr7XrEnM9pqvp_i")</f>
        <v>#NAME?</v>
      </c>
      <c r="B156" s="2" t="s">
        <v>30</v>
      </c>
      <c r="C156" s="3" t="s">
        <v>15</v>
      </c>
    </row>
    <row r="157" spans="1:3" ht="375" customHeight="1" x14ac:dyDescent="0.2">
      <c r="A157" t="e">
        <f ca="1">image("https://drive.google.com/uc?export=download&amp;id=1QtgPwtTs2pw5qEJNI3U-5ncAEzCKaXh-")</f>
        <v>#NAME?</v>
      </c>
      <c r="B157" s="2" t="s">
        <v>22</v>
      </c>
      <c r="C157" s="2" t="s">
        <v>22</v>
      </c>
    </row>
    <row r="158" spans="1:3" ht="375" customHeight="1" x14ac:dyDescent="0.2">
      <c r="A158" t="e">
        <f ca="1">image("https://drive.google.com/uc?export=download&amp;id=1BhXCtnA226K8Krg0qV548Dpxt0pXGZvW")</f>
        <v>#NAME?</v>
      </c>
      <c r="B158" s="2" t="s">
        <v>3</v>
      </c>
      <c r="C158" s="3" t="s">
        <v>18</v>
      </c>
    </row>
    <row r="159" spans="1:3" ht="375" customHeight="1" x14ac:dyDescent="0.2">
      <c r="A159" t="e">
        <f ca="1">image("https://drive.google.com/uc?export=download&amp;id=133MZQ7GdsFkj0SC8KiCoECL6CaD5jOFx")</f>
        <v>#NAME?</v>
      </c>
      <c r="B159" s="2" t="s">
        <v>3</v>
      </c>
      <c r="C159" s="3" t="s">
        <v>18</v>
      </c>
    </row>
    <row r="160" spans="1:3" ht="375" customHeight="1" x14ac:dyDescent="0.2">
      <c r="A160" t="e">
        <f ca="1">image("https://drive.google.com/uc?export=download&amp;id=1Bw-csxlrkFCGC-U2NULvanRAqGjqKGZH")</f>
        <v>#NAME?</v>
      </c>
      <c r="B160" s="2" t="s">
        <v>3</v>
      </c>
      <c r="C160" s="3" t="s">
        <v>5</v>
      </c>
    </row>
    <row r="161" spans="1:3" ht="375" customHeight="1" x14ac:dyDescent="0.2">
      <c r="A161" t="e">
        <f ca="1">image("https://drive.google.com/uc?export=download&amp;id=1z8yGGka-eSolkuIia9cjCdTVZxhLg0J8")</f>
        <v>#NAME?</v>
      </c>
      <c r="B161" s="2" t="s">
        <v>16</v>
      </c>
      <c r="C161" s="3" t="s">
        <v>9</v>
      </c>
    </row>
    <row r="162" spans="1:3" ht="375" customHeight="1" x14ac:dyDescent="0.2">
      <c r="A162" t="e">
        <f ca="1">image("https://drive.google.com/uc?export=download&amp;id=1JFH2HSQSVqODfr9JE2ngBw3RFcS1cNQR")</f>
        <v>#NAME?</v>
      </c>
      <c r="B162" s="2" t="s">
        <v>3</v>
      </c>
      <c r="C162" s="3" t="s">
        <v>14</v>
      </c>
    </row>
    <row r="163" spans="1:3" ht="375" customHeight="1" x14ac:dyDescent="0.2">
      <c r="A163" t="e">
        <f ca="1">image("https://drive.google.com/uc?export=download&amp;id=1uvoRDt1iXHS98OhBzP8knZhZIVioQjvc")</f>
        <v>#NAME?</v>
      </c>
      <c r="B163" s="2" t="s">
        <v>3</v>
      </c>
      <c r="C163" s="3" t="s">
        <v>9</v>
      </c>
    </row>
    <row r="164" spans="1:3" ht="375" customHeight="1" x14ac:dyDescent="0.2">
      <c r="A164" t="e">
        <f ca="1">image("https://drive.google.com/uc?export=download&amp;id=1OEqN3Ai0524kpumpbOT4Fz7eEOMv9l3k")</f>
        <v>#NAME?</v>
      </c>
      <c r="B164" s="2" t="s">
        <v>3</v>
      </c>
      <c r="C164" s="3" t="s">
        <v>18</v>
      </c>
    </row>
    <row r="165" spans="1:3" ht="375" customHeight="1" x14ac:dyDescent="0.2">
      <c r="A165" t="e">
        <f ca="1">image("https://drive.google.com/uc?export=download&amp;id=1PUgoNiyz0M3o3qfOGKP3Dqt2hm1Dh2Jf")</f>
        <v>#NAME?</v>
      </c>
      <c r="B165" s="2" t="s">
        <v>3</v>
      </c>
      <c r="C165" s="3" t="s">
        <v>5</v>
      </c>
    </row>
    <row r="166" spans="1:3" ht="375" customHeight="1" x14ac:dyDescent="0.2">
      <c r="A166" t="e">
        <f ca="1">image("https://drive.google.com/uc?export=download&amp;id=1XF6IEViS-JaK8MsU77UfXXGEewGAqeEu")</f>
        <v>#NAME?</v>
      </c>
      <c r="B166" s="2" t="s">
        <v>3</v>
      </c>
      <c r="C166" s="3" t="s">
        <v>5</v>
      </c>
    </row>
    <row r="167" spans="1:3" ht="375" customHeight="1" x14ac:dyDescent="0.2">
      <c r="A167" t="e">
        <f ca="1">image("https://drive.google.com/uc?export=download&amp;id=1wBeMAa4FnbCxhCnglQIcE4YL0Ef9RNAb")</f>
        <v>#NAME?</v>
      </c>
      <c r="B167" s="2" t="s">
        <v>3</v>
      </c>
      <c r="C167" s="3" t="s">
        <v>9</v>
      </c>
    </row>
    <row r="168" spans="1:3" ht="375" customHeight="1" x14ac:dyDescent="0.2">
      <c r="A168" t="e">
        <f ca="1">image("https://drive.google.com/uc?export=download&amp;id=1q5_69fokoUJwit2GaL39MKwnFQa9HVlb")</f>
        <v>#NAME?</v>
      </c>
      <c r="B168" s="2" t="s">
        <v>16</v>
      </c>
      <c r="C168" s="3" t="s">
        <v>9</v>
      </c>
    </row>
    <row r="169" spans="1:3" ht="375" customHeight="1" x14ac:dyDescent="0.2">
      <c r="A169" t="e">
        <f ca="1">image("https://drive.google.com/uc?export=download&amp;id=1-VNV8pmz9UgsNXUme5z_VbFZrW5hxbdH")</f>
        <v>#NAME?</v>
      </c>
      <c r="B169" s="2" t="s">
        <v>3</v>
      </c>
      <c r="C169" s="3" t="s">
        <v>5</v>
      </c>
    </row>
    <row r="170" spans="1:3" ht="375" customHeight="1" x14ac:dyDescent="0.2">
      <c r="A170" t="e">
        <f ca="1">image("https://drive.google.com/uc?export=download&amp;id=1BgrwSbeWjfpRt9NUfmFwR61Cx26xQfJz")</f>
        <v>#NAME?</v>
      </c>
      <c r="B170" s="2" t="s">
        <v>16</v>
      </c>
      <c r="C170" s="3" t="s">
        <v>9</v>
      </c>
    </row>
    <row r="171" spans="1:3" ht="375" customHeight="1" x14ac:dyDescent="0.2">
      <c r="A171" t="e">
        <f ca="1">image("https://drive.google.com/uc?export=download&amp;id=15OCSXhOTPLn8EF3DBtxsf8xBBOmGgCH3")</f>
        <v>#NAME?</v>
      </c>
      <c r="B171" s="2" t="s">
        <v>24</v>
      </c>
      <c r="C171" s="3" t="s">
        <v>11</v>
      </c>
    </row>
    <row r="172" spans="1:3" ht="375" customHeight="1" x14ac:dyDescent="0.2">
      <c r="A172" t="e">
        <f ca="1">image("https://drive.google.com/uc?export=download&amp;id=1HeVkV68YtmVczpnZjzwhv3vY9_fN9dos")</f>
        <v>#NAME?</v>
      </c>
      <c r="B172" s="2" t="s">
        <v>3</v>
      </c>
      <c r="C172" s="3" t="s">
        <v>13</v>
      </c>
    </row>
    <row r="173" spans="1:3" ht="375" customHeight="1" x14ac:dyDescent="0.2">
      <c r="A173" t="e">
        <f ca="1">image("https://drive.google.com/uc?export=download&amp;id=10iC0d8no-Wubaj7CEzD5pGOTZWWQIJRt")</f>
        <v>#NAME?</v>
      </c>
      <c r="B173" s="2" t="s">
        <v>3</v>
      </c>
      <c r="C173" s="3" t="s">
        <v>13</v>
      </c>
    </row>
    <row r="174" spans="1:3" ht="375" customHeight="1" x14ac:dyDescent="0.2">
      <c r="A174" t="e">
        <f ca="1">image("https://drive.google.com/uc?export=download&amp;id=1mibUctmgLRfHwZDkiZEPEX56KYf--d70")</f>
        <v>#NAME?</v>
      </c>
      <c r="B174" s="2" t="s">
        <v>3</v>
      </c>
      <c r="C174" s="3" t="s">
        <v>23</v>
      </c>
    </row>
    <row r="175" spans="1:3" ht="375" customHeight="1" x14ac:dyDescent="0.2">
      <c r="A175" t="e">
        <f ca="1">image("https://drive.google.com/uc?export=download&amp;id=1IVAiUU2SWB0dSvlBevznahsGvGQr0JaD")</f>
        <v>#NAME?</v>
      </c>
      <c r="B175" s="2" t="s">
        <v>47</v>
      </c>
      <c r="C175" s="3" t="s">
        <v>15</v>
      </c>
    </row>
    <row r="176" spans="1:3" ht="375" customHeight="1" x14ac:dyDescent="0.2">
      <c r="A176" t="e">
        <f ca="1">image("https://drive.google.com/uc?export=download&amp;id=132-iWwult_FJ7XqtfeCn_Ps1GxHuIfmr")</f>
        <v>#NAME?</v>
      </c>
      <c r="B176" s="2" t="s">
        <v>3</v>
      </c>
      <c r="C176" s="3" t="s">
        <v>11</v>
      </c>
    </row>
    <row r="177" spans="1:3" ht="375" customHeight="1" x14ac:dyDescent="0.2">
      <c r="A177" t="e">
        <f ca="1">image("https://drive.google.com/uc?export=download&amp;id=1izHgQRQE8XAuIAAQ45XCXbt5Cj_WyPVZ")</f>
        <v>#NAME?</v>
      </c>
      <c r="B177" s="2" t="s">
        <v>67</v>
      </c>
      <c r="C177" s="3" t="s">
        <v>15</v>
      </c>
    </row>
    <row r="178" spans="1:3" ht="375" customHeight="1" x14ac:dyDescent="0.2">
      <c r="A178" t="e">
        <f ca="1">image("https://drive.google.com/uc?export=download&amp;id=13eVM-EPIwI0WX4v6S9k7q1aSiOBJgGaa")</f>
        <v>#NAME?</v>
      </c>
      <c r="B178" s="2" t="s">
        <v>67</v>
      </c>
      <c r="C178" s="3" t="s">
        <v>15</v>
      </c>
    </row>
    <row r="179" spans="1:3" ht="375" customHeight="1" x14ac:dyDescent="0.2">
      <c r="A179" t="e">
        <f ca="1">image("https://drive.google.com/uc?export=download&amp;id=1wmwl_DoA8ZVmVwQGrhZJqz6ErQAKC7M4")</f>
        <v>#NAME?</v>
      </c>
      <c r="B179" s="2" t="s">
        <v>3</v>
      </c>
      <c r="C179" s="3" t="s">
        <v>7</v>
      </c>
    </row>
    <row r="180" spans="1:3" ht="375" customHeight="1" x14ac:dyDescent="0.2">
      <c r="A180" t="e">
        <f ca="1">image("https://drive.google.com/uc?export=download&amp;id=1TOyGfuf9oRdbTYjvk8sd0CJh8wWFMD-R")</f>
        <v>#NAME?</v>
      </c>
      <c r="B180" s="2" t="s">
        <v>3</v>
      </c>
      <c r="C180" s="3" t="s">
        <v>11</v>
      </c>
    </row>
    <row r="181" spans="1:3" ht="375" customHeight="1" x14ac:dyDescent="0.2">
      <c r="A181" t="e">
        <f ca="1">image("https://drive.google.com/uc?export=download&amp;id=1Vc4i9xlHfOeJd6c04THtEzVtBwlNsZfp")</f>
        <v>#NAME?</v>
      </c>
      <c r="B181" s="2" t="s">
        <v>3</v>
      </c>
      <c r="C181" s="3" t="s">
        <v>5</v>
      </c>
    </row>
    <row r="182" spans="1:3" ht="375" customHeight="1" x14ac:dyDescent="0.2">
      <c r="A182" t="e">
        <f ca="1">image("https://drive.google.com/uc?export=download&amp;id=1KikqvLor5OQhPWkB8oyfvzZsHwvD5QDn")</f>
        <v>#NAME?</v>
      </c>
      <c r="B182" s="2" t="s">
        <v>3</v>
      </c>
      <c r="C182" s="3" t="s">
        <v>7</v>
      </c>
    </row>
    <row r="183" spans="1:3" ht="375" customHeight="1" x14ac:dyDescent="0.2">
      <c r="A183" t="e">
        <f ca="1">image("https://drive.google.com/uc?export=download&amp;id=1aaD1Mqtt20BA-hCi6ATNZVnAXCvXTBZ7")</f>
        <v>#NAME?</v>
      </c>
      <c r="B183" s="2" t="s">
        <v>3</v>
      </c>
      <c r="C183" s="3" t="s">
        <v>7</v>
      </c>
    </row>
    <row r="184" spans="1:3" ht="375" customHeight="1" x14ac:dyDescent="0.2">
      <c r="A184" t="e">
        <f ca="1">image("https://drive.google.com/uc?export=download&amp;id=1BdteINw035NfGhbGqg6Ll-byCbdum_WT")</f>
        <v>#NAME?</v>
      </c>
      <c r="B184" s="2" t="s">
        <v>3</v>
      </c>
      <c r="C184" s="3" t="s">
        <v>13</v>
      </c>
    </row>
    <row r="185" spans="1:3" ht="375" customHeight="1" x14ac:dyDescent="0.2">
      <c r="A185" t="e">
        <f ca="1">image("https://drive.google.com/uc?export=download&amp;id=1amC2O1DwPjlcA3kuIhiWsgJmOoRrnyhA")</f>
        <v>#NAME?</v>
      </c>
      <c r="B185" s="2" t="s">
        <v>69</v>
      </c>
      <c r="C185" s="3" t="s">
        <v>31</v>
      </c>
    </row>
    <row r="186" spans="1:3" ht="375" customHeight="1" x14ac:dyDescent="0.2">
      <c r="A186" t="e">
        <f ca="1">image("https://drive.google.com/uc?export=download&amp;id=15mqZ7LQBVX7lHYTvM9Fgh4sT-HEfDDK_")</f>
        <v>#NAME?</v>
      </c>
      <c r="B186" s="2" t="s">
        <v>69</v>
      </c>
      <c r="C186" s="3" t="s">
        <v>31</v>
      </c>
    </row>
    <row r="187" spans="1:3" ht="375" customHeight="1" x14ac:dyDescent="0.2">
      <c r="A187" t="e">
        <f ca="1">image("https://drive.google.com/uc?export=download&amp;id=1pIs2n6kd-d_329p9_rXTOaDuMF9ESpFx")</f>
        <v>#NAME?</v>
      </c>
      <c r="B187" s="2" t="s">
        <v>3</v>
      </c>
      <c r="C187" s="3" t="s">
        <v>13</v>
      </c>
    </row>
    <row r="188" spans="1:3" ht="375" customHeight="1" x14ac:dyDescent="0.2">
      <c r="A188" t="e">
        <f ca="1">image("https://drive.google.com/uc?export=download&amp;id=1bFwcap6EEFb_T8gwUlPjzJouo3K8dcAp")</f>
        <v>#NAME?</v>
      </c>
      <c r="B188" s="2" t="s">
        <v>3</v>
      </c>
      <c r="C188" s="3" t="s">
        <v>5</v>
      </c>
    </row>
    <row r="189" spans="1:3" ht="375" customHeight="1" x14ac:dyDescent="0.2">
      <c r="A189" t="e">
        <f ca="1">image("https://drive.google.com/uc?export=download&amp;id=1bqzGRnb_ABtXDpc52vEAcTH3PDKWH7i0")</f>
        <v>#NAME?</v>
      </c>
      <c r="B189" s="2" t="s">
        <v>3</v>
      </c>
      <c r="C189" s="3" t="s">
        <v>18</v>
      </c>
    </row>
    <row r="190" spans="1:3" ht="375" customHeight="1" x14ac:dyDescent="0.2">
      <c r="A190" t="e">
        <f ca="1">image("https://drive.google.com/uc?export=download&amp;id=1ZhvhUq1cXH6K3kAerGpDsIDVPBStVgmV")</f>
        <v>#NAME?</v>
      </c>
      <c r="B190" s="2" t="s">
        <v>3</v>
      </c>
      <c r="C190" s="3" t="s">
        <v>13</v>
      </c>
    </row>
    <row r="191" spans="1:3" ht="375" customHeight="1" x14ac:dyDescent="0.2">
      <c r="A191" t="e">
        <f ca="1">image("https://drive.google.com/uc?export=download&amp;id=1spBAIpHE3XeKNIQ0Y8Uh-moRHJVrdiig")</f>
        <v>#NAME?</v>
      </c>
      <c r="B191" s="2" t="s">
        <v>3</v>
      </c>
      <c r="C191" s="3" t="s">
        <v>7</v>
      </c>
    </row>
    <row r="192" spans="1:3" ht="375" customHeight="1" x14ac:dyDescent="0.2">
      <c r="A192" t="e">
        <f ca="1">image("https://drive.google.com/uc?export=download&amp;id=1JnBhmgqCPqrzdwSJuZ2hxxsTm4Yp0TO4")</f>
        <v>#NAME?</v>
      </c>
      <c r="B192" s="2" t="s">
        <v>3</v>
      </c>
      <c r="C192" s="3" t="s">
        <v>26</v>
      </c>
    </row>
    <row r="193" spans="1:3" ht="375" customHeight="1" x14ac:dyDescent="0.2">
      <c r="A193" t="e">
        <f ca="1">image("https://drive.google.com/uc?export=download&amp;id=19Xsm5G0qJXRHym-fjyHHivIk8vq0HfJE")</f>
        <v>#NAME?</v>
      </c>
      <c r="B193" s="2" t="s">
        <v>3</v>
      </c>
      <c r="C193" s="3" t="s">
        <v>11</v>
      </c>
    </row>
    <row r="194" spans="1:3" ht="375" customHeight="1" x14ac:dyDescent="0.2">
      <c r="A194" t="e">
        <f ca="1">image("https://drive.google.com/uc?export=download&amp;id=1N1TFfdKu32rbY_RDW7MTAMnsGjfMPX9z")</f>
        <v>#NAME?</v>
      </c>
      <c r="B194" s="2" t="s">
        <v>3</v>
      </c>
      <c r="C194" s="3" t="s">
        <v>5</v>
      </c>
    </row>
    <row r="195" spans="1:3" ht="375" customHeight="1" x14ac:dyDescent="0.2">
      <c r="A195" t="e">
        <f ca="1">image("https://drive.google.com/uc?export=download&amp;id=1dJl64cfIuFlAyMCfOGOkHtIDp1dDChV0")</f>
        <v>#NAME?</v>
      </c>
      <c r="B195" s="2" t="s">
        <v>3</v>
      </c>
      <c r="C195" s="3" t="s">
        <v>7</v>
      </c>
    </row>
    <row r="196" spans="1:3" ht="375" customHeight="1" x14ac:dyDescent="0.2">
      <c r="A196" t="e">
        <f ca="1">image("https://drive.google.com/uc?export=download&amp;id=1GpEh3tbOpYPDyMX-GyY7-AhKfXjjTvAT")</f>
        <v>#NAME?</v>
      </c>
      <c r="B196" s="2" t="s">
        <v>3</v>
      </c>
      <c r="C196" s="3" t="s">
        <v>9</v>
      </c>
    </row>
    <row r="197" spans="1:3" ht="375" customHeight="1" x14ac:dyDescent="0.2">
      <c r="A197" t="e">
        <f ca="1">image("https://drive.google.com/uc?export=download&amp;id=1nGOlcaVPOABSCxHtQkdO3VfEr8e4kFSM")</f>
        <v>#NAME?</v>
      </c>
      <c r="B197" s="2" t="s">
        <v>3</v>
      </c>
      <c r="C197" s="3" t="s">
        <v>13</v>
      </c>
    </row>
    <row r="198" spans="1:3" ht="375" customHeight="1" x14ac:dyDescent="0.2">
      <c r="A198" t="e">
        <f ca="1">image("https://drive.google.com/uc?export=download&amp;id=1PZL529A7XQ_A1Fm9So8Oaiq2y8FMPWIz")</f>
        <v>#NAME?</v>
      </c>
      <c r="B198" s="2" t="s">
        <v>3</v>
      </c>
      <c r="C198" s="3" t="s">
        <v>5</v>
      </c>
    </row>
    <row r="199" spans="1:3" ht="375" customHeight="1" x14ac:dyDescent="0.2">
      <c r="A199" t="e">
        <f ca="1">image("https://drive.google.com/uc?export=download&amp;id=11V9ZGl9Lqoujc0T1qWp9tGuil9CMkso4")</f>
        <v>#NAME?</v>
      </c>
      <c r="B199" s="2" t="s">
        <v>3</v>
      </c>
      <c r="C199" s="3" t="s">
        <v>5</v>
      </c>
    </row>
    <row r="200" spans="1:3" ht="375" customHeight="1" x14ac:dyDescent="0.2">
      <c r="A200" t="e">
        <f ca="1">image("https://drive.google.com/uc?export=download&amp;id=1oa-2oS61SqebjPivpNIeBrKn51v_W0KZ")</f>
        <v>#NAME?</v>
      </c>
      <c r="B200" s="2" t="s">
        <v>3</v>
      </c>
      <c r="C200" s="3" t="s">
        <v>9</v>
      </c>
    </row>
    <row r="201" spans="1:3" ht="375" customHeight="1" x14ac:dyDescent="0.2"/>
    <row r="202" spans="1:3" ht="375" customHeight="1" x14ac:dyDescent="0.2"/>
    <row r="203" spans="1:3" ht="375" customHeight="1" x14ac:dyDescent="0.2"/>
    <row r="204" spans="1:3" ht="375" customHeight="1" x14ac:dyDescent="0.2"/>
    <row r="205" spans="1:3" ht="375" customHeight="1" x14ac:dyDescent="0.2"/>
    <row r="206" spans="1:3" ht="375" customHeight="1" x14ac:dyDescent="0.2"/>
    <row r="207" spans="1:3" ht="375" customHeight="1" x14ac:dyDescent="0.2"/>
    <row r="208" spans="1:3" ht="375" customHeight="1" x14ac:dyDescent="0.2"/>
    <row r="209" ht="375" customHeight="1" x14ac:dyDescent="0.2"/>
    <row r="210" ht="375" customHeight="1" x14ac:dyDescent="0.2"/>
    <row r="211" ht="375" customHeight="1" x14ac:dyDescent="0.2"/>
    <row r="212" ht="375" customHeight="1" x14ac:dyDescent="0.2"/>
    <row r="213" ht="375" customHeight="1" x14ac:dyDescent="0.2"/>
    <row r="214" ht="375" customHeight="1" x14ac:dyDescent="0.2"/>
    <row r="215" ht="375" customHeight="1" x14ac:dyDescent="0.2"/>
    <row r="216" ht="375" customHeight="1" x14ac:dyDescent="0.2"/>
    <row r="217" ht="375" customHeight="1" x14ac:dyDescent="0.2"/>
    <row r="218" ht="375" customHeight="1" x14ac:dyDescent="0.2"/>
    <row r="219" ht="375" customHeight="1" x14ac:dyDescent="0.2"/>
    <row r="220" ht="375" customHeight="1" x14ac:dyDescent="0.2"/>
    <row r="221" ht="375" customHeight="1" x14ac:dyDescent="0.2"/>
    <row r="222" ht="375" customHeight="1" x14ac:dyDescent="0.2"/>
    <row r="223" ht="375" customHeight="1" x14ac:dyDescent="0.2"/>
    <row r="224" ht="375" customHeight="1" x14ac:dyDescent="0.2"/>
    <row r="225" ht="375" customHeight="1" x14ac:dyDescent="0.2"/>
    <row r="226" ht="375" customHeight="1" x14ac:dyDescent="0.2"/>
    <row r="227" ht="375" customHeight="1" x14ac:dyDescent="0.2"/>
    <row r="228" ht="375" customHeight="1" x14ac:dyDescent="0.2"/>
    <row r="229" ht="375" customHeight="1" x14ac:dyDescent="0.2"/>
    <row r="230" ht="375" customHeight="1" x14ac:dyDescent="0.2"/>
    <row r="231" ht="375" customHeight="1" x14ac:dyDescent="0.2"/>
    <row r="232" ht="375" customHeight="1" x14ac:dyDescent="0.2"/>
    <row r="233" ht="375" customHeight="1" x14ac:dyDescent="0.2"/>
    <row r="234" ht="375" customHeight="1" x14ac:dyDescent="0.2"/>
    <row r="235" ht="375" customHeight="1" x14ac:dyDescent="0.2"/>
    <row r="236" ht="375" customHeight="1" x14ac:dyDescent="0.2"/>
    <row r="237" ht="375" customHeight="1" x14ac:dyDescent="0.2"/>
    <row r="238" ht="375" customHeight="1" x14ac:dyDescent="0.2"/>
    <row r="239" ht="375" customHeight="1" x14ac:dyDescent="0.2"/>
    <row r="240" ht="375" customHeight="1" x14ac:dyDescent="0.2"/>
    <row r="241" ht="375" customHeight="1" x14ac:dyDescent="0.2"/>
    <row r="242" ht="375" customHeight="1" x14ac:dyDescent="0.2"/>
    <row r="243" ht="375" customHeight="1" x14ac:dyDescent="0.2"/>
    <row r="244" ht="375" customHeight="1" x14ac:dyDescent="0.2"/>
    <row r="245" ht="375" customHeight="1" x14ac:dyDescent="0.2"/>
    <row r="246" ht="375" customHeight="1" x14ac:dyDescent="0.2"/>
    <row r="247" ht="375" customHeight="1" x14ac:dyDescent="0.2"/>
    <row r="248" ht="375" customHeight="1" x14ac:dyDescent="0.2"/>
    <row r="249" ht="375" customHeight="1" x14ac:dyDescent="0.2"/>
    <row r="250" ht="375" customHeight="1" x14ac:dyDescent="0.2"/>
    <row r="251" ht="375" customHeight="1" x14ac:dyDescent="0.2"/>
    <row r="252" ht="375" customHeight="1" x14ac:dyDescent="0.2"/>
    <row r="253" ht="375" customHeight="1" x14ac:dyDescent="0.2"/>
    <row r="254" ht="375" customHeight="1" x14ac:dyDescent="0.2"/>
    <row r="255" ht="375" customHeight="1" x14ac:dyDescent="0.2"/>
    <row r="256" ht="375" customHeight="1" x14ac:dyDescent="0.2"/>
    <row r="257" ht="375" customHeight="1" x14ac:dyDescent="0.2"/>
    <row r="258" ht="375" customHeight="1" x14ac:dyDescent="0.2"/>
    <row r="259" ht="375" customHeight="1" x14ac:dyDescent="0.2"/>
    <row r="260" ht="375" customHeight="1" x14ac:dyDescent="0.2"/>
    <row r="261" ht="375" customHeight="1" x14ac:dyDescent="0.2"/>
    <row r="262" ht="375" customHeight="1" x14ac:dyDescent="0.2"/>
    <row r="263" ht="375" customHeight="1" x14ac:dyDescent="0.2"/>
    <row r="264" ht="375" customHeight="1" x14ac:dyDescent="0.2"/>
    <row r="265" ht="375" customHeight="1" x14ac:dyDescent="0.2"/>
    <row r="266" ht="375" customHeight="1" x14ac:dyDescent="0.2"/>
    <row r="267" ht="375" customHeight="1" x14ac:dyDescent="0.2"/>
    <row r="268" ht="375" customHeight="1" x14ac:dyDescent="0.2"/>
    <row r="269" ht="375" customHeight="1" x14ac:dyDescent="0.2"/>
    <row r="270" ht="375" customHeight="1" x14ac:dyDescent="0.2"/>
    <row r="271" ht="375" customHeight="1" x14ac:dyDescent="0.2"/>
    <row r="272" ht="375" customHeight="1" x14ac:dyDescent="0.2"/>
    <row r="273" ht="375" customHeight="1" x14ac:dyDescent="0.2"/>
    <row r="274" ht="375" customHeight="1" x14ac:dyDescent="0.2"/>
    <row r="275" ht="375" customHeight="1" x14ac:dyDescent="0.2"/>
    <row r="276" ht="375" customHeight="1" x14ac:dyDescent="0.2"/>
    <row r="277" ht="375" customHeight="1" x14ac:dyDescent="0.2"/>
    <row r="278" ht="375" customHeight="1" x14ac:dyDescent="0.2"/>
    <row r="279" ht="375" customHeight="1" x14ac:dyDescent="0.2"/>
    <row r="280" ht="375" customHeight="1" x14ac:dyDescent="0.2"/>
    <row r="281" ht="375" customHeight="1" x14ac:dyDescent="0.2"/>
    <row r="282" ht="375" customHeight="1" x14ac:dyDescent="0.2"/>
    <row r="283" ht="375" customHeight="1" x14ac:dyDescent="0.2"/>
    <row r="284" ht="375" customHeight="1" x14ac:dyDescent="0.2"/>
    <row r="285" ht="375" customHeight="1" x14ac:dyDescent="0.2"/>
    <row r="286" ht="375" customHeight="1" x14ac:dyDescent="0.2"/>
    <row r="287" ht="375" customHeight="1" x14ac:dyDescent="0.2"/>
    <row r="288" ht="375" customHeight="1" x14ac:dyDescent="0.2"/>
    <row r="289" ht="375" customHeight="1" x14ac:dyDescent="0.2"/>
    <row r="290" ht="375" customHeight="1" x14ac:dyDescent="0.2"/>
    <row r="291" ht="375" customHeight="1" x14ac:dyDescent="0.2"/>
    <row r="292" ht="375" customHeight="1" x14ac:dyDescent="0.2"/>
    <row r="293" ht="375" customHeight="1" x14ac:dyDescent="0.2"/>
    <row r="294" ht="375" customHeight="1" x14ac:dyDescent="0.2"/>
    <row r="295" ht="375" customHeight="1" x14ac:dyDescent="0.2"/>
    <row r="296" ht="375" customHeight="1" x14ac:dyDescent="0.2"/>
    <row r="297" ht="375" customHeight="1" x14ac:dyDescent="0.2"/>
    <row r="298" ht="375" customHeight="1" x14ac:dyDescent="0.2"/>
    <row r="299" ht="375" customHeight="1" x14ac:dyDescent="0.2"/>
    <row r="300" ht="375" customHeight="1" x14ac:dyDescent="0.2"/>
    <row r="301" ht="375" customHeight="1" x14ac:dyDescent="0.2"/>
    <row r="302" ht="375" customHeight="1" x14ac:dyDescent="0.2"/>
    <row r="303" ht="375" customHeight="1" x14ac:dyDescent="0.2"/>
    <row r="304" ht="375" customHeight="1" x14ac:dyDescent="0.2"/>
    <row r="305" ht="375" customHeight="1" x14ac:dyDescent="0.2"/>
    <row r="306" ht="375" customHeight="1" x14ac:dyDescent="0.2"/>
    <row r="307" ht="375" customHeight="1" x14ac:dyDescent="0.2"/>
    <row r="308" ht="375" customHeight="1" x14ac:dyDescent="0.2"/>
    <row r="309" ht="375" customHeight="1" x14ac:dyDescent="0.2"/>
    <row r="310" ht="375" customHeight="1" x14ac:dyDescent="0.2"/>
    <row r="311" ht="375" customHeight="1" x14ac:dyDescent="0.2"/>
    <row r="312" ht="375" customHeight="1" x14ac:dyDescent="0.2"/>
    <row r="313" ht="375" customHeight="1" x14ac:dyDescent="0.2"/>
    <row r="314" ht="375" customHeight="1" x14ac:dyDescent="0.2"/>
    <row r="315" ht="375" customHeight="1" x14ac:dyDescent="0.2"/>
    <row r="316" ht="375" customHeight="1" x14ac:dyDescent="0.2"/>
    <row r="317" ht="375" customHeight="1" x14ac:dyDescent="0.2"/>
    <row r="318" ht="375" customHeight="1" x14ac:dyDescent="0.2"/>
    <row r="319" ht="375" customHeight="1" x14ac:dyDescent="0.2"/>
    <row r="320" ht="375" customHeight="1" x14ac:dyDescent="0.2"/>
    <row r="321" ht="375" customHeight="1" x14ac:dyDescent="0.2"/>
    <row r="322" ht="375" customHeight="1" x14ac:dyDescent="0.2"/>
    <row r="323" ht="375" customHeight="1" x14ac:dyDescent="0.2"/>
    <row r="324" ht="375" customHeight="1" x14ac:dyDescent="0.2"/>
    <row r="325" ht="375" customHeight="1" x14ac:dyDescent="0.2"/>
    <row r="326" ht="375" customHeight="1" x14ac:dyDescent="0.2"/>
    <row r="327" ht="375" customHeight="1" x14ac:dyDescent="0.2"/>
    <row r="328" ht="375" customHeight="1" x14ac:dyDescent="0.2"/>
    <row r="329" ht="375" customHeight="1" x14ac:dyDescent="0.2"/>
    <row r="330" ht="375" customHeight="1" x14ac:dyDescent="0.2"/>
    <row r="331" ht="375" customHeight="1" x14ac:dyDescent="0.2"/>
    <row r="332" ht="375" customHeight="1" x14ac:dyDescent="0.2"/>
    <row r="333" ht="375" customHeight="1" x14ac:dyDescent="0.2"/>
    <row r="334" ht="375" customHeight="1" x14ac:dyDescent="0.2"/>
    <row r="335" ht="375" customHeight="1" x14ac:dyDescent="0.2"/>
    <row r="336" ht="375" customHeight="1" x14ac:dyDescent="0.2"/>
    <row r="337" ht="375" customHeight="1" x14ac:dyDescent="0.2"/>
    <row r="338" ht="375" customHeight="1" x14ac:dyDescent="0.2"/>
    <row r="339" ht="375" customHeight="1" x14ac:dyDescent="0.2"/>
    <row r="340" ht="375" customHeight="1" x14ac:dyDescent="0.2"/>
    <row r="341" ht="375" customHeight="1" x14ac:dyDescent="0.2"/>
    <row r="342" ht="375" customHeight="1" x14ac:dyDescent="0.2"/>
    <row r="343" ht="375" customHeight="1" x14ac:dyDescent="0.2"/>
    <row r="344" ht="375" customHeight="1" x14ac:dyDescent="0.2"/>
    <row r="345" ht="375" customHeight="1" x14ac:dyDescent="0.2"/>
    <row r="346" ht="375" customHeight="1" x14ac:dyDescent="0.2"/>
    <row r="347" ht="375" customHeight="1" x14ac:dyDescent="0.2"/>
    <row r="348" ht="375" customHeight="1" x14ac:dyDescent="0.2"/>
    <row r="349" ht="375" customHeight="1" x14ac:dyDescent="0.2"/>
    <row r="350" ht="375" customHeight="1" x14ac:dyDescent="0.2"/>
    <row r="351" ht="375" customHeight="1" x14ac:dyDescent="0.2"/>
    <row r="352" ht="375" customHeight="1" x14ac:dyDescent="0.2"/>
    <row r="353" ht="375" customHeight="1" x14ac:dyDescent="0.2"/>
    <row r="354" ht="375" customHeight="1" x14ac:dyDescent="0.2"/>
    <row r="355" ht="375" customHeight="1" x14ac:dyDescent="0.2"/>
    <row r="356" ht="375" customHeight="1" x14ac:dyDescent="0.2"/>
    <row r="357" ht="375" customHeight="1" x14ac:dyDescent="0.2"/>
    <row r="358" ht="375" customHeight="1" x14ac:dyDescent="0.2"/>
    <row r="359" ht="375" customHeight="1" x14ac:dyDescent="0.2"/>
    <row r="360" ht="375" customHeight="1" x14ac:dyDescent="0.2"/>
    <row r="361" ht="375" customHeight="1" x14ac:dyDescent="0.2"/>
    <row r="362" ht="375" customHeight="1" x14ac:dyDescent="0.2"/>
    <row r="363" ht="375" customHeight="1" x14ac:dyDescent="0.2"/>
    <row r="364" ht="375" customHeight="1" x14ac:dyDescent="0.2"/>
    <row r="365" ht="375" customHeight="1" x14ac:dyDescent="0.2"/>
    <row r="366" ht="375" customHeight="1" x14ac:dyDescent="0.2"/>
    <row r="367" ht="375" customHeight="1" x14ac:dyDescent="0.2"/>
    <row r="368" ht="375" customHeight="1" x14ac:dyDescent="0.2"/>
    <row r="369" ht="375" customHeight="1" x14ac:dyDescent="0.2"/>
    <row r="370" ht="375" customHeight="1" x14ac:dyDescent="0.2"/>
    <row r="371" ht="375" customHeight="1" x14ac:dyDescent="0.2"/>
    <row r="372" ht="375" customHeight="1" x14ac:dyDescent="0.2"/>
    <row r="373" ht="375" customHeight="1" x14ac:dyDescent="0.2"/>
    <row r="374" ht="375" customHeight="1" x14ac:dyDescent="0.2"/>
    <row r="375" ht="375" customHeight="1" x14ac:dyDescent="0.2"/>
    <row r="376" ht="375" customHeight="1" x14ac:dyDescent="0.2"/>
    <row r="377" ht="375" customHeight="1" x14ac:dyDescent="0.2"/>
    <row r="378" ht="375" customHeight="1" x14ac:dyDescent="0.2"/>
    <row r="379" ht="375" customHeight="1" x14ac:dyDescent="0.2"/>
    <row r="380" ht="375" customHeight="1" x14ac:dyDescent="0.2"/>
    <row r="381" ht="375" customHeight="1" x14ac:dyDescent="0.2"/>
    <row r="382" ht="375" customHeight="1" x14ac:dyDescent="0.2"/>
    <row r="383" ht="375" customHeight="1" x14ac:dyDescent="0.2"/>
    <row r="384" ht="375" customHeight="1" x14ac:dyDescent="0.2"/>
    <row r="385" ht="3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71.5703125" customWidth="1"/>
  </cols>
  <sheetData>
    <row r="1" spans="1:3" ht="16.5" x14ac:dyDescent="0.25">
      <c r="A1" s="1" t="s">
        <v>0</v>
      </c>
      <c r="B1" s="1" t="s">
        <v>1</v>
      </c>
      <c r="C1" s="1" t="s">
        <v>2</v>
      </c>
    </row>
    <row r="2" spans="1:3" ht="375" customHeight="1" x14ac:dyDescent="0.2">
      <c r="A2" t="e">
        <f ca="1">image("https://drive.google.com/uc?export=download&amp;id=1mytGlTqLZ7FcI0AcfgZ-bzGSEanfeEfn")</f>
        <v>#NAME?</v>
      </c>
      <c r="B2" s="2" t="s">
        <v>35</v>
      </c>
      <c r="C2" s="3" t="s">
        <v>9</v>
      </c>
    </row>
    <row r="3" spans="1:3" ht="375" customHeight="1" x14ac:dyDescent="0.2">
      <c r="A3" t="e">
        <f ca="1">image("https://drive.google.com/uc?export=download&amp;id=1QbWGsyP0f6TlqOqj93B7CMlBvtL24eo5")</f>
        <v>#NAME?</v>
      </c>
      <c r="B3" s="2" t="s">
        <v>3</v>
      </c>
      <c r="C3" s="3" t="s">
        <v>13</v>
      </c>
    </row>
    <row r="4" spans="1:3" ht="375" customHeight="1" x14ac:dyDescent="0.2">
      <c r="A4" t="e">
        <f ca="1">image("https://drive.google.com/uc?export=download&amp;id=16b9v1HYvg6fvTdc-e-HPGDPlFzZdZlHD")</f>
        <v>#NAME?</v>
      </c>
      <c r="B4" s="2" t="s">
        <v>35</v>
      </c>
      <c r="C4" s="3" t="s">
        <v>23</v>
      </c>
    </row>
    <row r="5" spans="1:3" ht="375" customHeight="1" x14ac:dyDescent="0.2">
      <c r="A5" t="e">
        <f ca="1">image("https://drive.google.com/uc?export=download&amp;id=1Brb0bnKUB39hZ33w1NWXQFeQw_Jc7wdM")</f>
        <v>#NAME?</v>
      </c>
      <c r="B5" s="2" t="s">
        <v>3</v>
      </c>
      <c r="C5" s="3" t="s">
        <v>13</v>
      </c>
    </row>
    <row r="6" spans="1:3" ht="375" customHeight="1" x14ac:dyDescent="0.2">
      <c r="A6" t="e">
        <f ca="1">image("https://drive.google.com/uc?export=download&amp;id=1QYC-WJZzdQWnEN2Pk3KsrwSfh9_Ykgie")</f>
        <v>#NAME?</v>
      </c>
      <c r="B6" s="2" t="s">
        <v>3</v>
      </c>
      <c r="C6" s="3" t="s">
        <v>9</v>
      </c>
    </row>
    <row r="7" spans="1:3" ht="375" customHeight="1" x14ac:dyDescent="0.2">
      <c r="A7" t="e">
        <f ca="1">image("https://drive.google.com/uc?export=download&amp;id=1X6FW8WqiEcEHsC2acpWMbs1l9NPiOeWh")</f>
        <v>#NAME?</v>
      </c>
      <c r="B7" s="2" t="s">
        <v>3</v>
      </c>
      <c r="C7" s="3" t="s">
        <v>13</v>
      </c>
    </row>
    <row r="8" spans="1:3" ht="375" customHeight="1" x14ac:dyDescent="0.2">
      <c r="A8" t="e">
        <f ca="1">image("https://drive.google.com/uc?export=download&amp;id=1vCQahMnj8DunBqlaOAW2c01Ik65Vaqxp")</f>
        <v>#NAME?</v>
      </c>
      <c r="B8" s="2" t="s">
        <v>3</v>
      </c>
      <c r="C8" s="2" t="s">
        <v>13</v>
      </c>
    </row>
    <row r="9" spans="1:3" ht="375" customHeight="1" x14ac:dyDescent="0.2">
      <c r="A9" t="e">
        <f ca="1">image("https://drive.google.com/uc?export=download&amp;id=1lKH0bSZVfeoPCUhLa-MTuvOZv0rh0cPo")</f>
        <v>#NAME?</v>
      </c>
      <c r="B9" s="2" t="s">
        <v>3</v>
      </c>
      <c r="C9" s="3" t="s">
        <v>5</v>
      </c>
    </row>
    <row r="10" spans="1:3" ht="375" customHeight="1" x14ac:dyDescent="0.2">
      <c r="A10" t="e">
        <f ca="1">image("https://drive.google.com/uc?export=download&amp;id=1Kpa8UhCf-_wEEBrN6wEGGWlbIXFTvV1D")</f>
        <v>#NAME?</v>
      </c>
      <c r="B10" s="2" t="s">
        <v>3</v>
      </c>
      <c r="C10" s="3" t="s">
        <v>23</v>
      </c>
    </row>
    <row r="11" spans="1:3" ht="375" customHeight="1" x14ac:dyDescent="0.2">
      <c r="A11" t="e">
        <f ca="1">image("https://drive.google.com/uc?export=download&amp;id=1R7M-zGjulJM2pXLswlR6its3lr5JaSar")</f>
        <v>#NAME?</v>
      </c>
      <c r="B11" s="2" t="s">
        <v>3</v>
      </c>
      <c r="C11" s="3" t="s">
        <v>18</v>
      </c>
    </row>
    <row r="12" spans="1:3" ht="375" customHeight="1" x14ac:dyDescent="0.2">
      <c r="A12" t="e">
        <f ca="1">image("https://drive.google.com/uc?export=download&amp;id=19ranDTfYMazLkSVDjE4NErONq4hveSKI")</f>
        <v>#NAME?</v>
      </c>
      <c r="B12" s="2" t="s">
        <v>3</v>
      </c>
      <c r="C12" s="3" t="s">
        <v>7</v>
      </c>
    </row>
    <row r="13" spans="1:3" ht="375" customHeight="1" x14ac:dyDescent="0.2">
      <c r="A13" t="e">
        <f ca="1">image("https://drive.google.com/uc?export=download&amp;id=114Cd3Nhs_YTlE_51OXuHAIZfksBjglET")</f>
        <v>#NAME?</v>
      </c>
      <c r="B13" s="2" t="s">
        <v>3</v>
      </c>
      <c r="C13" s="3" t="s">
        <v>7</v>
      </c>
    </row>
    <row r="14" spans="1:3" ht="375" customHeight="1" x14ac:dyDescent="0.2">
      <c r="A14" t="e">
        <f ca="1">image("https://drive.google.com/uc?export=download&amp;id=1IafVFz1Ja36Twf_J5Vv8F2UMjc_rH_5n")</f>
        <v>#NAME?</v>
      </c>
      <c r="B14" s="2" t="s">
        <v>3</v>
      </c>
      <c r="C14" s="3" t="s">
        <v>7</v>
      </c>
    </row>
    <row r="15" spans="1:3" ht="375" customHeight="1" x14ac:dyDescent="0.2">
      <c r="A15" t="e">
        <f ca="1">image("https://drive.google.com/uc?export=download&amp;id=1wEB4S39HPikqW5i1i1JJDxisz2VwZp6m")</f>
        <v>#NAME?</v>
      </c>
      <c r="B15" s="2" t="s">
        <v>3</v>
      </c>
      <c r="C15" s="3" t="s">
        <v>7</v>
      </c>
    </row>
    <row r="16" spans="1:3" ht="375" customHeight="1" x14ac:dyDescent="0.2">
      <c r="A16" t="e">
        <f ca="1">image("https://drive.google.com/uc?export=download&amp;id=132cFlZnSYmd4Kd44oNGjn21-FJyVzEnR")</f>
        <v>#NAME?</v>
      </c>
      <c r="B16" s="2" t="s">
        <v>3</v>
      </c>
      <c r="C16" s="3" t="s">
        <v>13</v>
      </c>
    </row>
    <row r="17" spans="1:3" ht="375" customHeight="1" x14ac:dyDescent="0.2">
      <c r="A17" t="e">
        <f ca="1">image("https://drive.google.com/uc?export=download&amp;id=1Z8gNQinrIlsYQe1bJHbDHEkiJjf2vjPA")</f>
        <v>#NAME?</v>
      </c>
      <c r="B17" s="2" t="s">
        <v>3</v>
      </c>
      <c r="C17" s="3" t="s">
        <v>7</v>
      </c>
    </row>
    <row r="18" spans="1:3" ht="375" customHeight="1" x14ac:dyDescent="0.2">
      <c r="A18" t="e">
        <f ca="1">image("https://drive.google.com/uc?export=download&amp;id=1i9ufZaqslLdLUDz1mQZ9EM_JM4egdQYZ")</f>
        <v>#NAME?</v>
      </c>
      <c r="B18" s="2" t="s">
        <v>3</v>
      </c>
      <c r="C18" s="3" t="s">
        <v>13</v>
      </c>
    </row>
    <row r="19" spans="1:3" ht="375" customHeight="1" x14ac:dyDescent="0.2">
      <c r="A19" t="e">
        <f ca="1">image("https://drive.google.com/uc?export=download&amp;id=1AMslQy9u_G6Y7RGUV50aP1tpEK_8fDKA")</f>
        <v>#NAME?</v>
      </c>
      <c r="B19" s="2" t="s">
        <v>36</v>
      </c>
      <c r="C19" s="2" t="s">
        <v>36</v>
      </c>
    </row>
    <row r="20" spans="1:3" ht="375" customHeight="1" x14ac:dyDescent="0.2">
      <c r="A20" t="e">
        <f ca="1">image("https://drive.google.com/uc?export=download&amp;id=1omfb676YCmJDebwxpli6p6cad4Had6yH")</f>
        <v>#NAME?</v>
      </c>
      <c r="B20" s="2" t="s">
        <v>73</v>
      </c>
      <c r="C20" s="3" t="s">
        <v>15</v>
      </c>
    </row>
    <row r="21" spans="1:3" ht="375" customHeight="1" x14ac:dyDescent="0.2">
      <c r="A21" t="e">
        <f ca="1">image("https://drive.google.com/uc?export=download&amp;id=19yWd3gR3IuLFrieEU5uygBeirhCKDtbP")</f>
        <v>#NAME?</v>
      </c>
      <c r="B21" s="3" t="s">
        <v>16</v>
      </c>
      <c r="C21" s="4" t="s">
        <v>9</v>
      </c>
    </row>
    <row r="22" spans="1:3" ht="375" customHeight="1" x14ac:dyDescent="0.2">
      <c r="A22" t="e">
        <f ca="1">image("https://drive.google.com/uc?export=download&amp;id=1tZARBNedSSyGy4rKrafXlJj_9dtqesma")</f>
        <v>#NAME?</v>
      </c>
      <c r="B22" s="2" t="s">
        <v>3</v>
      </c>
      <c r="C22" s="3" t="s">
        <v>13</v>
      </c>
    </row>
    <row r="23" spans="1:3" ht="375" customHeight="1" x14ac:dyDescent="0.2">
      <c r="A23" t="e">
        <f ca="1">image("https://drive.google.com/uc?export=download&amp;id=1qu_toNDDppj4MbjtmmG40BytSlqlHj_-")</f>
        <v>#NAME?</v>
      </c>
      <c r="B23" s="2" t="s">
        <v>3</v>
      </c>
      <c r="C23" s="3" t="s">
        <v>9</v>
      </c>
    </row>
    <row r="24" spans="1:3" ht="375" customHeight="1" x14ac:dyDescent="0.2">
      <c r="A24" t="e">
        <f ca="1">image("https://drive.google.com/uc?export=download&amp;id=1huYpkfWe9em7g6RwEs7o7-nUPXacfV3z")</f>
        <v>#NAME?</v>
      </c>
      <c r="B24" s="2" t="s">
        <v>3</v>
      </c>
      <c r="C24" s="3" t="s">
        <v>5</v>
      </c>
    </row>
    <row r="25" spans="1:3" ht="375" customHeight="1" x14ac:dyDescent="0.2">
      <c r="A25" t="e">
        <f ca="1">image("https://drive.google.com/uc?export=download&amp;id=1gIjNapfMQ2mitKuSciR5QQSA4HHmvRVY")</f>
        <v>#NAME?</v>
      </c>
      <c r="B25" s="2" t="s">
        <v>3</v>
      </c>
      <c r="C25" s="2" t="s">
        <v>13</v>
      </c>
    </row>
    <row r="26" spans="1:3" ht="375" customHeight="1" x14ac:dyDescent="0.2">
      <c r="A26" t="e">
        <f ca="1">image("https://drive.google.com/uc?export=download&amp;id=1zfNac8Js5G9q-tpLudWW9fVAClEiTC78")</f>
        <v>#NAME?</v>
      </c>
      <c r="B26" s="2" t="s">
        <v>37</v>
      </c>
      <c r="C26" s="2" t="s">
        <v>23</v>
      </c>
    </row>
    <row r="27" spans="1:3" ht="375" customHeight="1" x14ac:dyDescent="0.2">
      <c r="A27" t="e">
        <f ca="1">image("https://drive.google.com/uc?export=download&amp;id=1gUW9CndKVVl-fPk2U8_ygmPPT_oIyddm")</f>
        <v>#NAME?</v>
      </c>
      <c r="B27" s="2" t="s">
        <v>22</v>
      </c>
      <c r="C27" s="2" t="s">
        <v>22</v>
      </c>
    </row>
    <row r="28" spans="1:3" ht="375" customHeight="1" x14ac:dyDescent="0.2">
      <c r="A28" t="e">
        <f ca="1">image("https://drive.google.com/uc?export=download&amp;id=1iOZptxNQeegCG0WPEaPBQR5wv_brgEo4")</f>
        <v>#NAME?</v>
      </c>
      <c r="B28" s="2" t="s">
        <v>3</v>
      </c>
      <c r="C28" s="2" t="s">
        <v>7</v>
      </c>
    </row>
    <row r="29" spans="1:3" ht="375" customHeight="1" x14ac:dyDescent="0.2">
      <c r="A29" t="e">
        <f ca="1">image("https://drive.google.com/uc?export=download&amp;id=1eyzbfMIK7Bg8ymQnK_C9zM-5P98BlCIB")</f>
        <v>#NAME?</v>
      </c>
      <c r="B29" s="2" t="s">
        <v>24</v>
      </c>
      <c r="C29" s="2" t="s">
        <v>11</v>
      </c>
    </row>
    <row r="30" spans="1:3" ht="375" customHeight="1" x14ac:dyDescent="0.2">
      <c r="A30" t="e">
        <f ca="1">image("https://drive.google.com/uc?export=download&amp;id=1z7IldSj5t2KjiiYAbD_MOjHYtrf9D9wE")</f>
        <v>#NAME?</v>
      </c>
      <c r="B30" s="2" t="s">
        <v>58</v>
      </c>
      <c r="C30" s="2" t="s">
        <v>9</v>
      </c>
    </row>
    <row r="31" spans="1:3" ht="375" customHeight="1" x14ac:dyDescent="0.2">
      <c r="A31" t="e">
        <f ca="1">image("https://drive.google.com/uc?export=download&amp;id=11nwiTteyUD04InfbY8mXeTDx0ijI6jsc")</f>
        <v>#NAME?</v>
      </c>
      <c r="B31" s="2" t="s">
        <v>3</v>
      </c>
      <c r="C31" s="2" t="s">
        <v>5</v>
      </c>
    </row>
    <row r="32" spans="1:3" ht="375" customHeight="1" x14ac:dyDescent="0.2">
      <c r="A32" t="e">
        <f ca="1">image("https://drive.google.com/uc?export=download&amp;id=1Y0eN6yse7MJxDzRCbxMWRqOht0fXRjKF")</f>
        <v>#NAME?</v>
      </c>
      <c r="B32" s="2" t="s">
        <v>3</v>
      </c>
      <c r="C32" s="2" t="s">
        <v>13</v>
      </c>
    </row>
    <row r="33" spans="1:3" ht="375" customHeight="1" x14ac:dyDescent="0.2">
      <c r="A33" t="e">
        <f ca="1">image("https://drive.google.com/uc?export=download&amp;id=1z3wuQ3asQlzHg9UPwasSFNI7XTGnpC56")</f>
        <v>#NAME?</v>
      </c>
      <c r="B33" s="2" t="s">
        <v>54</v>
      </c>
      <c r="C33" s="2" t="s">
        <v>5</v>
      </c>
    </row>
    <row r="34" spans="1:3" ht="375" customHeight="1" x14ac:dyDescent="0.2">
      <c r="A34" t="e">
        <f ca="1">image("https://drive.google.com/uc?export=download&amp;id=1YJxPlFdsOKraivQQnAODE_RIYjT0BxLh")</f>
        <v>#NAME?</v>
      </c>
      <c r="B34" s="2" t="s">
        <v>3</v>
      </c>
      <c r="C34" s="3" t="s">
        <v>31</v>
      </c>
    </row>
    <row r="35" spans="1:3" ht="375" customHeight="1" x14ac:dyDescent="0.2">
      <c r="A35" t="e">
        <f ca="1">image("https://drive.google.com/uc?export=download&amp;id=1hiTRUKFHDFnHjlfvCVcuIP9U_91djlEY")</f>
        <v>#NAME?</v>
      </c>
      <c r="B35" s="2" t="s">
        <v>3</v>
      </c>
      <c r="C35" s="3" t="s">
        <v>7</v>
      </c>
    </row>
    <row r="36" spans="1:3" ht="375" customHeight="1" x14ac:dyDescent="0.2">
      <c r="A36" t="e">
        <f ca="1">image("https://drive.google.com/uc?export=download&amp;id=1O8jVR5qtvkiri4IdvVN2LyZCX5_uMHMh")</f>
        <v>#NAME?</v>
      </c>
      <c r="B36" s="2" t="s">
        <v>3</v>
      </c>
      <c r="C36" s="3" t="s">
        <v>7</v>
      </c>
    </row>
    <row r="37" spans="1:3" ht="375" customHeight="1" x14ac:dyDescent="0.2">
      <c r="A37" t="e">
        <f ca="1">image("https://drive.google.com/uc?export=download&amp;id=14LckqlPz2BaBpnqiQsGQ028cWWK1ltUi")</f>
        <v>#NAME?</v>
      </c>
      <c r="B37" s="2" t="s">
        <v>3</v>
      </c>
      <c r="C37" s="3" t="s">
        <v>18</v>
      </c>
    </row>
    <row r="38" spans="1:3" ht="375" customHeight="1" x14ac:dyDescent="0.2">
      <c r="A38" t="e">
        <f ca="1">image("https://drive.google.com/uc?export=download&amp;id=1_gDgqaPF9R3n6RokYpNg8_1BInMf0Zqi")</f>
        <v>#NAME?</v>
      </c>
      <c r="B38" s="2" t="s">
        <v>3</v>
      </c>
      <c r="C38" s="3" t="s">
        <v>18</v>
      </c>
    </row>
    <row r="39" spans="1:3" ht="375" customHeight="1" x14ac:dyDescent="0.2">
      <c r="A39" t="e">
        <f ca="1">image("https://drive.google.com/uc?export=download&amp;id=1K1NNoGTy87if9O7a8qDCX400v8rp3y7F")</f>
        <v>#NAME?</v>
      </c>
      <c r="B39" s="2" t="s">
        <v>75</v>
      </c>
      <c r="C39" s="3" t="s">
        <v>15</v>
      </c>
    </row>
    <row r="40" spans="1:3" ht="375" customHeight="1" x14ac:dyDescent="0.2">
      <c r="A40" t="e">
        <f ca="1">image("https://drive.google.com/uc?export=download&amp;id=1JkuLaOWXXzZTEGUwnhPQ9aih8tli5VFp")</f>
        <v>#NAME?</v>
      </c>
      <c r="B40" s="2" t="s">
        <v>3</v>
      </c>
      <c r="C40" s="3" t="s">
        <v>26</v>
      </c>
    </row>
    <row r="41" spans="1:3" ht="375" customHeight="1" x14ac:dyDescent="0.2">
      <c r="A41" t="e">
        <f ca="1">image("https://drive.google.com/uc?export=download&amp;id=1v5lsiOX1wZSO_vEw5lyt7o6YKM7-SE8A")</f>
        <v>#NAME?</v>
      </c>
      <c r="B41" s="2" t="s">
        <v>16</v>
      </c>
      <c r="C41" s="3" t="s">
        <v>9</v>
      </c>
    </row>
    <row r="42" spans="1:3" ht="375" customHeight="1" x14ac:dyDescent="0.2">
      <c r="A42" t="e">
        <f ca="1">image("https://drive.google.com/uc?export=download&amp;id=1oYBXK7G_LvcoIGdqNw4TNfLT229GqpkZ")</f>
        <v>#NAME?</v>
      </c>
      <c r="B42" s="2" t="s">
        <v>37</v>
      </c>
      <c r="C42" s="3" t="s">
        <v>23</v>
      </c>
    </row>
    <row r="43" spans="1:3" ht="375" customHeight="1" x14ac:dyDescent="0.2">
      <c r="A43" t="e">
        <f ca="1">image("https://drive.google.com/uc?export=download&amp;id=1hHVJk_KnKvA0FOSMmDPYP0MHt2XKzneu")</f>
        <v>#NAME?</v>
      </c>
      <c r="B43" s="2" t="s">
        <v>3</v>
      </c>
      <c r="C43" s="3" t="s">
        <v>18</v>
      </c>
    </row>
    <row r="44" spans="1:3" ht="375" customHeight="1" x14ac:dyDescent="0.2">
      <c r="A44" t="e">
        <f ca="1">image("https://drive.google.com/uc?export=download&amp;id=14_Uta3YMmI4UvO9v09hKLar7QCCJ4w84")</f>
        <v>#NAME?</v>
      </c>
      <c r="B44" s="2" t="s">
        <v>3</v>
      </c>
      <c r="C44" s="3" t="s">
        <v>18</v>
      </c>
    </row>
    <row r="45" spans="1:3" ht="375" customHeight="1" x14ac:dyDescent="0.2">
      <c r="A45" t="e">
        <f ca="1">image("https://drive.google.com/uc?export=download&amp;id=1aleUbHqJmNikdZ2-ELi8DLiXgjne3LDx")</f>
        <v>#NAME?</v>
      </c>
      <c r="B45" s="2" t="s">
        <v>22</v>
      </c>
      <c r="C45" s="2" t="s">
        <v>22</v>
      </c>
    </row>
    <row r="46" spans="1:3" ht="375" customHeight="1" x14ac:dyDescent="0.2">
      <c r="A46" t="e">
        <f ca="1">image("https://drive.google.com/uc?export=download&amp;id=1QYM0w1jgE9GI5DIPiDKRrvRss3Fn_JAw")</f>
        <v>#NAME?</v>
      </c>
      <c r="B46" s="2" t="s">
        <v>3</v>
      </c>
      <c r="C46" s="3" t="s">
        <v>18</v>
      </c>
    </row>
    <row r="47" spans="1:3" ht="375" customHeight="1" x14ac:dyDescent="0.2">
      <c r="A47" t="e">
        <f ca="1">image("https://drive.google.com/uc?export=download&amp;id=19fKYANuY8Kz9rn_V1WeKMhJnpsMB3Dgd")</f>
        <v>#NAME?</v>
      </c>
      <c r="B47" s="2" t="s">
        <v>3</v>
      </c>
      <c r="C47" s="3" t="s">
        <v>18</v>
      </c>
    </row>
    <row r="48" spans="1:3" ht="375" customHeight="1" x14ac:dyDescent="0.2">
      <c r="A48" t="e">
        <f ca="1">image("https://drive.google.com/uc?export=download&amp;id=1sRMim1hWd4hlMpwpKqoJ57pofZG-iOoI")</f>
        <v>#NAME?</v>
      </c>
      <c r="B48" s="2" t="s">
        <v>20</v>
      </c>
      <c r="C48" s="3" t="s">
        <v>15</v>
      </c>
    </row>
    <row r="49" spans="1:3" ht="375" customHeight="1" x14ac:dyDescent="0.2">
      <c r="A49" t="e">
        <f ca="1">image("https://drive.google.com/uc?export=download&amp;id=1YFRE2o1V4x2zW689wxn04u65eqc3fnYf")</f>
        <v>#NAME?</v>
      </c>
      <c r="B49" s="2" t="s">
        <v>16</v>
      </c>
      <c r="C49" s="3" t="s">
        <v>9</v>
      </c>
    </row>
    <row r="50" spans="1:3" ht="375" customHeight="1" x14ac:dyDescent="0.2">
      <c r="A50" t="e">
        <f ca="1">image("https://drive.google.com/uc?export=download&amp;id=1FSlU2ABg_OdQwjj8-54cGB40bGyesv1n")</f>
        <v>#NAME?</v>
      </c>
      <c r="B50" s="2" t="s">
        <v>3</v>
      </c>
      <c r="C50" s="3" t="s">
        <v>23</v>
      </c>
    </row>
    <row r="51" spans="1:3" ht="375" customHeight="1" x14ac:dyDescent="0.2">
      <c r="A51" t="e">
        <f ca="1">image("https://drive.google.com/uc?export=download&amp;id=1rV26BLt_0cnIpyYIewjyRWVXrg44kl6_")</f>
        <v>#NAME?</v>
      </c>
      <c r="B51" s="2" t="s">
        <v>3</v>
      </c>
      <c r="C51" s="3" t="s">
        <v>23</v>
      </c>
    </row>
    <row r="52" spans="1:3" ht="375" customHeight="1" x14ac:dyDescent="0.2">
      <c r="A52" t="e">
        <f ca="1">image("https://drive.google.com/uc?export=download&amp;id=1F2pdtbgp7_YFv9j3lQyWK3hBxj8JA0yr")</f>
        <v>#NAME?</v>
      </c>
      <c r="B52" s="2" t="s">
        <v>3</v>
      </c>
      <c r="C52" s="3" t="s">
        <v>7</v>
      </c>
    </row>
    <row r="53" spans="1:3" ht="375" customHeight="1" x14ac:dyDescent="0.2">
      <c r="A53" t="e">
        <f ca="1">image("https://drive.google.com/uc?export=download&amp;id=1-QpHIx791wJMbK-wB4MLyAhvyVACRdSn")</f>
        <v>#NAME?</v>
      </c>
      <c r="B53" s="2" t="s">
        <v>3</v>
      </c>
      <c r="C53" s="3" t="s">
        <v>11</v>
      </c>
    </row>
    <row r="54" spans="1:3" ht="375" customHeight="1" x14ac:dyDescent="0.2">
      <c r="A54" t="e">
        <f ca="1">image("https://drive.google.com/uc?export=download&amp;id=14WaV4cD1_sQdL8q9u_SY_q2JReKqRLZc")</f>
        <v>#NAME?</v>
      </c>
      <c r="B54" s="2" t="s">
        <v>3</v>
      </c>
      <c r="C54" s="3" t="s">
        <v>9</v>
      </c>
    </row>
    <row r="55" spans="1:3" ht="375" customHeight="1" x14ac:dyDescent="0.2">
      <c r="A55" t="e">
        <f ca="1">image("https://drive.google.com/uc?export=download&amp;id=1pRmBNQDPDnrze4OTI2xglM4uhYJ880mO")</f>
        <v>#NAME?</v>
      </c>
      <c r="B55" s="2" t="s">
        <v>47</v>
      </c>
      <c r="C55" s="3" t="s">
        <v>15</v>
      </c>
    </row>
    <row r="56" spans="1:3" ht="375" customHeight="1" x14ac:dyDescent="0.2">
      <c r="A56" t="e">
        <f ca="1">image("https://drive.google.com/uc?export=download&amp;id=1iUBwIKpZvi8V3q69EycR6JcXgngy7uFS")</f>
        <v>#NAME?</v>
      </c>
      <c r="B56" s="2" t="s">
        <v>76</v>
      </c>
      <c r="C56" s="3" t="s">
        <v>15</v>
      </c>
    </row>
    <row r="57" spans="1:3" ht="375" customHeight="1" x14ac:dyDescent="0.2">
      <c r="A57" t="e">
        <f ca="1">image("https://drive.google.com/uc?export=download&amp;id=1XOFB5O9hSnAR4vUxSijC3SCTXxfv-rod")</f>
        <v>#NAME?</v>
      </c>
      <c r="B57" s="2" t="s">
        <v>3</v>
      </c>
      <c r="C57" s="3" t="s">
        <v>14</v>
      </c>
    </row>
    <row r="58" spans="1:3" ht="375" customHeight="1" x14ac:dyDescent="0.2">
      <c r="A58" t="e">
        <f ca="1">image("https://drive.google.com/uc?export=download&amp;id=1Xl_fh5JUf-zNY2LfWqHYBb8IciMukNn3")</f>
        <v>#NAME?</v>
      </c>
      <c r="B58" s="2" t="s">
        <v>77</v>
      </c>
      <c r="C58" s="3" t="s">
        <v>5</v>
      </c>
    </row>
    <row r="59" spans="1:3" ht="375" customHeight="1" x14ac:dyDescent="0.2">
      <c r="A59" t="e">
        <f ca="1">image("https://drive.google.com/uc?export=download&amp;id=1j3fyyhy50VtAUzQkh0ofetAyG7DnF-C1")</f>
        <v>#NAME?</v>
      </c>
      <c r="B59" s="2" t="s">
        <v>3</v>
      </c>
      <c r="C59" s="3" t="s">
        <v>14</v>
      </c>
    </row>
    <row r="60" spans="1:3" ht="375" customHeight="1" x14ac:dyDescent="0.2">
      <c r="A60" t="e">
        <f ca="1">image("https://drive.google.com/uc?export=download&amp;id=1XVIJvgbkJxEc9BZUK220C_3DhteweCf3")</f>
        <v>#NAME?</v>
      </c>
      <c r="B60" s="2" t="s">
        <v>22</v>
      </c>
      <c r="C60" s="2" t="s">
        <v>22</v>
      </c>
    </row>
    <row r="61" spans="1:3" ht="375" customHeight="1" x14ac:dyDescent="0.2">
      <c r="A61" t="e">
        <f ca="1">image("https://drive.google.com/uc?export=download&amp;id=12AwJPnsaSBiNAurVsJxs_C94iNl6AOzA")</f>
        <v>#NAME?</v>
      </c>
      <c r="B61" s="2" t="s">
        <v>3</v>
      </c>
      <c r="C61" s="3" t="s">
        <v>14</v>
      </c>
    </row>
    <row r="62" spans="1:3" ht="375" customHeight="1" x14ac:dyDescent="0.2">
      <c r="A62" t="e">
        <f ca="1">image("https://drive.google.com/uc?export=download&amp;id=1Ggr2CAn09aIm36JRqmMcovj0ppQy8WXa")</f>
        <v>#NAME?</v>
      </c>
      <c r="B62" s="2" t="s">
        <v>16</v>
      </c>
      <c r="C62" s="3" t="s">
        <v>9</v>
      </c>
    </row>
    <row r="63" spans="1:3" ht="375" customHeight="1" x14ac:dyDescent="0.2">
      <c r="A63" t="e">
        <f ca="1">image("https://drive.google.com/uc?export=download&amp;id=1zSpurqX42K4sQRKPbr_XoZhxT8LWCXDc")</f>
        <v>#NAME?</v>
      </c>
      <c r="B63" s="2" t="s">
        <v>47</v>
      </c>
      <c r="C63" s="3" t="s">
        <v>15</v>
      </c>
    </row>
    <row r="64" spans="1:3" ht="375" customHeight="1" x14ac:dyDescent="0.2">
      <c r="A64" t="e">
        <f ca="1">image("https://drive.google.com/uc?export=download&amp;id=10rHt39C2HK2X4_4YkXD0etk-aqAwaD_1")</f>
        <v>#NAME?</v>
      </c>
      <c r="B64" s="2" t="s">
        <v>47</v>
      </c>
      <c r="C64" s="3" t="s">
        <v>15</v>
      </c>
    </row>
    <row r="65" spans="1:3" ht="375" customHeight="1" x14ac:dyDescent="0.2">
      <c r="A65" t="e">
        <f ca="1">image("https://drive.google.com/uc?export=download&amp;id=1fTFr_vhGLfbRzYRH-3lTwqAw_Tr92HqI")</f>
        <v>#NAME?</v>
      </c>
      <c r="B65" s="2" t="s">
        <v>3</v>
      </c>
      <c r="C65" s="3" t="s">
        <v>9</v>
      </c>
    </row>
    <row r="66" spans="1:3" ht="375" customHeight="1" x14ac:dyDescent="0.2">
      <c r="A66" t="e">
        <f ca="1">image("https://drive.google.com/uc?export=download&amp;id=1M5HpM3BQsyYmTxdkQhS23rq5rxCyQ7dh")</f>
        <v>#NAME?</v>
      </c>
      <c r="B66" s="2" t="s">
        <v>3</v>
      </c>
      <c r="C66" s="3" t="s">
        <v>5</v>
      </c>
    </row>
    <row r="67" spans="1:3" ht="375" customHeight="1" x14ac:dyDescent="0.2">
      <c r="A67" t="e">
        <f ca="1">image("https://drive.google.com/uc?export=download&amp;id=1hsqd2eOjxGeoBTPhCYR5iP1liRLu-Gw3")</f>
        <v>#NAME?</v>
      </c>
      <c r="B67" s="2" t="s">
        <v>41</v>
      </c>
      <c r="C67" s="3" t="s">
        <v>14</v>
      </c>
    </row>
    <row r="68" spans="1:3" ht="375" customHeight="1" x14ac:dyDescent="0.2">
      <c r="A68" t="e">
        <f ca="1">image("https://drive.google.com/uc?export=download&amp;id=1SD9yPDYuDvN0nUysYnX1Q1kfj5gLeBzw")</f>
        <v>#NAME?</v>
      </c>
      <c r="B68" s="2" t="s">
        <v>3</v>
      </c>
      <c r="C68" s="3" t="s">
        <v>7</v>
      </c>
    </row>
    <row r="69" spans="1:3" ht="375" customHeight="1" x14ac:dyDescent="0.2">
      <c r="A69" t="e">
        <f ca="1">image("https://drive.google.com/uc?export=download&amp;id=18A-N80rH0WAsjt9SRGRkLHQf1CqZO9Xs")</f>
        <v>#NAME?</v>
      </c>
      <c r="B69" s="2" t="s">
        <v>3</v>
      </c>
      <c r="C69" s="3" t="s">
        <v>7</v>
      </c>
    </row>
    <row r="70" spans="1:3" ht="375" customHeight="1" x14ac:dyDescent="0.2">
      <c r="A70" t="e">
        <f ca="1">image("https://drive.google.com/uc?export=download&amp;id=1FgoHZa4QoNkkawWkDBJr6Yw3kqbXfaxu")</f>
        <v>#NAME?</v>
      </c>
      <c r="B70" s="2" t="s">
        <v>3</v>
      </c>
      <c r="C70" s="3" t="s">
        <v>9</v>
      </c>
    </row>
    <row r="71" spans="1:3" ht="375" customHeight="1" x14ac:dyDescent="0.2">
      <c r="A71" t="e">
        <f ca="1">image("https://drive.google.com/uc?export=download&amp;id=1vEswb6vEEQ_9-h2h83VeeS4YetRitq02")</f>
        <v>#NAME?</v>
      </c>
      <c r="B71" s="2" t="s">
        <v>3</v>
      </c>
      <c r="C71" s="3" t="s">
        <v>5</v>
      </c>
    </row>
    <row r="72" spans="1:3" ht="375" customHeight="1" x14ac:dyDescent="0.2">
      <c r="A72" t="e">
        <f ca="1">image("https://drive.google.com/uc?export=download&amp;id=18XXsWrB8nPa3LnAQ8mQ4agbIuwrant6R")</f>
        <v>#NAME?</v>
      </c>
      <c r="B72" s="2" t="s">
        <v>3</v>
      </c>
      <c r="C72" s="3" t="s">
        <v>7</v>
      </c>
    </row>
    <row r="73" spans="1:3" ht="375" customHeight="1" x14ac:dyDescent="0.2">
      <c r="A73" t="e">
        <f ca="1">image("https://drive.google.com/uc?export=download&amp;id=1CogW3BCtwCkLu7kQLt8bqhbTr6Ixoq5X")</f>
        <v>#NAME?</v>
      </c>
      <c r="B73" s="2" t="s">
        <v>3</v>
      </c>
      <c r="C73" s="3" t="s">
        <v>26</v>
      </c>
    </row>
    <row r="74" spans="1:3" ht="375" customHeight="1" x14ac:dyDescent="0.2">
      <c r="A74" t="e">
        <f ca="1">image("https://drive.google.com/uc?export=download&amp;id=1H5z1mfe7g-G4JFXF8Rp5Em0nt8ikDA42")</f>
        <v>#NAME?</v>
      </c>
      <c r="B74" s="2" t="s">
        <v>3</v>
      </c>
      <c r="C74" s="3" t="s">
        <v>5</v>
      </c>
    </row>
    <row r="75" spans="1:3" ht="375" customHeight="1" x14ac:dyDescent="0.2">
      <c r="A75" t="e">
        <f ca="1">image("https://drive.google.com/uc?export=download&amp;id=1d9fUiUOBwK8fSDz-ciSlusrrY8A8i9Sn")</f>
        <v>#NAME?</v>
      </c>
      <c r="B75" s="2" t="s">
        <v>3</v>
      </c>
      <c r="C75" s="3" t="s">
        <v>18</v>
      </c>
    </row>
    <row r="76" spans="1:3" ht="375" customHeight="1" x14ac:dyDescent="0.2">
      <c r="A76" t="e">
        <f ca="1">image("https://drive.google.com/uc?export=download&amp;id=1mxaEyPakxUfYuRie8wZMBy1zKrSHLjZw")</f>
        <v>#NAME?</v>
      </c>
      <c r="B76" s="2" t="s">
        <v>78</v>
      </c>
      <c r="C76" s="3" t="s">
        <v>5</v>
      </c>
    </row>
    <row r="77" spans="1:3" ht="375" customHeight="1" x14ac:dyDescent="0.2">
      <c r="A77" t="e">
        <f ca="1">image("https://drive.google.com/uc?export=download&amp;id=1mI4UTO6BspMoOxFt7_LvN5Dl4iWeINZB")</f>
        <v>#NAME?</v>
      </c>
      <c r="B77" s="2" t="s">
        <v>3</v>
      </c>
      <c r="C77" s="3" t="s">
        <v>7</v>
      </c>
    </row>
    <row r="78" spans="1:3" ht="375" customHeight="1" x14ac:dyDescent="0.2">
      <c r="A78" t="e">
        <f ca="1">image("https://drive.google.com/uc?export=download&amp;id=1FYaicda7VPeuXrsDpe0duWXLsJF2WU9c")</f>
        <v>#NAME?</v>
      </c>
      <c r="B78" s="2" t="s">
        <v>41</v>
      </c>
      <c r="C78" s="3" t="s">
        <v>9</v>
      </c>
    </row>
    <row r="79" spans="1:3" ht="375" customHeight="1" x14ac:dyDescent="0.2">
      <c r="A79" t="e">
        <f ca="1">image("https://drive.google.com/uc?export=download&amp;id=1Lpo8aUDIXr1SgUpags_bOSMGs7wRQW_-")</f>
        <v>#NAME?</v>
      </c>
      <c r="B79" s="2" t="s">
        <v>3</v>
      </c>
      <c r="C79" s="3" t="s">
        <v>5</v>
      </c>
    </row>
    <row r="80" spans="1:3" ht="375" customHeight="1" x14ac:dyDescent="0.2">
      <c r="A80" t="e">
        <f ca="1">image("https://drive.google.com/uc?export=download&amp;id=1sTBDUA249rQYVXYCfTQWTr97GyavdV5d")</f>
        <v>#NAME?</v>
      </c>
      <c r="B80" s="2" t="s">
        <v>3</v>
      </c>
      <c r="C80" s="3" t="s">
        <v>9</v>
      </c>
    </row>
    <row r="81" spans="1:3" ht="375" customHeight="1" x14ac:dyDescent="0.2">
      <c r="A81" t="e">
        <f ca="1">image("https://drive.google.com/uc?export=download&amp;id=1so1oBCAdB6ntaLHJy4egWYH61js_S-xr")</f>
        <v>#NAME?</v>
      </c>
      <c r="B81" s="2" t="s">
        <v>3</v>
      </c>
      <c r="C81" s="3" t="s">
        <v>7</v>
      </c>
    </row>
    <row r="82" spans="1:3" ht="375" customHeight="1" x14ac:dyDescent="0.2">
      <c r="A82" t="e">
        <f ca="1">image("https://drive.google.com/uc?export=download&amp;id=1uKs0vdom7nbKZw2_FnjaNORv-dNPaeYy")</f>
        <v>#NAME?</v>
      </c>
      <c r="B82" s="2" t="s">
        <v>3</v>
      </c>
      <c r="C82" s="3" t="s">
        <v>7</v>
      </c>
    </row>
    <row r="83" spans="1:3" ht="375" customHeight="1" x14ac:dyDescent="0.2">
      <c r="A83" t="e">
        <f ca="1">image("https://drive.google.com/uc?export=download&amp;id=1bgQlE4TlxUx4WIgK5rJmR_ARZYvJT4vv")</f>
        <v>#NAME?</v>
      </c>
      <c r="B83" s="2" t="s">
        <v>3</v>
      </c>
      <c r="C83" s="3" t="s">
        <v>7</v>
      </c>
    </row>
    <row r="84" spans="1:3" ht="375" customHeight="1" x14ac:dyDescent="0.2">
      <c r="A84" t="e">
        <f ca="1">image("https://drive.google.com/uc?export=download&amp;id=1NlYsByHaF6X-FhU5dKQdlOJzJ5GCa9Ik")</f>
        <v>#NAME?</v>
      </c>
      <c r="B84" s="2" t="s">
        <v>3</v>
      </c>
      <c r="C84" s="3" t="s">
        <v>7</v>
      </c>
    </row>
    <row r="85" spans="1:3" ht="375" customHeight="1" x14ac:dyDescent="0.2">
      <c r="A85" t="e">
        <f ca="1">image("https://drive.google.com/uc?export=download&amp;id=1XxUzHt5AAHEqNuHSEM7KlBnwoLJjkIbL")</f>
        <v>#NAME?</v>
      </c>
      <c r="B85" s="2" t="s">
        <v>3</v>
      </c>
      <c r="C85" s="3" t="s">
        <v>7</v>
      </c>
    </row>
    <row r="86" spans="1:3" ht="375" customHeight="1" x14ac:dyDescent="0.2">
      <c r="A86" t="e">
        <f ca="1">image("https://drive.google.com/uc?export=download&amp;id=1GvrLX96apWrAOSHLkLj4QA4G6lC157wu")</f>
        <v>#NAME?</v>
      </c>
      <c r="B86" s="2" t="s">
        <v>3</v>
      </c>
      <c r="C86" s="3" t="s">
        <v>11</v>
      </c>
    </row>
    <row r="87" spans="1:3" ht="375" customHeight="1" x14ac:dyDescent="0.2">
      <c r="A87" t="e">
        <f ca="1">image("https://drive.google.com/uc?export=download&amp;id=10oa5Utbrex0oUhvACLei6PxqjKq2s0hU")</f>
        <v>#NAME?</v>
      </c>
      <c r="B87" s="2" t="s">
        <v>3</v>
      </c>
      <c r="C87" s="3" t="s">
        <v>18</v>
      </c>
    </row>
    <row r="88" spans="1:3" ht="375" customHeight="1" x14ac:dyDescent="0.2">
      <c r="A88" t="e">
        <f ca="1">image("https://drive.google.com/uc?export=download&amp;id=1r7iDbUsiWNUxvWIzV4x9QEdIPnG_Xslt")</f>
        <v>#NAME?</v>
      </c>
      <c r="B88" s="2" t="s">
        <v>3</v>
      </c>
      <c r="C88" s="3" t="s">
        <v>13</v>
      </c>
    </row>
    <row r="89" spans="1:3" ht="375" customHeight="1" x14ac:dyDescent="0.2">
      <c r="A89" t="e">
        <f ca="1">image("https://drive.google.com/uc?export=download&amp;id=1EydLgCd6dLXX-pFBtgnlqTq3RVfSCXmk")</f>
        <v>#NAME?</v>
      </c>
      <c r="B89" s="2" t="s">
        <v>3</v>
      </c>
      <c r="C89" s="3" t="s">
        <v>5</v>
      </c>
    </row>
    <row r="90" spans="1:3" ht="375" customHeight="1" x14ac:dyDescent="0.2">
      <c r="A90" t="e">
        <f ca="1">image("https://drive.google.com/uc?export=download&amp;id=1L3xhcoG3I0jGGLGEr__A0rDnGdqyk1eq")</f>
        <v>#NAME?</v>
      </c>
      <c r="B90" s="2" t="s">
        <v>3</v>
      </c>
      <c r="C90" s="3" t="s">
        <v>18</v>
      </c>
    </row>
    <row r="91" spans="1:3" ht="375" customHeight="1" x14ac:dyDescent="0.2">
      <c r="A91" t="e">
        <f ca="1">image("https://drive.google.com/uc?export=download&amp;id=1LTs2QvBTOAI5jcouzSoPxPR5udXCfrdt")</f>
        <v>#NAME?</v>
      </c>
      <c r="B91" s="2" t="s">
        <v>16</v>
      </c>
      <c r="C91" s="3" t="s">
        <v>9</v>
      </c>
    </row>
    <row r="92" spans="1:3" ht="375" customHeight="1" x14ac:dyDescent="0.2">
      <c r="A92" t="e">
        <f ca="1">image("https://drive.google.com/uc?export=download&amp;id=1GanOYcV65Hv3Knfkc1CcBcSNiHYe32N4")</f>
        <v>#NAME?</v>
      </c>
      <c r="B92" s="2" t="s">
        <v>3</v>
      </c>
      <c r="C92" s="3" t="s">
        <v>14</v>
      </c>
    </row>
    <row r="93" spans="1:3" ht="375" customHeight="1" x14ac:dyDescent="0.2">
      <c r="A93" t="e">
        <f ca="1">image("https://drive.google.com/uc?export=download&amp;id=1-Q6ahG8Ku68zUKydDvD4RTBGa5wPtla0")</f>
        <v>#NAME?</v>
      </c>
      <c r="B93" s="2" t="s">
        <v>22</v>
      </c>
      <c r="C93" s="2" t="s">
        <v>22</v>
      </c>
    </row>
    <row r="94" spans="1:3" ht="375" customHeight="1" x14ac:dyDescent="0.2">
      <c r="A94" t="e">
        <f ca="1">image("https://drive.google.com/uc?export=download&amp;id=1bR7N_wR5PVChpIZzz35-MxWNPhVQiD4Y")</f>
        <v>#NAME?</v>
      </c>
      <c r="B94" s="2" t="s">
        <v>3</v>
      </c>
      <c r="C94" s="3" t="s">
        <v>18</v>
      </c>
    </row>
    <row r="95" spans="1:3" ht="375" customHeight="1" x14ac:dyDescent="0.2">
      <c r="A95" t="e">
        <f ca="1">image("https://drive.google.com/uc?export=download&amp;id=1gutonyRSSlrFkwOEs120tABTfmiHL_5R")</f>
        <v>#NAME?</v>
      </c>
      <c r="B95" s="2" t="s">
        <v>35</v>
      </c>
      <c r="C95" s="3" t="s">
        <v>23</v>
      </c>
    </row>
    <row r="96" spans="1:3" ht="375" customHeight="1" x14ac:dyDescent="0.2">
      <c r="A96" t="e">
        <f ca="1">image("https://drive.google.com/uc?export=download&amp;id=1I7jzotjXvCm-cz6VxveE1Da3a5zXYpVy")</f>
        <v>#NAME?</v>
      </c>
      <c r="B96" s="2" t="s">
        <v>3</v>
      </c>
      <c r="C96" s="3" t="s">
        <v>9</v>
      </c>
    </row>
    <row r="97" spans="1:3" ht="375" customHeight="1" x14ac:dyDescent="0.2">
      <c r="A97" t="e">
        <f ca="1">image("https://drive.google.com/uc?export=download&amp;id=16Z8Kp30hjRKpiqv52-y5GHz3yGEga19W")</f>
        <v>#NAME?</v>
      </c>
      <c r="B97" s="2" t="s">
        <v>22</v>
      </c>
      <c r="C97" s="2" t="s">
        <v>22</v>
      </c>
    </row>
    <row r="98" spans="1:3" ht="375" customHeight="1" x14ac:dyDescent="0.2">
      <c r="A98" t="e">
        <f ca="1">image("https://drive.google.com/uc?export=download&amp;id=1wJOpd0d65aB_CY7J5jLYIhz4RJjnc44Z")</f>
        <v>#NAME?</v>
      </c>
      <c r="B98" s="2" t="s">
        <v>3</v>
      </c>
      <c r="C98" s="3" t="s">
        <v>11</v>
      </c>
    </row>
    <row r="99" spans="1:3" ht="375" customHeight="1" x14ac:dyDescent="0.2">
      <c r="A99" t="e">
        <f ca="1">image("https://drive.google.com/uc?export=download&amp;id=1vEDAwt36rtVO35bQmpAHacEdrlYO5WCg")</f>
        <v>#NAME?</v>
      </c>
      <c r="B99" s="2" t="s">
        <v>22</v>
      </c>
      <c r="C99" s="2" t="s">
        <v>22</v>
      </c>
    </row>
    <row r="100" spans="1:3" ht="375" customHeight="1" x14ac:dyDescent="0.2">
      <c r="A100" t="e">
        <f ca="1">image("https://drive.google.com/uc?export=download&amp;id=1mvQYkoxu4wj9MTTl-BcwKMfMsiCYiTeD")</f>
        <v>#NAME?</v>
      </c>
      <c r="B100" s="2" t="s">
        <v>58</v>
      </c>
      <c r="C100" s="3" t="s">
        <v>14</v>
      </c>
    </row>
    <row r="101" spans="1:3" ht="375" customHeight="1" x14ac:dyDescent="0.2">
      <c r="A101" t="e">
        <f ca="1">image("https://drive.google.com/uc?export=download&amp;id=15hPUSyv2fts3lkNWSnV2ROSo9GknpVf6")</f>
        <v>#NAME?</v>
      </c>
      <c r="B101" s="2" t="s">
        <v>22</v>
      </c>
      <c r="C101" s="2" t="s">
        <v>22</v>
      </c>
    </row>
    <row r="102" spans="1:3" ht="375" customHeight="1" x14ac:dyDescent="0.2">
      <c r="A102" t="e">
        <f ca="1">image("https://drive.google.com/uc?export=download&amp;id=1s1JCClmw68GUMO6KIT4y52-YWFQEVq6o")</f>
        <v>#NAME?</v>
      </c>
      <c r="B102" s="2" t="s">
        <v>3</v>
      </c>
      <c r="C102" s="3" t="s">
        <v>13</v>
      </c>
    </row>
    <row r="103" spans="1:3" ht="375" customHeight="1" x14ac:dyDescent="0.2">
      <c r="A103" t="e">
        <f ca="1">image("https://drive.google.com/uc?export=download&amp;id=1MpXBPlHwIBpNSPEVlmDAQE9NeBHqIBT-")</f>
        <v>#NAME?</v>
      </c>
      <c r="B103" s="2" t="s">
        <v>37</v>
      </c>
      <c r="C103" s="3" t="s">
        <v>11</v>
      </c>
    </row>
    <row r="104" spans="1:3" ht="375" customHeight="1" x14ac:dyDescent="0.2">
      <c r="A104" t="e">
        <f ca="1">image("https://drive.google.com/uc?export=download&amp;id=1YI95v7gkAXYk7JPhtFPT8d3vnQ7Va4kp")</f>
        <v>#NAME?</v>
      </c>
      <c r="B104" s="2" t="s">
        <v>3</v>
      </c>
      <c r="C104" s="3" t="s">
        <v>13</v>
      </c>
    </row>
    <row r="105" spans="1:3" ht="375" customHeight="1" x14ac:dyDescent="0.2">
      <c r="A105" t="e">
        <f ca="1">image("https://drive.google.com/uc?export=download&amp;id=1j9Ax12-sn-IJ-A-rfyW6MOhluQDrbeTY")</f>
        <v>#NAME?</v>
      </c>
      <c r="B105" s="2" t="s">
        <v>3</v>
      </c>
      <c r="C105" s="3" t="s">
        <v>13</v>
      </c>
    </row>
    <row r="106" spans="1:3" ht="375" customHeight="1" x14ac:dyDescent="0.2">
      <c r="A106" t="e">
        <f ca="1">image("https://drive.google.com/uc?export=download&amp;id=12yp6T5sWOHSrbgGtJZ3wDbBsAxxppgrO")</f>
        <v>#NAME?</v>
      </c>
      <c r="B106" s="2" t="s">
        <v>3</v>
      </c>
      <c r="C106" s="3" t="s">
        <v>23</v>
      </c>
    </row>
    <row r="107" spans="1:3" ht="375" customHeight="1" x14ac:dyDescent="0.2">
      <c r="A107" t="e">
        <f ca="1">image("https://drive.google.com/uc?export=download&amp;id=1dPIPpu0K8XKKtICrPaDr9dNnaRqNx9Gm")</f>
        <v>#NAME?</v>
      </c>
      <c r="B107" s="2" t="s">
        <v>3</v>
      </c>
      <c r="C107" s="3" t="s">
        <v>11</v>
      </c>
    </row>
    <row r="108" spans="1:3" ht="375" customHeight="1" x14ac:dyDescent="0.2">
      <c r="A108" t="e">
        <f ca="1">image("https://drive.google.com/uc?export=download&amp;id=1-I3whtQerhc7Dh5s9d8Tsztxx7Ha8l-r")</f>
        <v>#NAME?</v>
      </c>
      <c r="B108" s="2" t="s">
        <v>3</v>
      </c>
      <c r="C108" s="3" t="s">
        <v>11</v>
      </c>
    </row>
    <row r="109" spans="1:3" ht="375" customHeight="1" x14ac:dyDescent="0.2">
      <c r="A109" t="e">
        <f ca="1">image("https://drive.google.com/uc?export=download&amp;id=1vtMtnEBs2UwVRXzBfW35PdfhXT-i0_j7")</f>
        <v>#NAME?</v>
      </c>
      <c r="B109" s="2" t="s">
        <v>3</v>
      </c>
      <c r="C109" s="3" t="s">
        <v>13</v>
      </c>
    </row>
    <row r="110" spans="1:3" ht="375" customHeight="1" x14ac:dyDescent="0.2">
      <c r="A110" t="e">
        <f ca="1">image("https://drive.google.com/uc?export=download&amp;id=14B0rdgv8gUnWnkZ2j7JirJ7pniP2WNg-")</f>
        <v>#NAME?</v>
      </c>
      <c r="B110" s="2" t="s">
        <v>16</v>
      </c>
      <c r="C110" s="3" t="s">
        <v>26</v>
      </c>
    </row>
    <row r="111" spans="1:3" ht="375" customHeight="1" x14ac:dyDescent="0.2">
      <c r="A111" t="e">
        <f ca="1">image("https://drive.google.com/uc?export=download&amp;id=1pBnc5iJAeY9wOe1vPbqXU0_WMyRriVLg")</f>
        <v>#NAME?</v>
      </c>
      <c r="B111" s="2" t="s">
        <v>37</v>
      </c>
      <c r="C111" s="3" t="s">
        <v>9</v>
      </c>
    </row>
    <row r="112" spans="1:3" ht="375" customHeight="1" x14ac:dyDescent="0.2">
      <c r="A112" t="e">
        <f ca="1">image("https://drive.google.com/uc?export=download&amp;id=17RifbEYjdAMA-WpAVnlZSf-I_YqnSTEO")</f>
        <v>#NAME?</v>
      </c>
      <c r="B112" s="2" t="s">
        <v>63</v>
      </c>
      <c r="C112" s="3" t="s">
        <v>15</v>
      </c>
    </row>
    <row r="113" spans="1:3" ht="375" customHeight="1" x14ac:dyDescent="0.2">
      <c r="A113" t="e">
        <f ca="1">image("https://drive.google.com/uc?export=download&amp;id=1u4Xx3Dx349kRbGWyZ3WD80X-IvJBXknP")</f>
        <v>#NAME?</v>
      </c>
      <c r="B113" s="2" t="s">
        <v>3</v>
      </c>
      <c r="C113" s="3" t="s">
        <v>13</v>
      </c>
    </row>
    <row r="114" spans="1:3" ht="375" customHeight="1" x14ac:dyDescent="0.2">
      <c r="A114" t="e">
        <f ca="1">image("https://drive.google.com/uc?export=download&amp;id=1UrGtNaP9jxdo0943jfxWJZF2k1yM9Hv2")</f>
        <v>#NAME?</v>
      </c>
      <c r="B114" s="2" t="s">
        <v>3</v>
      </c>
      <c r="C114" s="3" t="s">
        <v>18</v>
      </c>
    </row>
    <row r="115" spans="1:3" ht="375" customHeight="1" x14ac:dyDescent="0.2">
      <c r="A115" t="e">
        <f ca="1">image("https://drive.google.com/uc?export=download&amp;id=1bvny4YBDErTmaAKiaSCGE9_Ib1GsXQf6")</f>
        <v>#NAME?</v>
      </c>
      <c r="B115" s="2" t="s">
        <v>3</v>
      </c>
      <c r="C115" s="3" t="s">
        <v>11</v>
      </c>
    </row>
    <row r="116" spans="1:3" ht="375" customHeight="1" x14ac:dyDescent="0.2">
      <c r="A116" t="e">
        <f ca="1">image("https://drive.google.com/uc?export=download&amp;id=1LDK1JU340r3TQbQ7e76a9p0-7GFctCn_")</f>
        <v>#NAME?</v>
      </c>
      <c r="B116" s="2" t="s">
        <v>3</v>
      </c>
      <c r="C116" s="3" t="s">
        <v>18</v>
      </c>
    </row>
    <row r="117" spans="1:3" ht="375" customHeight="1" x14ac:dyDescent="0.2">
      <c r="A117" t="e">
        <f ca="1">image("https://drive.google.com/uc?export=download&amp;id=1hxJkwrB7j9fyQ0UEAXux4hNVpyUyhYyt")</f>
        <v>#NAME?</v>
      </c>
      <c r="B117" s="2" t="s">
        <v>3</v>
      </c>
      <c r="C117" s="3" t="s">
        <v>14</v>
      </c>
    </row>
    <row r="118" spans="1:3" ht="375" customHeight="1" x14ac:dyDescent="0.2">
      <c r="A118" t="e">
        <f ca="1">image("https://drive.google.com/uc?export=download&amp;id=1DMRoOL1-0qatg2d18xp5C1q6BiL4J6EV")</f>
        <v>#NAME?</v>
      </c>
      <c r="B118" s="2" t="s">
        <v>47</v>
      </c>
      <c r="C118" s="3" t="s">
        <v>15</v>
      </c>
    </row>
    <row r="119" spans="1:3" ht="375" customHeight="1" x14ac:dyDescent="0.2">
      <c r="A119" t="e">
        <f ca="1">image("https://drive.google.com/uc?export=download&amp;id=1chXizsWO12PkUp1DDIgnI7_n2iQbE4WI")</f>
        <v>#NAME?</v>
      </c>
      <c r="B119" s="2" t="s">
        <v>16</v>
      </c>
      <c r="C119" s="3" t="s">
        <v>9</v>
      </c>
    </row>
    <row r="120" spans="1:3" ht="375" customHeight="1" x14ac:dyDescent="0.2">
      <c r="A120" t="e">
        <f ca="1">image("https://drive.google.com/uc?export=download&amp;id=18EhE4_OEMdzmnIeILveCoNeUikt7laV4")</f>
        <v>#NAME?</v>
      </c>
      <c r="B120" s="2" t="s">
        <v>39</v>
      </c>
      <c r="C120" s="3" t="s">
        <v>15</v>
      </c>
    </row>
    <row r="121" spans="1:3" ht="375" customHeight="1" x14ac:dyDescent="0.2">
      <c r="A121" t="e">
        <f ca="1">image("https://drive.google.com/uc?export=download&amp;id=1RxG0C_lJwI7bcU-mghdeIbxyggjGP2T9")</f>
        <v>#NAME?</v>
      </c>
      <c r="B121" s="2" t="s">
        <v>3</v>
      </c>
      <c r="C121" s="3" t="s">
        <v>14</v>
      </c>
    </row>
    <row r="122" spans="1:3" ht="375" customHeight="1" x14ac:dyDescent="0.2">
      <c r="A122" t="e">
        <f ca="1">image("https://drive.google.com/uc?export=download&amp;id=1MF5QsXb2zjFXOC3cCqdozsk_9WeO9atp")</f>
        <v>#NAME?</v>
      </c>
      <c r="B122" s="2" t="s">
        <v>3</v>
      </c>
      <c r="C122" s="3" t="s">
        <v>9</v>
      </c>
    </row>
    <row r="123" spans="1:3" ht="375" customHeight="1" x14ac:dyDescent="0.2">
      <c r="A123" t="e">
        <f ca="1">image("https://drive.google.com/uc?export=download&amp;id=1S3CtjdtKylih2nLKbquU8oFjy3rLzuBd")</f>
        <v>#NAME?</v>
      </c>
      <c r="B123" s="2" t="s">
        <v>3</v>
      </c>
      <c r="C123" s="3" t="s">
        <v>7</v>
      </c>
    </row>
    <row r="124" spans="1:3" ht="375" customHeight="1" x14ac:dyDescent="0.2">
      <c r="A124" t="e">
        <f ca="1">image("https://drive.google.com/uc?export=download&amp;id=1uwcxWOlgJ2L51_NGbnAUHMshjPHMU56P")</f>
        <v>#NAME?</v>
      </c>
      <c r="B124" s="2" t="s">
        <v>3</v>
      </c>
      <c r="C124" s="3" t="s">
        <v>11</v>
      </c>
    </row>
    <row r="125" spans="1:3" ht="375" customHeight="1" x14ac:dyDescent="0.2">
      <c r="A125" t="e">
        <f ca="1">image("https://drive.google.com/uc?export=download&amp;id=19QVOGD6bCLxBciZN2YFwSa_f29LmIXl5")</f>
        <v>#NAME?</v>
      </c>
      <c r="B125" s="2" t="s">
        <v>62</v>
      </c>
      <c r="C125" s="3" t="s">
        <v>15</v>
      </c>
    </row>
    <row r="126" spans="1:3" ht="375" customHeight="1" x14ac:dyDescent="0.2">
      <c r="A126" t="e">
        <f ca="1">image("https://drive.google.com/uc?export=download&amp;id=1IeMDwxMSugF9UBJ5fomVbkyBlw0DNjMD")</f>
        <v>#NAME?</v>
      </c>
      <c r="B126" s="2" t="s">
        <v>3</v>
      </c>
      <c r="C126" s="3" t="s">
        <v>18</v>
      </c>
    </row>
    <row r="127" spans="1:3" ht="375" customHeight="1" x14ac:dyDescent="0.2">
      <c r="A127" t="e">
        <f ca="1">image("https://drive.google.com/uc?export=download&amp;id=1_tQnLR6WW9UxDP6hlokIfsd2jyvtA3rX")</f>
        <v>#NAME?</v>
      </c>
      <c r="B127" s="2" t="s">
        <v>3</v>
      </c>
      <c r="C127" s="3" t="s">
        <v>7</v>
      </c>
    </row>
    <row r="128" spans="1:3" ht="375" customHeight="1" x14ac:dyDescent="0.2">
      <c r="A128" t="e">
        <f ca="1">image("https://drive.google.com/uc?export=download&amp;id=12wNNc9sTA3K_i4AdEttMxTpxpmed3qQu")</f>
        <v>#NAME?</v>
      </c>
      <c r="B128" s="2" t="s">
        <v>35</v>
      </c>
      <c r="C128" s="3" t="s">
        <v>9</v>
      </c>
    </row>
    <row r="129" spans="1:3" ht="375" customHeight="1" x14ac:dyDescent="0.2">
      <c r="A129" t="e">
        <f ca="1">image("https://drive.google.com/uc?export=download&amp;id=1YdguIKqz44LKWhc4vg7Jm3j-O7agQS6O")</f>
        <v>#NAME?</v>
      </c>
      <c r="B129" s="2" t="s">
        <v>3</v>
      </c>
      <c r="C129" s="3" t="s">
        <v>13</v>
      </c>
    </row>
    <row r="130" spans="1:3" ht="375" customHeight="1" x14ac:dyDescent="0.2">
      <c r="A130" t="e">
        <f ca="1">image("https://drive.google.com/uc?export=download&amp;id=1AT79DIyrlVRY_C1M77ANpmQjGWCsxpgC")</f>
        <v>#NAME?</v>
      </c>
      <c r="B130" s="2" t="s">
        <v>3</v>
      </c>
      <c r="C130" s="3" t="s">
        <v>23</v>
      </c>
    </row>
    <row r="131" spans="1:3" ht="375" customHeight="1" x14ac:dyDescent="0.2">
      <c r="A131" t="e">
        <f ca="1">image("https://drive.google.com/uc?export=download&amp;id=13GlmbR-cjYJW_o8m2hAIZG3HP1FpVWGB")</f>
        <v>#NAME?</v>
      </c>
      <c r="B131" s="2" t="s">
        <v>3</v>
      </c>
      <c r="C131" s="3" t="s">
        <v>23</v>
      </c>
    </row>
    <row r="132" spans="1:3" ht="375" customHeight="1" x14ac:dyDescent="0.2">
      <c r="A132" t="e">
        <f ca="1">image("https://drive.google.com/uc?export=download&amp;id=1Oj7WM5TTm-W0nD248hDMimX3_ry1dEcg")</f>
        <v>#NAME?</v>
      </c>
      <c r="B132" s="2" t="s">
        <v>3</v>
      </c>
      <c r="C132" s="3" t="s">
        <v>5</v>
      </c>
    </row>
    <row r="133" spans="1:3" ht="375" customHeight="1" x14ac:dyDescent="0.2">
      <c r="A133" t="e">
        <f ca="1">image("https://drive.google.com/uc?export=download&amp;id=1futg5EgGVjBFKhMJhLLVP8NPpRt8FUoa")</f>
        <v>#NAME?</v>
      </c>
      <c r="B133" s="2" t="s">
        <v>16</v>
      </c>
      <c r="C133" s="3" t="s">
        <v>9</v>
      </c>
    </row>
    <row r="134" spans="1:3" ht="375" customHeight="1" x14ac:dyDescent="0.2">
      <c r="A134" t="e">
        <f ca="1">image("https://drive.google.com/uc?export=download&amp;id=1BElbFp8rVwVZeWHhk7e9CsnJf6RW9RFS")</f>
        <v>#NAME?</v>
      </c>
      <c r="B134" s="2" t="s">
        <v>3</v>
      </c>
      <c r="C134" s="3" t="s">
        <v>13</v>
      </c>
    </row>
    <row r="135" spans="1:3" ht="375" customHeight="1" x14ac:dyDescent="0.2">
      <c r="A135" t="e">
        <f ca="1">image("https://drive.google.com/uc?export=download&amp;id=1PMFqxAimL0GjFs7jp4m72WlBj1IlZO8O")</f>
        <v>#NAME?</v>
      </c>
      <c r="B135" s="2" t="s">
        <v>79</v>
      </c>
      <c r="C135" s="3" t="s">
        <v>15</v>
      </c>
    </row>
    <row r="136" spans="1:3" ht="375" customHeight="1" x14ac:dyDescent="0.2">
      <c r="A136" t="e">
        <f ca="1">image("https://drive.google.com/uc?export=download&amp;id=1MowxQnBRtOUnMrv3iJIN5A7GXcbBa1HR")</f>
        <v>#NAME?</v>
      </c>
      <c r="B136" s="2" t="s">
        <v>3</v>
      </c>
      <c r="C136" s="3" t="s">
        <v>11</v>
      </c>
    </row>
    <row r="137" spans="1:3" ht="375" customHeight="1" x14ac:dyDescent="0.2">
      <c r="A137" t="e">
        <f ca="1">image("https://drive.google.com/uc?export=download&amp;id=1gbqBDZ23d1V2UBe0C_-aRC_7UvVSup_Z")</f>
        <v>#NAME?</v>
      </c>
      <c r="B137" s="2" t="s">
        <v>3</v>
      </c>
      <c r="C137" s="3" t="s">
        <v>13</v>
      </c>
    </row>
    <row r="138" spans="1:3" ht="375" customHeight="1" x14ac:dyDescent="0.2">
      <c r="A138" t="e">
        <f ca="1">image("https://drive.google.com/uc?export=download&amp;id=1PXemLwjG0Wn76-UonICG1R34ASDg9iXK")</f>
        <v>#NAME?</v>
      </c>
      <c r="B138" s="2" t="s">
        <v>63</v>
      </c>
      <c r="C138" s="3" t="s">
        <v>31</v>
      </c>
    </row>
    <row r="139" spans="1:3" ht="375" customHeight="1" x14ac:dyDescent="0.2">
      <c r="A139" t="e">
        <f ca="1">image("https://drive.google.com/uc?export=download&amp;id=1YbPMCWi5lFXnWycMwRu1Sgyg1dIJ6OAW")</f>
        <v>#NAME?</v>
      </c>
      <c r="B139" s="2" t="s">
        <v>3</v>
      </c>
      <c r="C139" s="3" t="s">
        <v>13</v>
      </c>
    </row>
    <row r="140" spans="1:3" ht="375" customHeight="1" x14ac:dyDescent="0.2">
      <c r="A140" t="e">
        <f ca="1">image("https://drive.google.com/uc?export=download&amp;id=1IDNYOSj9Y9_vHuaOcJl6MoGmckZqWjNm")</f>
        <v>#NAME?</v>
      </c>
      <c r="B140" s="2" t="s">
        <v>3</v>
      </c>
      <c r="C140" s="3" t="s">
        <v>27</v>
      </c>
    </row>
    <row r="141" spans="1:3" ht="375" customHeight="1" x14ac:dyDescent="0.2">
      <c r="A141" t="e">
        <f ca="1">image("https://drive.google.com/uc?export=download&amp;id=1Jn7HlSeI1yvV56fyZrOb6Cm6sV4beU4v")</f>
        <v>#NAME?</v>
      </c>
      <c r="B141" s="2" t="s">
        <v>3</v>
      </c>
      <c r="C141" s="3" t="s">
        <v>5</v>
      </c>
    </row>
    <row r="142" spans="1:3" ht="375" customHeight="1" x14ac:dyDescent="0.2">
      <c r="A142" t="e">
        <f ca="1">image("https://drive.google.com/uc?export=download&amp;id=1aEPogaPM-yoMkMevPKtHrsL5cQuSGhL2")</f>
        <v>#NAME?</v>
      </c>
      <c r="B142" s="2" t="s">
        <v>3</v>
      </c>
      <c r="C142" s="3" t="s">
        <v>13</v>
      </c>
    </row>
    <row r="143" spans="1:3" ht="375" customHeight="1" x14ac:dyDescent="0.2">
      <c r="A143" t="e">
        <f ca="1">image("https://drive.google.com/uc?export=download&amp;id=1r2fZSvtePYF_wBJ1-Z_vK0vVxW_UMgxz")</f>
        <v>#NAME?</v>
      </c>
      <c r="B143" s="2" t="s">
        <v>3</v>
      </c>
      <c r="C143" s="3" t="s">
        <v>5</v>
      </c>
    </row>
    <row r="144" spans="1:3" ht="375" customHeight="1" x14ac:dyDescent="0.2">
      <c r="A144" t="e">
        <f ca="1">image("https://drive.google.com/uc?export=download&amp;id=17NeEPSOw3xs4NSF5ypHpTWg6-yvmzu_e")</f>
        <v>#NAME?</v>
      </c>
      <c r="B144" s="2" t="s">
        <v>3</v>
      </c>
      <c r="C144" s="3" t="s">
        <v>13</v>
      </c>
    </row>
    <row r="145" spans="1:3" ht="375" customHeight="1" x14ac:dyDescent="0.2">
      <c r="A145" t="e">
        <f ca="1">image("https://drive.google.com/uc?export=download&amp;id=1ufbl4rJk8eownr9258xXjdf9ETrGSvFG")</f>
        <v>#NAME?</v>
      </c>
      <c r="B145" s="2" t="s">
        <v>3</v>
      </c>
      <c r="C145" s="3" t="s">
        <v>13</v>
      </c>
    </row>
    <row r="146" spans="1:3" ht="375" customHeight="1" x14ac:dyDescent="0.2">
      <c r="A146" t="e">
        <f ca="1">image("https://drive.google.com/uc?export=download&amp;id=14wH0lLU9GBOk3y2phmWJQ62-8Ene3L4A")</f>
        <v>#NAME?</v>
      </c>
      <c r="B146" s="2" t="s">
        <v>3</v>
      </c>
      <c r="C146" s="3" t="s">
        <v>7</v>
      </c>
    </row>
    <row r="147" spans="1:3" ht="375" customHeight="1" x14ac:dyDescent="0.2">
      <c r="A147" t="e">
        <f ca="1">image("https://drive.google.com/uc?export=download&amp;id=1g9VQSKky6Vi4j3hJrmsmJKRYDeFvsY7k")</f>
        <v>#NAME?</v>
      </c>
      <c r="B147" s="2" t="s">
        <v>3</v>
      </c>
      <c r="C147" s="3" t="s">
        <v>7</v>
      </c>
    </row>
    <row r="148" spans="1:3" ht="375" customHeight="1" x14ac:dyDescent="0.2">
      <c r="A148" t="e">
        <f ca="1">image("https://drive.google.com/uc?export=download&amp;id=1lv5aRWreXz5xIKnM7UWq6wNy3l4CHZhT")</f>
        <v>#NAME?</v>
      </c>
      <c r="B148" s="2" t="s">
        <v>3</v>
      </c>
      <c r="C148" s="3" t="s">
        <v>7</v>
      </c>
    </row>
    <row r="149" spans="1:3" ht="375" customHeight="1" x14ac:dyDescent="0.2">
      <c r="A149" t="e">
        <f ca="1">image("https://drive.google.com/uc?export=download&amp;id=1LqvJZj3hQIjJjYec0YKb8nWuj8lDF4om")</f>
        <v>#NAME?</v>
      </c>
      <c r="B149" s="2" t="s">
        <v>3</v>
      </c>
      <c r="C149" s="3" t="s">
        <v>11</v>
      </c>
    </row>
    <row r="150" spans="1:3" ht="375" customHeight="1" x14ac:dyDescent="0.2">
      <c r="A150" t="e">
        <f ca="1">image("https://drive.google.com/uc?export=download&amp;id=1nxyEON9MLc-vXbMxCe7jdnXye_8u5RLQ")</f>
        <v>#NAME?</v>
      </c>
      <c r="B150" s="2" t="s">
        <v>3</v>
      </c>
      <c r="C150" s="3" t="s">
        <v>14</v>
      </c>
    </row>
    <row r="151" spans="1:3" ht="375" customHeight="1" x14ac:dyDescent="0.2">
      <c r="A151" t="e">
        <f ca="1">image("https://drive.google.com/uc?export=download&amp;id=1WboJ8cwbmh3Ta1syJExv3tcZzAsFpw6-")</f>
        <v>#NAME?</v>
      </c>
      <c r="B151" s="2" t="s">
        <v>3</v>
      </c>
      <c r="C151" s="3" t="s">
        <v>13</v>
      </c>
    </row>
    <row r="152" spans="1:3" ht="375" customHeight="1" x14ac:dyDescent="0.2">
      <c r="A152" t="e">
        <f ca="1">image("https://drive.google.com/uc?export=download&amp;id=1oafa-DnaXpzjxAle836fByiIWU5_-N5R")</f>
        <v>#NAME?</v>
      </c>
      <c r="B152" s="2" t="s">
        <v>3</v>
      </c>
      <c r="C152" s="3" t="s">
        <v>9</v>
      </c>
    </row>
    <row r="153" spans="1:3" ht="375" customHeight="1" x14ac:dyDescent="0.2">
      <c r="A153" t="e">
        <f ca="1">image("https://drive.google.com/uc?export=download&amp;id=1uYe4bXsVB01ULokYurJ7M3VD731TSec5")</f>
        <v>#NAME?</v>
      </c>
      <c r="B153" s="2" t="s">
        <v>3</v>
      </c>
      <c r="C153" s="3" t="s">
        <v>11</v>
      </c>
    </row>
    <row r="154" spans="1:3" ht="375" customHeight="1" x14ac:dyDescent="0.2">
      <c r="A154" t="e">
        <f ca="1">image("https://drive.google.com/uc?export=download&amp;id=1DxpDKrFi5pvLHQF6AJWrHe5_l_Z3Fjt0")</f>
        <v>#NAME?</v>
      </c>
      <c r="B154" s="2" t="s">
        <v>3</v>
      </c>
      <c r="C154" s="3" t="s">
        <v>23</v>
      </c>
    </row>
    <row r="155" spans="1:3" ht="375" customHeight="1" x14ac:dyDescent="0.2">
      <c r="A155" t="e">
        <f ca="1">image("https://drive.google.com/uc?export=download&amp;id=1fWcePpWADiLOemQA2fbszXTP0om2CP93")</f>
        <v>#NAME?</v>
      </c>
      <c r="B155" s="2" t="s">
        <v>35</v>
      </c>
      <c r="C155" s="3" t="s">
        <v>14</v>
      </c>
    </row>
    <row r="156" spans="1:3" ht="375" customHeight="1" x14ac:dyDescent="0.2">
      <c r="A156" t="e">
        <f ca="1">image("https://drive.google.com/uc?export=download&amp;id=1-AvhZxSt4zFUYLZfBeah2LlCtI-jxr_Z")</f>
        <v>#NAME?</v>
      </c>
      <c r="B156" s="2" t="s">
        <v>3</v>
      </c>
      <c r="C156" s="3" t="s">
        <v>13</v>
      </c>
    </row>
    <row r="157" spans="1:3" ht="375" customHeight="1" x14ac:dyDescent="0.2">
      <c r="A157" t="e">
        <f ca="1">image("https://drive.google.com/uc?export=download&amp;id=1PsC6FPg5jG76kUvswBzfgp-gx3UqFr3D")</f>
        <v>#NAME?</v>
      </c>
      <c r="B157" s="2" t="s">
        <v>3</v>
      </c>
      <c r="C157" s="3" t="s">
        <v>9</v>
      </c>
    </row>
    <row r="158" spans="1:3" ht="375" customHeight="1" x14ac:dyDescent="0.2">
      <c r="A158" t="e">
        <f ca="1">image("https://drive.google.com/uc?export=download&amp;id=1KXg6kPvRkKGeZDfOp7hzCa-07-Y1gLKp")</f>
        <v>#NAME?</v>
      </c>
      <c r="B158" s="2" t="s">
        <v>3</v>
      </c>
      <c r="C158" s="3" t="s">
        <v>13</v>
      </c>
    </row>
    <row r="159" spans="1:3" ht="375" customHeight="1" x14ac:dyDescent="0.2">
      <c r="A159" t="e">
        <f ca="1">image("https://drive.google.com/uc?export=download&amp;id=1xviWRXfJh4tw4aNPTBKedx9o5UK1TRgf")</f>
        <v>#NAME?</v>
      </c>
      <c r="B159" s="2" t="s">
        <v>16</v>
      </c>
      <c r="C159" s="3" t="s">
        <v>9</v>
      </c>
    </row>
    <row r="160" spans="1:3" ht="375" customHeight="1" x14ac:dyDescent="0.2">
      <c r="A160" t="e">
        <f ca="1">image("https://drive.google.com/uc?export=download&amp;id=16VJhApnYkGgZmmY08doqX_Uf2j2OfpfR")</f>
        <v>#NAME?</v>
      </c>
      <c r="B160" s="2" t="s">
        <v>3</v>
      </c>
      <c r="C160" s="3" t="s">
        <v>13</v>
      </c>
    </row>
    <row r="161" spans="1:3" ht="375" customHeight="1" x14ac:dyDescent="0.2">
      <c r="A161" t="e">
        <f ca="1">image("https://drive.google.com/uc?export=download&amp;id=1yIMUKospZ0Nj7sDyHuRqQc7o8wSis8N1")</f>
        <v>#NAME?</v>
      </c>
      <c r="B161" s="2" t="s">
        <v>22</v>
      </c>
      <c r="C161" s="2" t="s">
        <v>22</v>
      </c>
    </row>
    <row r="162" spans="1:3" ht="375" customHeight="1" x14ac:dyDescent="0.2">
      <c r="A162" t="e">
        <f ca="1">image("https://drive.google.com/uc?export=download&amp;id=1q4mVHztH_p9m6NxkTk4swyR7weCiZq2_")</f>
        <v>#NAME?</v>
      </c>
      <c r="B162" s="2" t="s">
        <v>24</v>
      </c>
      <c r="C162" s="3" t="s">
        <v>11</v>
      </c>
    </row>
    <row r="163" spans="1:3" ht="375" customHeight="1" x14ac:dyDescent="0.2">
      <c r="A163" t="e">
        <f ca="1">image("https://drive.google.com/uc?export=download&amp;id=1SPqHUSwzIbs-McBtXWq2wYmg8OltTzRC")</f>
        <v>#NAME?</v>
      </c>
      <c r="B163" s="2" t="s">
        <v>3</v>
      </c>
      <c r="C163" s="3" t="s">
        <v>13</v>
      </c>
    </row>
    <row r="164" spans="1:3" ht="375" customHeight="1" x14ac:dyDescent="0.2">
      <c r="A164" t="e">
        <f ca="1">image("https://drive.google.com/uc?export=download&amp;id=1s6vFO2Kuqo1cKt7jYSIOop4BZSJZR_Yi")</f>
        <v>#NAME?</v>
      </c>
      <c r="B164" s="2" t="s">
        <v>3</v>
      </c>
      <c r="C164" s="3" t="s">
        <v>11</v>
      </c>
    </row>
    <row r="165" spans="1:3" ht="375" customHeight="1" x14ac:dyDescent="0.2">
      <c r="A165" t="e">
        <f ca="1">image("https://drive.google.com/uc?export=download&amp;id=1H8WZypDwxB2oDqkCxGYKaMll0oayUub_")</f>
        <v>#NAME?</v>
      </c>
      <c r="B165" s="2" t="s">
        <v>24</v>
      </c>
      <c r="C165" s="3" t="s">
        <v>11</v>
      </c>
    </row>
    <row r="166" spans="1:3" ht="375" customHeight="1" x14ac:dyDescent="0.2">
      <c r="A166" t="e">
        <f ca="1">image("https://drive.google.com/uc?export=download&amp;id=1zPQHLM7R_G8MT7MYvcBRPtXBQFOFPVXR")</f>
        <v>#NAME?</v>
      </c>
      <c r="B166" s="2" t="s">
        <v>3</v>
      </c>
      <c r="C166" s="3" t="s">
        <v>5</v>
      </c>
    </row>
    <row r="167" spans="1:3" ht="375" customHeight="1" x14ac:dyDescent="0.2">
      <c r="A167" t="e">
        <f ca="1">image("https://drive.google.com/uc?export=download&amp;id=1tYLaM2yLMhGZPmw4lIqnOkesMkFNmTLn")</f>
        <v>#NAME?</v>
      </c>
      <c r="B167" s="2" t="s">
        <v>78</v>
      </c>
      <c r="C167" s="3" t="s">
        <v>15</v>
      </c>
    </row>
    <row r="168" spans="1:3" ht="375" customHeight="1" x14ac:dyDescent="0.2">
      <c r="A168" t="e">
        <f ca="1">image("https://drive.google.com/uc?export=download&amp;id=1OcawZ6VOXLGwZ-t-ZhJ78ZLw5Oup2Fhe")</f>
        <v>#NAME?</v>
      </c>
      <c r="B168" s="2" t="s">
        <v>16</v>
      </c>
      <c r="C168" s="3" t="s">
        <v>14</v>
      </c>
    </row>
    <row r="169" spans="1:3" ht="375" customHeight="1" x14ac:dyDescent="0.2">
      <c r="A169" t="e">
        <f ca="1">image("https://drive.google.com/uc?export=download&amp;id=149oAfFqXD40eLIEG8ZtBYxHQ0beiu6Xk")</f>
        <v>#NAME?</v>
      </c>
      <c r="B169" s="2" t="s">
        <v>41</v>
      </c>
      <c r="C169" s="3" t="s">
        <v>15</v>
      </c>
    </row>
    <row r="170" spans="1:3" ht="375" customHeight="1" x14ac:dyDescent="0.2">
      <c r="A170" t="e">
        <f ca="1">image("https://drive.google.com/uc?export=download&amp;id=1HGfx2CoJlwJ6-fKrTIBRl1Wckm6CsGcn")</f>
        <v>#NAME?</v>
      </c>
      <c r="B170" s="2" t="s">
        <v>3</v>
      </c>
      <c r="C170" s="3" t="s">
        <v>13</v>
      </c>
    </row>
    <row r="171" spans="1:3" ht="375" customHeight="1" x14ac:dyDescent="0.2">
      <c r="A171" t="e">
        <f ca="1">image("https://drive.google.com/uc?export=download&amp;id=1gqcDaCoh8PgUJFSlI9xADlWCt9uvqEQL")</f>
        <v>#NAME?</v>
      </c>
      <c r="B171" s="2" t="s">
        <v>3</v>
      </c>
      <c r="C171" s="3" t="s">
        <v>13</v>
      </c>
    </row>
    <row r="172" spans="1:3" ht="375" customHeight="1" x14ac:dyDescent="0.2">
      <c r="A172" t="e">
        <f ca="1">image("https://drive.google.com/uc?export=download&amp;id=1qMydF0aqUy2XNbp9pEZNGFBYXmkqdDn9")</f>
        <v>#NAME?</v>
      </c>
      <c r="B172" s="2" t="s">
        <v>70</v>
      </c>
      <c r="C172" s="3" t="s">
        <v>15</v>
      </c>
    </row>
    <row r="173" spans="1:3" ht="375" customHeight="1" x14ac:dyDescent="0.2">
      <c r="A173" t="e">
        <f ca="1">image("https://drive.google.com/uc?export=download&amp;id=1ZfEZaC6pedpiSUwH1SMB810x66hz_dmw")</f>
        <v>#NAME?</v>
      </c>
      <c r="B173" s="2" t="s">
        <v>16</v>
      </c>
      <c r="C173" s="3" t="s">
        <v>9</v>
      </c>
    </row>
    <row r="174" spans="1:3" ht="375" customHeight="1" x14ac:dyDescent="0.2">
      <c r="A174" t="e">
        <f ca="1">image("https://drive.google.com/uc?export=download&amp;id=1Vjf6dllRbbSMWz0URzsj5EHb7LU7A6jb")</f>
        <v>#NAME?</v>
      </c>
      <c r="B174" s="2" t="s">
        <v>3</v>
      </c>
      <c r="C174" s="3" t="s">
        <v>18</v>
      </c>
    </row>
    <row r="175" spans="1:3" ht="375" customHeight="1" x14ac:dyDescent="0.2">
      <c r="A175" t="e">
        <f ca="1">image("https://drive.google.com/uc?export=download&amp;id=1NKJB6nFnxV_zNRc9K8YR9xAzKX6UQaun")</f>
        <v>#NAME?</v>
      </c>
      <c r="B175" s="2" t="s">
        <v>3</v>
      </c>
      <c r="C175" s="3" t="s">
        <v>18</v>
      </c>
    </row>
    <row r="176" spans="1:3" ht="375" customHeight="1" x14ac:dyDescent="0.2">
      <c r="A176" t="e">
        <f ca="1">image("https://drive.google.com/uc?export=download&amp;id=1ET3PSDzarlE7bcpaRFA1XTscUijsn7wX")</f>
        <v>#NAME?</v>
      </c>
      <c r="B176" s="2" t="s">
        <v>3</v>
      </c>
      <c r="C176" s="3" t="s">
        <v>26</v>
      </c>
    </row>
    <row r="177" spans="1:3" ht="375" customHeight="1" x14ac:dyDescent="0.2">
      <c r="A177" t="e">
        <f ca="1">image("https://drive.google.com/uc?export=download&amp;id=1g0jY9bMNp-6kACjOIWjvsG-HHTAd1Osx")</f>
        <v>#NAME?</v>
      </c>
      <c r="B177" s="2" t="s">
        <v>3</v>
      </c>
      <c r="C177" s="3" t="s">
        <v>7</v>
      </c>
    </row>
    <row r="178" spans="1:3" ht="375" customHeight="1" x14ac:dyDescent="0.2">
      <c r="A178" t="e">
        <f ca="1">image("https://drive.google.com/uc?export=download&amp;id=1C1piBpEnTKqrz4gSaR0zu2u3DGydAFPt")</f>
        <v>#NAME?</v>
      </c>
      <c r="B178" s="2" t="s">
        <v>3</v>
      </c>
      <c r="C178" s="3" t="s">
        <v>9</v>
      </c>
    </row>
    <row r="179" spans="1:3" ht="375" customHeight="1" x14ac:dyDescent="0.2">
      <c r="A179" t="e">
        <f ca="1">image("https://drive.google.com/uc?export=download&amp;id=1AYM-SH4kA8aPY0TpAXr8wiGW_t05SPQl")</f>
        <v>#NAME?</v>
      </c>
      <c r="B179" s="2" t="s">
        <v>3</v>
      </c>
      <c r="C179" s="3" t="s">
        <v>9</v>
      </c>
    </row>
    <row r="180" spans="1:3" ht="375" customHeight="1" x14ac:dyDescent="0.2">
      <c r="A180" t="e">
        <f ca="1">image("https://drive.google.com/uc?export=download&amp;id=1ltLa_NO4U3KEQcoqLcFBs3a_uIHKIuRk")</f>
        <v>#NAME?</v>
      </c>
      <c r="B180" s="2" t="s">
        <v>3</v>
      </c>
      <c r="C180" s="3" t="s">
        <v>13</v>
      </c>
    </row>
    <row r="181" spans="1:3" ht="375" customHeight="1" x14ac:dyDescent="0.2">
      <c r="A181" t="e">
        <f ca="1">image("https://drive.google.com/uc?export=download&amp;id=1viZjSlF8BddxGo2LqEZdt5SF8BAIBFAU")</f>
        <v>#NAME?</v>
      </c>
      <c r="B181" s="2" t="s">
        <v>3</v>
      </c>
      <c r="C181" s="3" t="s">
        <v>18</v>
      </c>
    </row>
    <row r="182" spans="1:3" ht="375" customHeight="1" x14ac:dyDescent="0.2">
      <c r="A182" t="e">
        <f ca="1">image("https://drive.google.com/uc?export=download&amp;id=1KV0G5LIcZnCcYZcGaeDQ1xJbDfoeZ9H7")</f>
        <v>#NAME?</v>
      </c>
      <c r="B182" s="2" t="s">
        <v>35</v>
      </c>
      <c r="C182" s="3" t="s">
        <v>9</v>
      </c>
    </row>
    <row r="183" spans="1:3" ht="375" customHeight="1" x14ac:dyDescent="0.2">
      <c r="A183" t="e">
        <f ca="1">image("https://drive.google.com/uc?export=download&amp;id=1Hj1SxyiO7gxqHwTupA8nvjwKDPSYBvdd")</f>
        <v>#NAME?</v>
      </c>
      <c r="B183" s="2" t="s">
        <v>3</v>
      </c>
      <c r="C183" s="3" t="s">
        <v>5</v>
      </c>
    </row>
    <row r="184" spans="1:3" ht="375" customHeight="1" x14ac:dyDescent="0.2">
      <c r="A184" t="e">
        <f ca="1">image("https://drive.google.com/uc?export=download&amp;id=13Vl58CUmb24tQ_w7Vd8hUO4pabmOfc2b")</f>
        <v>#NAME?</v>
      </c>
      <c r="B184" s="2" t="s">
        <v>3</v>
      </c>
      <c r="C184" s="3" t="s">
        <v>5</v>
      </c>
    </row>
    <row r="185" spans="1:3" ht="375" customHeight="1" x14ac:dyDescent="0.2">
      <c r="A185" t="e">
        <f ca="1">image("https://drive.google.com/uc?export=download&amp;id=1ERLLYAFipH6RyD9ujsx_BOfzGpCnTZQ_")</f>
        <v>#NAME?</v>
      </c>
      <c r="B185" s="2" t="s">
        <v>3</v>
      </c>
      <c r="C185" s="3" t="s">
        <v>7</v>
      </c>
    </row>
    <row r="186" spans="1:3" ht="375" customHeight="1" x14ac:dyDescent="0.2">
      <c r="A186" t="e">
        <f ca="1">image("https://drive.google.com/uc?export=download&amp;id=1dGzqFU-i9sJ20vNaQzM6ja4Jp1oYKchK")</f>
        <v>#NAME?</v>
      </c>
      <c r="B186" s="2" t="s">
        <v>16</v>
      </c>
      <c r="C186" s="3" t="s">
        <v>9</v>
      </c>
    </row>
    <row r="187" spans="1:3" ht="375" customHeight="1" x14ac:dyDescent="0.2">
      <c r="A187" t="e">
        <f ca="1">image("https://drive.google.com/uc?export=download&amp;id=1Abo7VTlHI3x3Oqe6DNILqoVG5wOdlc6h")</f>
        <v>#NAME?</v>
      </c>
      <c r="B187" s="2" t="s">
        <v>3</v>
      </c>
      <c r="C187" s="3" t="s">
        <v>23</v>
      </c>
    </row>
    <row r="188" spans="1:3" ht="375" customHeight="1" x14ac:dyDescent="0.2">
      <c r="A188" t="e">
        <f ca="1">image("https://drive.google.com/uc?export=download&amp;id=1CDc3Y_47bqF5rgHJFhEy8iC9-tabyooN")</f>
        <v>#NAME?</v>
      </c>
      <c r="B188" s="2" t="s">
        <v>24</v>
      </c>
      <c r="C188" s="3" t="s">
        <v>14</v>
      </c>
    </row>
    <row r="189" spans="1:3" ht="375" customHeight="1" x14ac:dyDescent="0.2">
      <c r="A189" t="e">
        <f ca="1">image("https://drive.google.com/uc?export=download&amp;id=1iO6uDCG3jw9QkSpP52FlqodG5gby9Y4l")</f>
        <v>#NAME?</v>
      </c>
      <c r="B189" s="2" t="s">
        <v>3</v>
      </c>
      <c r="C189" s="3" t="s">
        <v>7</v>
      </c>
    </row>
    <row r="190" spans="1:3" ht="375" customHeight="1" x14ac:dyDescent="0.2">
      <c r="A190" t="e">
        <f ca="1">image("https://drive.google.com/uc?export=download&amp;id=1BdvGSLlVw7jtprKwyzHW8Z183uDW8MEY")</f>
        <v>#NAME?</v>
      </c>
      <c r="B190" s="2" t="s">
        <v>63</v>
      </c>
      <c r="C190" s="3" t="s">
        <v>15</v>
      </c>
    </row>
    <row r="191" spans="1:3" ht="375" customHeight="1" x14ac:dyDescent="0.2">
      <c r="A191" t="e">
        <f ca="1">image("https://drive.google.com/uc?export=download&amp;id=1esvQd9pF3hbDJC5Bpg3UrdpqFxLbSnHc")</f>
        <v>#NAME?</v>
      </c>
      <c r="B191" s="2" t="s">
        <v>16</v>
      </c>
      <c r="C191" s="3" t="s">
        <v>14</v>
      </c>
    </row>
    <row r="192" spans="1:3" ht="375" customHeight="1" x14ac:dyDescent="0.2">
      <c r="A192" t="e">
        <f ca="1">image("https://drive.google.com/uc?export=download&amp;id=15QShXSO71BW4mNX11xJkIFwU-6Fv3Jon")</f>
        <v>#NAME?</v>
      </c>
      <c r="B192" s="2" t="s">
        <v>3</v>
      </c>
      <c r="C192" s="3" t="s">
        <v>5</v>
      </c>
    </row>
    <row r="193" spans="1:3" ht="375" customHeight="1" x14ac:dyDescent="0.2">
      <c r="A193" t="e">
        <f ca="1">image("https://drive.google.com/uc?export=download&amp;id=1exnxeUm43jEfmuju5PbNrBnA9Yv_-1p9")</f>
        <v>#NAME?</v>
      </c>
      <c r="B193" s="2" t="s">
        <v>3</v>
      </c>
      <c r="C193" s="3" t="s">
        <v>5</v>
      </c>
    </row>
    <row r="194" spans="1:3" ht="375" customHeight="1" x14ac:dyDescent="0.2">
      <c r="A194" t="e">
        <f ca="1">image("https://drive.google.com/uc?export=download&amp;id=1Yd3MO0qdkIQNmIWASDdR7tsB3-E0lxSm")</f>
        <v>#NAME?</v>
      </c>
      <c r="B194" s="2" t="s">
        <v>80</v>
      </c>
      <c r="C194" s="3" t="s">
        <v>15</v>
      </c>
    </row>
    <row r="195" spans="1:3" ht="375" customHeight="1" x14ac:dyDescent="0.2">
      <c r="A195" t="e">
        <f ca="1">image("https://drive.google.com/uc?export=download&amp;id=1jasQ09wl9_8PUSatQsi2YJvnxepgaILB")</f>
        <v>#NAME?</v>
      </c>
      <c r="B195" s="2" t="s">
        <v>3</v>
      </c>
      <c r="C195" s="3" t="s">
        <v>18</v>
      </c>
    </row>
    <row r="196" spans="1:3" ht="375" customHeight="1" x14ac:dyDescent="0.2">
      <c r="A196" t="e">
        <f ca="1">image("https://drive.google.com/uc?export=download&amp;id=1guGMHua13k-B93DB5MnSfcW_joYcjsos")</f>
        <v>#NAME?</v>
      </c>
      <c r="B196" s="2" t="s">
        <v>3</v>
      </c>
      <c r="C196" s="3" t="s">
        <v>5</v>
      </c>
    </row>
    <row r="197" spans="1:3" ht="375" customHeight="1" x14ac:dyDescent="0.2">
      <c r="A197" t="e">
        <f ca="1">image("https://drive.google.com/uc?export=download&amp;id=15cMDT6oxpgXEf6OcRIuh6USmO6SB6q3A")</f>
        <v>#NAME?</v>
      </c>
      <c r="B197" s="2" t="s">
        <v>3</v>
      </c>
      <c r="C197" s="3" t="s">
        <v>18</v>
      </c>
    </row>
    <row r="198" spans="1:3" ht="375" customHeight="1" x14ac:dyDescent="0.2">
      <c r="A198" t="e">
        <f ca="1">image("https://drive.google.com/uc?export=download&amp;id=1NEpJnuXaDty18rQFKb0b5up7uvMuARIL")</f>
        <v>#NAME?</v>
      </c>
      <c r="B198" s="2" t="s">
        <v>3</v>
      </c>
      <c r="C198" s="3" t="s">
        <v>13</v>
      </c>
    </row>
    <row r="199" spans="1:3" ht="375" customHeight="1" x14ac:dyDescent="0.2">
      <c r="A199" t="e">
        <f ca="1">image("https://drive.google.com/uc?export=download&amp;id=1MgoNuOPaoiCr_-3NAVoQkUQ4M3k4e5DA")</f>
        <v>#NAME?</v>
      </c>
      <c r="B199" s="2" t="s">
        <v>3</v>
      </c>
      <c r="C199" s="3" t="s">
        <v>11</v>
      </c>
    </row>
    <row r="200" spans="1:3" ht="375" customHeight="1" x14ac:dyDescent="0.2">
      <c r="A200" t="e">
        <f ca="1">image("https://drive.google.com/uc?export=download&amp;id=1txIWw0VOmPs__FqyhPLaSj32_N9RpElx")</f>
        <v>#NAME?</v>
      </c>
      <c r="B200" s="2" t="s">
        <v>3</v>
      </c>
      <c r="C200" s="3" t="s">
        <v>18</v>
      </c>
    </row>
    <row r="201" spans="1:3" ht="375" customHeight="1" x14ac:dyDescent="0.2">
      <c r="A201" t="e">
        <f ca="1">image("https://drive.google.com/uc?export=download&amp;id=1gGytbuHddflzRjMpELH-BlB3KCoIOgTX")</f>
        <v>#NAME?</v>
      </c>
      <c r="B201" s="2" t="s">
        <v>3</v>
      </c>
      <c r="C201" s="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71.5703125" customWidth="1"/>
  </cols>
  <sheetData>
    <row r="1" spans="1:3" ht="16.5" x14ac:dyDescent="0.25">
      <c r="A1" s="1" t="s">
        <v>0</v>
      </c>
      <c r="B1" s="1" t="s">
        <v>1</v>
      </c>
      <c r="C1" s="1" t="s">
        <v>2</v>
      </c>
    </row>
    <row r="2" spans="1:3" ht="375" customHeight="1" x14ac:dyDescent="0.2">
      <c r="A2" t="e">
        <f ca="1">image("https://drive.google.com/uc?export=download&amp;id=1RbtMoRpEdqEbYqNFmink8WmQtLpWXSyu")</f>
        <v>#NAME?</v>
      </c>
      <c r="B2" s="2" t="s">
        <v>3</v>
      </c>
      <c r="C2" s="2" t="s">
        <v>11</v>
      </c>
    </row>
    <row r="3" spans="1:3" ht="375" customHeight="1" x14ac:dyDescent="0.2">
      <c r="A3" t="e">
        <f ca="1">image("https://drive.google.com/uc?export=download&amp;id=1Fo-frPBYrZXBRvmYqn4uKVhCYLbDGrQ-")</f>
        <v>#NAME?</v>
      </c>
      <c r="B3" s="2" t="s">
        <v>39</v>
      </c>
      <c r="C3" s="2" t="s">
        <v>23</v>
      </c>
    </row>
    <row r="4" spans="1:3" ht="375" customHeight="1" x14ac:dyDescent="0.2">
      <c r="A4" t="e">
        <f ca="1">image("https://drive.google.com/uc?export=download&amp;id=1pHmCdKTNgdgLLxtyPGx7ZJYZc_x2MVQa")</f>
        <v>#NAME?</v>
      </c>
      <c r="B4" s="2" t="s">
        <v>3</v>
      </c>
      <c r="C4" s="2" t="s">
        <v>7</v>
      </c>
    </row>
    <row r="5" spans="1:3" ht="375" customHeight="1" x14ac:dyDescent="0.2">
      <c r="A5" t="e">
        <f ca="1">image("https://drive.google.com/uc?export=download&amp;id=1epuL4c2ZD8gShHZV_B0-WDgt9nINCa2D")</f>
        <v>#NAME?</v>
      </c>
      <c r="B5" s="2" t="s">
        <v>3</v>
      </c>
      <c r="C5" s="2" t="s">
        <v>31</v>
      </c>
    </row>
    <row r="6" spans="1:3" ht="375" customHeight="1" x14ac:dyDescent="0.2">
      <c r="A6" t="e">
        <f ca="1">image("https://drive.google.com/uc?export=download&amp;id=1i2AyA_Nyae09Guqn2IGzQH2_7MvyD9eM")</f>
        <v>#NAME?</v>
      </c>
      <c r="B6" s="2" t="s">
        <v>3</v>
      </c>
      <c r="C6" s="2" t="s">
        <v>5</v>
      </c>
    </row>
    <row r="7" spans="1:3" ht="375" customHeight="1" x14ac:dyDescent="0.2">
      <c r="A7" t="e">
        <f ca="1">image("https://drive.google.com/uc?export=download&amp;id=1xhDuNZ6ayd67x3583Rr4XMFCBEzseRyP")</f>
        <v>#NAME?</v>
      </c>
      <c r="B7" s="2" t="s">
        <v>3</v>
      </c>
      <c r="C7" s="2" t="s">
        <v>9</v>
      </c>
    </row>
    <row r="8" spans="1:3" ht="375" customHeight="1" x14ac:dyDescent="0.2">
      <c r="A8" t="e">
        <f ca="1">image("https://drive.google.com/uc?export=download&amp;id=1P4Ys3N03cQcxgiOQUmLgm0fjkG4r11I-")</f>
        <v>#NAME?</v>
      </c>
      <c r="B8" s="2" t="s">
        <v>3</v>
      </c>
      <c r="C8" s="2" t="s">
        <v>5</v>
      </c>
    </row>
    <row r="9" spans="1:3" ht="375" customHeight="1" x14ac:dyDescent="0.2">
      <c r="A9" t="e">
        <f ca="1">image("https://drive.google.com/uc?export=download&amp;id=1UUz09x5YOEhqXJszaHrwPRX2RvbWl_04")</f>
        <v>#NAME?</v>
      </c>
      <c r="B9" s="2" t="s">
        <v>3</v>
      </c>
      <c r="C9" s="2" t="s">
        <v>11</v>
      </c>
    </row>
    <row r="10" spans="1:3" ht="375" customHeight="1" x14ac:dyDescent="0.2">
      <c r="A10" t="e">
        <f ca="1">image("https://drive.google.com/uc?export=download&amp;id=1UkFMsXcAOjSqmiHrIQuIqcp--UVHc6xk")</f>
        <v>#NAME?</v>
      </c>
      <c r="B10" s="2" t="s">
        <v>71</v>
      </c>
      <c r="C10" s="2" t="s">
        <v>31</v>
      </c>
    </row>
    <row r="11" spans="1:3" ht="375" customHeight="1" x14ac:dyDescent="0.2">
      <c r="A11" t="e">
        <f ca="1">image("https://drive.google.com/uc?export=download&amp;id=1VQU3mbqLh3YatSqUK5fn-GeHoS-mvqcE")</f>
        <v>#NAME?</v>
      </c>
      <c r="B11" s="2" t="s">
        <v>54</v>
      </c>
      <c r="C11" s="2" t="s">
        <v>7</v>
      </c>
    </row>
    <row r="12" spans="1:3" ht="375" customHeight="1" x14ac:dyDescent="0.2">
      <c r="A12" t="e">
        <f ca="1">image("https://drive.google.com/uc?export=download&amp;id=151zoXBWNLtPrUnFdbRDnC0v03-xrNDtk")</f>
        <v>#NAME?</v>
      </c>
      <c r="B12" s="2" t="s">
        <v>3</v>
      </c>
      <c r="C12" s="3" t="s">
        <v>7</v>
      </c>
    </row>
    <row r="13" spans="1:3" ht="375" customHeight="1" x14ac:dyDescent="0.2">
      <c r="A13" t="e">
        <f ca="1">image("https://drive.google.com/uc?export=download&amp;id=1wCWyUse0iIKKf7wabthIh89AMyGZxf2T")</f>
        <v>#NAME?</v>
      </c>
      <c r="B13" s="2" t="s">
        <v>3</v>
      </c>
      <c r="C13" s="3" t="s">
        <v>7</v>
      </c>
    </row>
    <row r="14" spans="1:3" ht="375" customHeight="1" x14ac:dyDescent="0.2">
      <c r="A14" t="e">
        <f ca="1">image("https://drive.google.com/uc?export=download&amp;id=1Ad6ptdSnAc6fLmYxZM40xTQ1BlBRmRAr")</f>
        <v>#NAME?</v>
      </c>
      <c r="B14" s="2" t="s">
        <v>3</v>
      </c>
      <c r="C14" s="3" t="s">
        <v>7</v>
      </c>
    </row>
    <row r="15" spans="1:3" ht="375" customHeight="1" x14ac:dyDescent="0.2">
      <c r="A15" t="e">
        <f ca="1">image("https://drive.google.com/uc?export=download&amp;id=1qFcFQqzlBxLky1JEAPLv-T2_P7onvDQU")</f>
        <v>#NAME?</v>
      </c>
      <c r="B15" s="2" t="s">
        <v>3</v>
      </c>
      <c r="C15" s="3" t="s">
        <v>7</v>
      </c>
    </row>
    <row r="16" spans="1:3" ht="375" customHeight="1" x14ac:dyDescent="0.2">
      <c r="A16" t="e">
        <f ca="1">image("https://drive.google.com/uc?export=download&amp;id=1cqCFnJ547JM-Nymw5OrEKe6PZhQi6NOF")</f>
        <v>#NAME?</v>
      </c>
      <c r="B16" s="2" t="s">
        <v>3</v>
      </c>
      <c r="C16" s="3" t="s">
        <v>13</v>
      </c>
    </row>
    <row r="17" spans="1:3" ht="375" customHeight="1" x14ac:dyDescent="0.2">
      <c r="A17" t="e">
        <f ca="1">image("https://drive.google.com/uc?export=download&amp;id=1r6o7DwlhvMMosQiMNSO2eVnvxfm5urMb")</f>
        <v>#NAME?</v>
      </c>
      <c r="B17" s="2" t="s">
        <v>3</v>
      </c>
      <c r="C17" s="3" t="s">
        <v>7</v>
      </c>
    </row>
    <row r="18" spans="1:3" ht="375" customHeight="1" x14ac:dyDescent="0.2">
      <c r="A18" t="e">
        <f ca="1">image("https://drive.google.com/uc?export=download&amp;id=1Y2e_YtCK8LKFo2jCu8-i2eeAn39bHdBa")</f>
        <v>#NAME?</v>
      </c>
      <c r="B18" s="2" t="s">
        <v>3</v>
      </c>
      <c r="C18" s="3" t="s">
        <v>13</v>
      </c>
    </row>
    <row r="19" spans="1:3" ht="375" customHeight="1" x14ac:dyDescent="0.2">
      <c r="A19" t="e">
        <f ca="1">image("https://drive.google.com/uc?export=download&amp;id=1yUIE1shrDim5W9bRAlIqAyl85purpqWk")</f>
        <v>#NAME?</v>
      </c>
      <c r="B19" s="2" t="s">
        <v>36</v>
      </c>
      <c r="C19" s="2" t="s">
        <v>36</v>
      </c>
    </row>
    <row r="20" spans="1:3" ht="375" customHeight="1" x14ac:dyDescent="0.2">
      <c r="A20" t="e">
        <f ca="1">image("https://drive.google.com/uc?export=download&amp;id=1TZXb-h-cZteBGJgdEmowNPpzzmPmP3A8")</f>
        <v>#NAME?</v>
      </c>
      <c r="B20" s="2" t="s">
        <v>73</v>
      </c>
      <c r="C20" s="3" t="s">
        <v>15</v>
      </c>
    </row>
    <row r="21" spans="1:3" ht="375" customHeight="1" x14ac:dyDescent="0.2">
      <c r="A21" t="e">
        <f ca="1">image("https://drive.google.com/uc?export=download&amp;id=1WXTH0oNgfhSAziCSKVGOervHBOGrlnge")</f>
        <v>#NAME?</v>
      </c>
      <c r="B21" s="3" t="s">
        <v>16</v>
      </c>
      <c r="C21" s="4" t="s">
        <v>9</v>
      </c>
    </row>
    <row r="22" spans="1:3" ht="375" customHeight="1" x14ac:dyDescent="0.2">
      <c r="A22" t="e">
        <f ca="1">image("https://drive.google.com/uc?export=download&amp;id=1IGslTNQ1vypZbap6eymeOZ8N9PaPHGRT")</f>
        <v>#NAME?</v>
      </c>
      <c r="B22" s="2" t="s">
        <v>3</v>
      </c>
      <c r="C22" s="3" t="s">
        <v>13</v>
      </c>
    </row>
    <row r="23" spans="1:3" ht="375" customHeight="1" x14ac:dyDescent="0.2">
      <c r="A23" t="e">
        <f ca="1">image("https://drive.google.com/uc?export=download&amp;id=16wIcfkVbez5Q7c0fptFZs46pDiL1DXhg")</f>
        <v>#NAME?</v>
      </c>
      <c r="B23" s="2" t="s">
        <v>3</v>
      </c>
      <c r="C23" s="3" t="s">
        <v>9</v>
      </c>
    </row>
    <row r="24" spans="1:3" ht="375" customHeight="1" x14ac:dyDescent="0.2">
      <c r="A24" t="e">
        <f ca="1">image("https://drive.google.com/uc?export=download&amp;id=1lesI_aVHcmDX5yRFfNfFXplH-Bx8SRwb")</f>
        <v>#NAME?</v>
      </c>
      <c r="B24" s="2" t="s">
        <v>3</v>
      </c>
      <c r="C24" s="3" t="s">
        <v>5</v>
      </c>
    </row>
    <row r="25" spans="1:3" ht="375" customHeight="1" x14ac:dyDescent="0.2">
      <c r="A25" t="e">
        <f ca="1">image("https://drive.google.com/uc?export=download&amp;id=12ZZUBINkbn6F2mGXhXKUhD9oFjdzAUIt")</f>
        <v>#NAME?</v>
      </c>
      <c r="B25" s="2" t="s">
        <v>3</v>
      </c>
      <c r="C25" s="2" t="s">
        <v>13</v>
      </c>
    </row>
    <row r="26" spans="1:3" ht="375" customHeight="1" x14ac:dyDescent="0.2">
      <c r="A26" t="e">
        <f ca="1">image("https://drive.google.com/uc?export=download&amp;id=1WVT3P6R7lJyXJV0xppcmNFwD_JbXrfuL")</f>
        <v>#NAME?</v>
      </c>
      <c r="B26" s="2" t="s">
        <v>37</v>
      </c>
      <c r="C26" s="2" t="s">
        <v>23</v>
      </c>
    </row>
    <row r="27" spans="1:3" ht="375" customHeight="1" x14ac:dyDescent="0.2">
      <c r="A27" t="e">
        <f ca="1">image("https://drive.google.com/uc?export=download&amp;id=1Him0ltO7AK2YDbdQtZkeByvQAqAWFeW1")</f>
        <v>#NAME?</v>
      </c>
      <c r="B27" s="2" t="s">
        <v>22</v>
      </c>
      <c r="C27" s="2" t="s">
        <v>22</v>
      </c>
    </row>
    <row r="28" spans="1:3" ht="375" customHeight="1" x14ac:dyDescent="0.2">
      <c r="A28" t="e">
        <f ca="1">image("https://drive.google.com/uc?export=download&amp;id=1kfiqNUtuzJ6DqBI_LcwprqzECMWIJzr7")</f>
        <v>#NAME?</v>
      </c>
      <c r="B28" s="2" t="s">
        <v>3</v>
      </c>
      <c r="C28" s="2" t="s">
        <v>7</v>
      </c>
    </row>
    <row r="29" spans="1:3" ht="375" customHeight="1" x14ac:dyDescent="0.2">
      <c r="A29" t="e">
        <f ca="1">image("https://drive.google.com/uc?export=download&amp;id=1adP7g-GauMSNQslYWQ8QejzNs3hAmj5E")</f>
        <v>#NAME?</v>
      </c>
      <c r="B29" s="2" t="s">
        <v>24</v>
      </c>
      <c r="C29" s="2" t="s">
        <v>11</v>
      </c>
    </row>
    <row r="30" spans="1:3" ht="375" customHeight="1" x14ac:dyDescent="0.2">
      <c r="A30" t="e">
        <f ca="1">image("https://drive.google.com/uc?export=download&amp;id=13PTH7CtBzciuDtEYW76fu8_ySn4xaVFn")</f>
        <v>#NAME?</v>
      </c>
      <c r="B30" s="2" t="s">
        <v>58</v>
      </c>
      <c r="C30" s="2" t="s">
        <v>9</v>
      </c>
    </row>
    <row r="31" spans="1:3" ht="375" customHeight="1" x14ac:dyDescent="0.2">
      <c r="A31" t="e">
        <f ca="1">image("https://drive.google.com/uc?export=download&amp;id=1SWjdxy2nPE06B5ZW9641Z5MnKUmnNNam")</f>
        <v>#NAME?</v>
      </c>
      <c r="B31" s="2" t="s">
        <v>3</v>
      </c>
      <c r="C31" s="2" t="s">
        <v>5</v>
      </c>
    </row>
    <row r="32" spans="1:3" ht="375" customHeight="1" x14ac:dyDescent="0.2">
      <c r="A32" t="e">
        <f ca="1">image("https://drive.google.com/uc?export=download&amp;id=1QifDYHlZQd_ytsSOX3BN66CfbwbjEm_r")</f>
        <v>#NAME?</v>
      </c>
      <c r="B32" s="2" t="s">
        <v>3</v>
      </c>
      <c r="C32" s="2" t="s">
        <v>13</v>
      </c>
    </row>
    <row r="33" spans="1:3" ht="375" customHeight="1" x14ac:dyDescent="0.2">
      <c r="A33" t="e">
        <f ca="1">image("https://drive.google.com/uc?export=download&amp;id=1AmCf171pnNTGZBVh32n_LcAOV2E9wEwG")</f>
        <v>#NAME?</v>
      </c>
      <c r="B33" s="2" t="s">
        <v>54</v>
      </c>
      <c r="C33" s="2" t="s">
        <v>5</v>
      </c>
    </row>
    <row r="34" spans="1:3" ht="375" customHeight="1" x14ac:dyDescent="0.2">
      <c r="A34" t="e">
        <f ca="1">image("https://drive.google.com/uc?export=download&amp;id=1XtNJoz0hdYKnPocsZDGgZWfTuwxBQ-BO")</f>
        <v>#NAME?</v>
      </c>
      <c r="B34" s="2" t="s">
        <v>3</v>
      </c>
      <c r="C34" s="3" t="s">
        <v>31</v>
      </c>
    </row>
    <row r="35" spans="1:3" ht="375" customHeight="1" x14ac:dyDescent="0.2">
      <c r="A35" t="e">
        <f ca="1">image("https://drive.google.com/uc?export=download&amp;id=1TF5abHhZbkmHheIDlIx7KpFz890_KqAA")</f>
        <v>#NAME?</v>
      </c>
      <c r="B35" s="2" t="s">
        <v>3</v>
      </c>
      <c r="C35" s="3" t="s">
        <v>7</v>
      </c>
    </row>
    <row r="36" spans="1:3" ht="375" customHeight="1" x14ac:dyDescent="0.2">
      <c r="A36" t="e">
        <f ca="1">image("https://drive.google.com/uc?export=download&amp;id=1Nj2GnIIcWh_6VXfgTAH8NSvqt_Fkw9JX")</f>
        <v>#NAME?</v>
      </c>
      <c r="B36" s="2" t="s">
        <v>3</v>
      </c>
      <c r="C36" s="3" t="s">
        <v>7</v>
      </c>
    </row>
    <row r="37" spans="1:3" ht="375" customHeight="1" x14ac:dyDescent="0.2">
      <c r="A37" t="e">
        <f ca="1">image("https://drive.google.com/uc?export=download&amp;id=1V7YnUBQUdQ13xGgyV5Zr1hlXp_tnWk_K")</f>
        <v>#NAME?</v>
      </c>
      <c r="B37" s="2" t="s">
        <v>3</v>
      </c>
      <c r="C37" s="3" t="s">
        <v>18</v>
      </c>
    </row>
    <row r="38" spans="1:3" ht="375" customHeight="1" x14ac:dyDescent="0.2">
      <c r="A38" t="e">
        <f ca="1">image("https://drive.google.com/uc?export=download&amp;id=1LjdqVOtM1Xwb-iccrpDuacskaVrTx6dg")</f>
        <v>#NAME?</v>
      </c>
      <c r="B38" s="2" t="s">
        <v>3</v>
      </c>
      <c r="C38" s="3" t="s">
        <v>18</v>
      </c>
    </row>
    <row r="39" spans="1:3" ht="375" customHeight="1" x14ac:dyDescent="0.2">
      <c r="A39" t="e">
        <f ca="1">image("https://drive.google.com/uc?export=download&amp;id=10fHoTXCIEkCh4Hv1maubGu7dHg7YDXvi")</f>
        <v>#NAME?</v>
      </c>
      <c r="B39" s="2" t="s">
        <v>75</v>
      </c>
      <c r="C39" s="3" t="s">
        <v>15</v>
      </c>
    </row>
    <row r="40" spans="1:3" ht="375" customHeight="1" x14ac:dyDescent="0.2">
      <c r="A40" t="e">
        <f ca="1">image("https://drive.google.com/uc?export=download&amp;id=1o4XHoFmWYSUbZpe11eJ3-CKUnj0-XaPw")</f>
        <v>#NAME?</v>
      </c>
      <c r="B40" s="2" t="s">
        <v>3</v>
      </c>
      <c r="C40" s="3" t="s">
        <v>26</v>
      </c>
    </row>
    <row r="41" spans="1:3" ht="375" customHeight="1" x14ac:dyDescent="0.2">
      <c r="A41" t="e">
        <f ca="1">image("https://drive.google.com/uc?export=download&amp;id=1K6DxgFi5RZcFTgr8sHx0GH9EZ1lgISx3")</f>
        <v>#NAME?</v>
      </c>
      <c r="B41" s="2" t="s">
        <v>16</v>
      </c>
      <c r="C41" s="3" t="s">
        <v>9</v>
      </c>
    </row>
    <row r="42" spans="1:3" ht="375" customHeight="1" x14ac:dyDescent="0.2">
      <c r="A42" t="e">
        <f ca="1">image("https://drive.google.com/uc?export=download&amp;id=1HwNDYQ43VOXQdjrrwNbHaOGzQTFFuqHm")</f>
        <v>#NAME?</v>
      </c>
      <c r="B42" s="2" t="s">
        <v>37</v>
      </c>
      <c r="C42" s="3" t="s">
        <v>23</v>
      </c>
    </row>
    <row r="43" spans="1:3" ht="375" customHeight="1" x14ac:dyDescent="0.2">
      <c r="A43" t="e">
        <f ca="1">image("https://drive.google.com/uc?export=download&amp;id=1jyO1D7hPLf-TwCtSuqiU8C_S4to8-lvH")</f>
        <v>#NAME?</v>
      </c>
      <c r="B43" s="2" t="s">
        <v>3</v>
      </c>
      <c r="C43" s="3" t="s">
        <v>18</v>
      </c>
    </row>
    <row r="44" spans="1:3" ht="375" customHeight="1" x14ac:dyDescent="0.2">
      <c r="A44" t="e">
        <f ca="1">image("https://drive.google.com/uc?export=download&amp;id=16C9PI0hVXD0c5nHx_OhyJws31tNAq_wZ")</f>
        <v>#NAME?</v>
      </c>
      <c r="B44" s="2" t="s">
        <v>3</v>
      </c>
      <c r="C44" s="3" t="s">
        <v>18</v>
      </c>
    </row>
    <row r="45" spans="1:3" ht="375" customHeight="1" x14ac:dyDescent="0.2">
      <c r="A45" t="e">
        <f ca="1">image("https://drive.google.com/uc?export=download&amp;id=1IujALPeXW66q1BWKsx5Uxhf3GTAoqkz4")</f>
        <v>#NAME?</v>
      </c>
      <c r="B45" s="2" t="s">
        <v>22</v>
      </c>
      <c r="C45" s="2" t="s">
        <v>22</v>
      </c>
    </row>
    <row r="46" spans="1:3" ht="375" customHeight="1" x14ac:dyDescent="0.2">
      <c r="A46" t="e">
        <f ca="1">image("https://drive.google.com/uc?export=download&amp;id=1o8x_AjUUEWVU1WgsBCUnGI9DVGoj23Ps")</f>
        <v>#NAME?</v>
      </c>
      <c r="B46" s="2" t="s">
        <v>3</v>
      </c>
      <c r="C46" s="3" t="s">
        <v>18</v>
      </c>
    </row>
    <row r="47" spans="1:3" ht="375" customHeight="1" x14ac:dyDescent="0.2">
      <c r="A47" t="e">
        <f ca="1">image("https://drive.google.com/uc?export=download&amp;id=1rikD4lgCG_LLHBJaUbtO-mrV3i5Hg_S7")</f>
        <v>#NAME?</v>
      </c>
      <c r="B47" s="2" t="s">
        <v>3</v>
      </c>
      <c r="C47" s="3" t="s">
        <v>18</v>
      </c>
    </row>
    <row r="48" spans="1:3" ht="375" customHeight="1" x14ac:dyDescent="0.2">
      <c r="A48" t="e">
        <f ca="1">image("https://drive.google.com/uc?export=download&amp;id=1N3mPzvVM_MEgp8N2W3Nu_847hEBCXUyy")</f>
        <v>#NAME?</v>
      </c>
      <c r="B48" s="2" t="s">
        <v>20</v>
      </c>
      <c r="C48" s="3" t="s">
        <v>15</v>
      </c>
    </row>
    <row r="49" spans="1:3" ht="375" customHeight="1" x14ac:dyDescent="0.2">
      <c r="A49" t="e">
        <f ca="1">image("https://drive.google.com/uc?export=download&amp;id=1fTJ2PdJdC2yhhlrXx777a6DL2iZK4eo7")</f>
        <v>#NAME?</v>
      </c>
      <c r="B49" s="2" t="s">
        <v>16</v>
      </c>
      <c r="C49" s="3" t="s">
        <v>9</v>
      </c>
    </row>
    <row r="50" spans="1:3" ht="375" customHeight="1" x14ac:dyDescent="0.2">
      <c r="A50" t="e">
        <f ca="1">image("https://drive.google.com/uc?export=download&amp;id=1wMQVj9tXpi7XgohfGKtkhbJexg6v1Td3")</f>
        <v>#NAME?</v>
      </c>
      <c r="B50" s="2" t="s">
        <v>3</v>
      </c>
      <c r="C50" s="3" t="s">
        <v>23</v>
      </c>
    </row>
    <row r="51" spans="1:3" ht="375" customHeight="1" x14ac:dyDescent="0.2">
      <c r="A51" t="e">
        <f ca="1">image("https://drive.google.com/uc?export=download&amp;id=1GrMmVglz4wH0qnMyZ0ygNv1GHQtqUhoB")</f>
        <v>#NAME?</v>
      </c>
      <c r="B51" s="2" t="s">
        <v>3</v>
      </c>
      <c r="C51" s="3" t="s">
        <v>23</v>
      </c>
    </row>
    <row r="52" spans="1:3" ht="375" customHeight="1" x14ac:dyDescent="0.2">
      <c r="A52" t="e">
        <f ca="1">image("https://drive.google.com/uc?export=download&amp;id=1hcOYDrNyNQC1AP0cQ2nD0RBxoU4jxqAG")</f>
        <v>#NAME?</v>
      </c>
      <c r="B52" s="2" t="s">
        <v>3</v>
      </c>
      <c r="C52" s="3" t="s">
        <v>7</v>
      </c>
    </row>
    <row r="53" spans="1:3" ht="375" customHeight="1" x14ac:dyDescent="0.2">
      <c r="A53" t="e">
        <f ca="1">image("https://drive.google.com/uc?export=download&amp;id=1HXPQ4V925L9fXfIrAlPGw-YTDKP6_3ww")</f>
        <v>#NAME?</v>
      </c>
      <c r="B53" s="2" t="s">
        <v>3</v>
      </c>
      <c r="C53" s="3" t="s">
        <v>11</v>
      </c>
    </row>
    <row r="54" spans="1:3" ht="375" customHeight="1" x14ac:dyDescent="0.2">
      <c r="A54" t="e">
        <f ca="1">image("https://drive.google.com/uc?export=download&amp;id=1-z24umMjG_tJdauTx0WUcm3kjr_-9oVQ")</f>
        <v>#NAME?</v>
      </c>
      <c r="B54" s="2" t="s">
        <v>3</v>
      </c>
      <c r="C54" s="3" t="s">
        <v>9</v>
      </c>
    </row>
    <row r="55" spans="1:3" ht="375" customHeight="1" x14ac:dyDescent="0.2">
      <c r="A55" t="e">
        <f ca="1">image("https://drive.google.com/uc?export=download&amp;id=1ckzFUWh63G8KsFaboEHdcoLLVPQDk4Jp")</f>
        <v>#NAME?</v>
      </c>
      <c r="B55" s="2" t="s">
        <v>47</v>
      </c>
      <c r="C55" s="3" t="s">
        <v>15</v>
      </c>
    </row>
    <row r="56" spans="1:3" ht="375" customHeight="1" x14ac:dyDescent="0.2">
      <c r="A56" t="e">
        <f ca="1">image("https://drive.google.com/uc?export=download&amp;id=1kZIHKUzaEcxPSr9JZaW4ooBBgf6wztjv")</f>
        <v>#NAME?</v>
      </c>
      <c r="B56" s="2" t="s">
        <v>76</v>
      </c>
      <c r="C56" s="3" t="s">
        <v>15</v>
      </c>
    </row>
    <row r="57" spans="1:3" ht="375" customHeight="1" x14ac:dyDescent="0.2">
      <c r="A57" t="e">
        <f ca="1">image("https://drive.google.com/uc?export=download&amp;id=1wAOGhSqrVZwlsh3RKh-Zce1ogGXHY7kt")</f>
        <v>#NAME?</v>
      </c>
      <c r="B57" s="2" t="s">
        <v>3</v>
      </c>
      <c r="C57" s="3" t="s">
        <v>14</v>
      </c>
    </row>
    <row r="58" spans="1:3" ht="375" customHeight="1" x14ac:dyDescent="0.2">
      <c r="A58" t="e">
        <f ca="1">image("https://drive.google.com/uc?export=download&amp;id=1nxCcvEPtBkUwLJghFR5c1XYkHzVQqFnY")</f>
        <v>#NAME?</v>
      </c>
      <c r="B58" s="2" t="s">
        <v>77</v>
      </c>
      <c r="C58" s="3" t="s">
        <v>5</v>
      </c>
    </row>
    <row r="59" spans="1:3" ht="375" customHeight="1" x14ac:dyDescent="0.2">
      <c r="A59" t="e">
        <f ca="1">image("https://drive.google.com/uc?export=download&amp;id=1cnBVDGG9Lpu_1Rtj541fdDHlYntnfgRh")</f>
        <v>#NAME?</v>
      </c>
      <c r="B59" s="2" t="s">
        <v>3</v>
      </c>
      <c r="C59" s="3" t="s">
        <v>14</v>
      </c>
    </row>
    <row r="60" spans="1:3" ht="375" customHeight="1" x14ac:dyDescent="0.2">
      <c r="A60" t="e">
        <f ca="1">image("https://drive.google.com/uc?export=download&amp;id=1BMwpWk6H3q69f3qFcdJsnFTKT7v8UKAb")</f>
        <v>#NAME?</v>
      </c>
      <c r="B60" s="2" t="s">
        <v>22</v>
      </c>
      <c r="C60" s="2" t="s">
        <v>22</v>
      </c>
    </row>
    <row r="61" spans="1:3" ht="375" customHeight="1" x14ac:dyDescent="0.2">
      <c r="A61" t="e">
        <f ca="1">image("https://drive.google.com/uc?export=download&amp;id=1X3w12_bYq4FeJq6ux8CYQ_5pgTFMl2cb")</f>
        <v>#NAME?</v>
      </c>
      <c r="B61" s="2" t="s">
        <v>3</v>
      </c>
      <c r="C61" s="3" t="s">
        <v>14</v>
      </c>
    </row>
    <row r="62" spans="1:3" ht="375" customHeight="1" x14ac:dyDescent="0.2">
      <c r="A62" t="e">
        <f ca="1">image("https://drive.google.com/uc?export=download&amp;id=1ZUbo948hvsuGqeI7SO0bWxU1jTnqXfEi")</f>
        <v>#NAME?</v>
      </c>
      <c r="B62" s="2" t="s">
        <v>16</v>
      </c>
      <c r="C62" s="3" t="s">
        <v>9</v>
      </c>
    </row>
    <row r="63" spans="1:3" ht="375" customHeight="1" x14ac:dyDescent="0.2">
      <c r="A63" t="e">
        <f ca="1">image("https://drive.google.com/uc?export=download&amp;id=101_tnWZJqHfdVo70kJLOjw30tYyQzGk9")</f>
        <v>#NAME?</v>
      </c>
      <c r="B63" s="2" t="s">
        <v>47</v>
      </c>
      <c r="C63" s="3" t="s">
        <v>15</v>
      </c>
    </row>
    <row r="64" spans="1:3" ht="375" customHeight="1" x14ac:dyDescent="0.2">
      <c r="A64" t="e">
        <f ca="1">image("https://drive.google.com/uc?export=download&amp;id=1AHrveS7YdT7gVc6yI7F_Xad0Xu_0ezzl")</f>
        <v>#NAME?</v>
      </c>
      <c r="B64" s="2" t="s">
        <v>47</v>
      </c>
      <c r="C64" s="3" t="s">
        <v>15</v>
      </c>
    </row>
    <row r="65" spans="1:3" ht="375" customHeight="1" x14ac:dyDescent="0.2">
      <c r="A65" t="e">
        <f ca="1">image("https://drive.google.com/uc?export=download&amp;id=1QBGJS16gVyCxb17srXsYqdKlqZFwdgBi")</f>
        <v>#NAME?</v>
      </c>
      <c r="B65" s="2" t="s">
        <v>3</v>
      </c>
      <c r="C65" s="3" t="s">
        <v>9</v>
      </c>
    </row>
    <row r="66" spans="1:3" ht="375" customHeight="1" x14ac:dyDescent="0.2">
      <c r="A66" t="e">
        <f ca="1">image("https://drive.google.com/uc?export=download&amp;id=1yug5SptPcQwSgxss3k85U25wvahUlRTY")</f>
        <v>#NAME?</v>
      </c>
      <c r="B66" s="2" t="s">
        <v>3</v>
      </c>
      <c r="C66" s="3" t="s">
        <v>5</v>
      </c>
    </row>
    <row r="67" spans="1:3" ht="375" customHeight="1" x14ac:dyDescent="0.2">
      <c r="A67" t="e">
        <f ca="1">image("https://drive.google.com/uc?export=download&amp;id=1jqJzfpOHXNIsqkzZEL38wZVUvuRcc-tu")</f>
        <v>#NAME?</v>
      </c>
      <c r="B67" s="2" t="s">
        <v>41</v>
      </c>
      <c r="C67" s="3" t="s">
        <v>14</v>
      </c>
    </row>
    <row r="68" spans="1:3" ht="375" customHeight="1" x14ac:dyDescent="0.2">
      <c r="A68" t="e">
        <f ca="1">image("https://drive.google.com/uc?export=download&amp;id=1H-ysqAg3V8ISqJvM5QI3pbZNOtCcDR42")</f>
        <v>#NAME?</v>
      </c>
      <c r="B68" s="2" t="s">
        <v>3</v>
      </c>
      <c r="C68" s="3" t="s">
        <v>7</v>
      </c>
    </row>
    <row r="69" spans="1:3" ht="375" customHeight="1" x14ac:dyDescent="0.2">
      <c r="A69" t="e">
        <f ca="1">image("https://drive.google.com/uc?export=download&amp;id=11Z9m1zEueaf2CvA1kvhvudzkrKujzBDt")</f>
        <v>#NAME?</v>
      </c>
      <c r="B69" s="2" t="s">
        <v>3</v>
      </c>
      <c r="C69" s="3" t="s">
        <v>7</v>
      </c>
    </row>
    <row r="70" spans="1:3" ht="375" customHeight="1" x14ac:dyDescent="0.2">
      <c r="A70" t="e">
        <f ca="1">image("https://drive.google.com/uc?export=download&amp;id=1wULlshUURmp0W1Dv2x5ktHwiZIz0cjdc")</f>
        <v>#NAME?</v>
      </c>
      <c r="B70" s="2" t="s">
        <v>3</v>
      </c>
      <c r="C70" s="3" t="s">
        <v>9</v>
      </c>
    </row>
    <row r="71" spans="1:3" ht="375" customHeight="1" x14ac:dyDescent="0.2">
      <c r="A71" t="e">
        <f ca="1">image("https://drive.google.com/uc?export=download&amp;id=1CG9xlB37b2fJ5GwkA2RuAWsRawkSFd0R")</f>
        <v>#NAME?</v>
      </c>
      <c r="B71" s="2" t="s">
        <v>3</v>
      </c>
      <c r="C71" s="3" t="s">
        <v>5</v>
      </c>
    </row>
    <row r="72" spans="1:3" ht="375" customHeight="1" x14ac:dyDescent="0.2">
      <c r="A72" t="e">
        <f ca="1">image("https://drive.google.com/uc?export=download&amp;id=1T_GgD6IRV2wXgWWqsttcM5B7K2pVcGxZ")</f>
        <v>#NAME?</v>
      </c>
      <c r="B72" s="2" t="s">
        <v>3</v>
      </c>
      <c r="C72" s="3" t="s">
        <v>7</v>
      </c>
    </row>
    <row r="73" spans="1:3" ht="375" customHeight="1" x14ac:dyDescent="0.2">
      <c r="A73" t="e">
        <f ca="1">image("https://drive.google.com/uc?export=download&amp;id=1MUotPfmcTr200C0EOiI14vEwU8ZiwuGy")</f>
        <v>#NAME?</v>
      </c>
      <c r="B73" s="2" t="s">
        <v>3</v>
      </c>
      <c r="C73" s="3" t="s">
        <v>26</v>
      </c>
    </row>
    <row r="74" spans="1:3" ht="375" customHeight="1" x14ac:dyDescent="0.2">
      <c r="A74" t="e">
        <f ca="1">image("https://drive.google.com/uc?export=download&amp;id=1Vq90shYcNkRiXr2O0zMQFoB0xd6laC42")</f>
        <v>#NAME?</v>
      </c>
      <c r="B74" s="2" t="s">
        <v>3</v>
      </c>
      <c r="C74" s="3" t="s">
        <v>5</v>
      </c>
    </row>
    <row r="75" spans="1:3" ht="375" customHeight="1" x14ac:dyDescent="0.2">
      <c r="A75" t="e">
        <f ca="1">image("https://drive.google.com/uc?export=download&amp;id=11AYi2dlCa-tpbA_HsZ1BiUW53fQ4GrVv")</f>
        <v>#NAME?</v>
      </c>
      <c r="B75" s="2" t="s">
        <v>3</v>
      </c>
      <c r="C75" s="3" t="s">
        <v>18</v>
      </c>
    </row>
    <row r="76" spans="1:3" ht="375" customHeight="1" x14ac:dyDescent="0.2">
      <c r="A76" t="e">
        <f ca="1">image("https://drive.google.com/uc?export=download&amp;id=1fU4adw_RVf5IF0sI_UP_EWsnr-qiFpsH")</f>
        <v>#NAME?</v>
      </c>
      <c r="B76" s="2" t="s">
        <v>78</v>
      </c>
      <c r="C76" s="3" t="s">
        <v>5</v>
      </c>
    </row>
    <row r="77" spans="1:3" ht="375" customHeight="1" x14ac:dyDescent="0.2">
      <c r="A77" t="e">
        <f ca="1">image("https://drive.google.com/uc?export=download&amp;id=1-eTaQqlal3n7jBOJTeFQOgmYl2X7O_5I")</f>
        <v>#NAME?</v>
      </c>
      <c r="B77" s="2" t="s">
        <v>3</v>
      </c>
      <c r="C77" s="3" t="s">
        <v>7</v>
      </c>
    </row>
    <row r="78" spans="1:3" ht="375" customHeight="1" x14ac:dyDescent="0.2">
      <c r="A78" t="e">
        <f ca="1">image("https://drive.google.com/uc?export=download&amp;id=15F4TmtPGozn4rldrbnolSClza03S086S")</f>
        <v>#NAME?</v>
      </c>
      <c r="B78" s="2" t="s">
        <v>41</v>
      </c>
      <c r="C78" s="3" t="s">
        <v>9</v>
      </c>
    </row>
    <row r="79" spans="1:3" ht="375" customHeight="1" x14ac:dyDescent="0.2">
      <c r="A79" t="e">
        <f ca="1">image("https://drive.google.com/uc?export=download&amp;id=1gKy5RN3NtIQ9unlRlo4lJlASYuJacWoT")</f>
        <v>#NAME?</v>
      </c>
      <c r="B79" s="2" t="s">
        <v>3</v>
      </c>
      <c r="C79" s="3" t="s">
        <v>5</v>
      </c>
    </row>
    <row r="80" spans="1:3" ht="375" customHeight="1" x14ac:dyDescent="0.2">
      <c r="A80" t="e">
        <f ca="1">image("https://drive.google.com/uc?export=download&amp;id=1xtiCwRajiAQIUWbVDUeYhnEXxUVb6ohf")</f>
        <v>#NAME?</v>
      </c>
      <c r="B80" s="2" t="s">
        <v>3</v>
      </c>
      <c r="C80" s="3" t="s">
        <v>9</v>
      </c>
    </row>
    <row r="81" spans="1:3" ht="375" customHeight="1" x14ac:dyDescent="0.2">
      <c r="A81" t="e">
        <f ca="1">image("https://drive.google.com/uc?export=download&amp;id=1xia6mepiSH4sRA0UVcDtPROHGD6GzP8e")</f>
        <v>#NAME?</v>
      </c>
      <c r="B81" s="2" t="s">
        <v>3</v>
      </c>
      <c r="C81" s="3" t="s">
        <v>7</v>
      </c>
    </row>
    <row r="82" spans="1:3" ht="375" customHeight="1" x14ac:dyDescent="0.2">
      <c r="A82" t="e">
        <f ca="1">image("https://drive.google.com/uc?export=download&amp;id=13i2YcNCUlgiumyO6vdMTFncohOBN91Qq")</f>
        <v>#NAME?</v>
      </c>
      <c r="B82" s="2" t="s">
        <v>3</v>
      </c>
      <c r="C82" s="3" t="s">
        <v>7</v>
      </c>
    </row>
    <row r="83" spans="1:3" ht="375" customHeight="1" x14ac:dyDescent="0.2">
      <c r="A83" t="e">
        <f ca="1">image("https://drive.google.com/uc?export=download&amp;id=10DajBNjkenSMbS5xf8Sa3zsYX5SnxeqQ")</f>
        <v>#NAME?</v>
      </c>
      <c r="B83" s="2" t="s">
        <v>3</v>
      </c>
      <c r="C83" s="3" t="s">
        <v>7</v>
      </c>
    </row>
    <row r="84" spans="1:3" ht="375" customHeight="1" x14ac:dyDescent="0.2">
      <c r="A84" t="e">
        <f ca="1">image("https://drive.google.com/uc?export=download&amp;id=16RDVcYPeNsXRktwqA6PGz4_KfvFWWhBO")</f>
        <v>#NAME?</v>
      </c>
      <c r="B84" s="2" t="s">
        <v>3</v>
      </c>
      <c r="C84" s="3" t="s">
        <v>7</v>
      </c>
    </row>
    <row r="85" spans="1:3" ht="375" customHeight="1" x14ac:dyDescent="0.2">
      <c r="A85" t="e">
        <f ca="1">image("https://drive.google.com/uc?export=download&amp;id=1fq-MuTQmVQjivbhL9zJGy_481WdnozVV")</f>
        <v>#NAME?</v>
      </c>
      <c r="B85" s="2" t="s">
        <v>3</v>
      </c>
      <c r="C85" s="3" t="s">
        <v>7</v>
      </c>
    </row>
    <row r="86" spans="1:3" ht="375" customHeight="1" x14ac:dyDescent="0.2">
      <c r="A86" t="e">
        <f ca="1">image("https://drive.google.com/uc?export=download&amp;id=161H5FD32HsTxIPx_vJxFDHyyAG3AETvN")</f>
        <v>#NAME?</v>
      </c>
      <c r="B86" s="2" t="s">
        <v>3</v>
      </c>
      <c r="C86" s="3" t="s">
        <v>11</v>
      </c>
    </row>
    <row r="87" spans="1:3" ht="375" customHeight="1" x14ac:dyDescent="0.2">
      <c r="A87" t="e">
        <f ca="1">image("https://drive.google.com/uc?export=download&amp;id=1UNGLxIKT_lyArq_yrk5eLhVi1u22tI1P")</f>
        <v>#NAME?</v>
      </c>
      <c r="B87" s="2" t="s">
        <v>3</v>
      </c>
      <c r="C87" s="3" t="s">
        <v>18</v>
      </c>
    </row>
    <row r="88" spans="1:3" ht="375" customHeight="1" x14ac:dyDescent="0.2">
      <c r="A88" t="e">
        <f ca="1">image("https://drive.google.com/uc?export=download&amp;id=1-J7FNAch0LSfLLEkPrMHrVJIsjUJdW6p")</f>
        <v>#NAME?</v>
      </c>
      <c r="B88" s="2" t="s">
        <v>3</v>
      </c>
      <c r="C88" s="3" t="s">
        <v>13</v>
      </c>
    </row>
    <row r="89" spans="1:3" ht="375" customHeight="1" x14ac:dyDescent="0.2">
      <c r="A89" t="e">
        <f ca="1">image("https://drive.google.com/uc?export=download&amp;id=1bXWAwP8iA270iEn0gsjAkDPn46qMnXvX")</f>
        <v>#NAME?</v>
      </c>
      <c r="B89" s="2" t="s">
        <v>3</v>
      </c>
      <c r="C89" s="3" t="s">
        <v>5</v>
      </c>
    </row>
    <row r="90" spans="1:3" ht="375" customHeight="1" x14ac:dyDescent="0.2">
      <c r="A90" t="e">
        <f ca="1">image("https://drive.google.com/uc?export=download&amp;id=13wYzwiY3Sm1TESq0SErZDTdNaq6qdyb5")</f>
        <v>#NAME?</v>
      </c>
      <c r="B90" s="2" t="s">
        <v>3</v>
      </c>
      <c r="C90" s="3" t="s">
        <v>18</v>
      </c>
    </row>
    <row r="91" spans="1:3" ht="375" customHeight="1" x14ac:dyDescent="0.2">
      <c r="A91" t="e">
        <f ca="1">image("https://drive.google.com/uc?export=download&amp;id=1qdytO8t5DfXijGpD5XPv5Pl1JDSczTBA")</f>
        <v>#NAME?</v>
      </c>
      <c r="B91" s="2" t="s">
        <v>16</v>
      </c>
      <c r="C91" s="3" t="s">
        <v>9</v>
      </c>
    </row>
    <row r="92" spans="1:3" ht="375" customHeight="1" x14ac:dyDescent="0.2">
      <c r="A92" t="e">
        <f ca="1">image("https://drive.google.com/uc?export=download&amp;id=1sQo-rf76AKmKbndwGJgZ68GSNBuHIYC7")</f>
        <v>#NAME?</v>
      </c>
      <c r="B92" s="2" t="s">
        <v>3</v>
      </c>
      <c r="C92" s="3" t="s">
        <v>14</v>
      </c>
    </row>
    <row r="93" spans="1:3" ht="375" customHeight="1" x14ac:dyDescent="0.2">
      <c r="A93" t="e">
        <f ca="1">image("https://drive.google.com/uc?export=download&amp;id=1YL4X-ernkbCeYzQYUC1iRQC4Sl5O1hoA")</f>
        <v>#NAME?</v>
      </c>
      <c r="B93" s="2" t="s">
        <v>22</v>
      </c>
      <c r="C93" s="2" t="s">
        <v>22</v>
      </c>
    </row>
    <row r="94" spans="1:3" ht="375" customHeight="1" x14ac:dyDescent="0.2">
      <c r="A94" t="e">
        <f ca="1">image("https://drive.google.com/uc?export=download&amp;id=1aH6XGc6kToijtaRuAp0estm_xOZZ5cYi")</f>
        <v>#NAME?</v>
      </c>
      <c r="B94" s="2" t="s">
        <v>3</v>
      </c>
      <c r="C94" s="3" t="s">
        <v>18</v>
      </c>
    </row>
    <row r="95" spans="1:3" ht="375" customHeight="1" x14ac:dyDescent="0.2">
      <c r="A95" t="e">
        <f ca="1">image("https://drive.google.com/uc?export=download&amp;id=1zqU8R0z5Y-Y4KfyXL4mDg0N7ySZ-dQYw")</f>
        <v>#NAME?</v>
      </c>
      <c r="B95" s="2" t="s">
        <v>35</v>
      </c>
      <c r="C95" s="3" t="s">
        <v>23</v>
      </c>
    </row>
    <row r="96" spans="1:3" ht="375" customHeight="1" x14ac:dyDescent="0.2">
      <c r="A96" t="e">
        <f ca="1">image("https://drive.google.com/uc?export=download&amp;id=1q2CJ0MUqpXVFdOEA_7naVHUmzp_C5Xv_")</f>
        <v>#NAME?</v>
      </c>
      <c r="B96" s="2" t="s">
        <v>3</v>
      </c>
      <c r="C96" s="3" t="s">
        <v>9</v>
      </c>
    </row>
    <row r="97" spans="1:3" ht="375" customHeight="1" x14ac:dyDescent="0.2">
      <c r="A97" t="e">
        <f ca="1">image("https://drive.google.com/uc?export=download&amp;id=1PzQlLYPeRxPbD5pRwv6B_S1j2rXlOkUT")</f>
        <v>#NAME?</v>
      </c>
      <c r="B97" s="2" t="s">
        <v>22</v>
      </c>
      <c r="C97" s="2" t="s">
        <v>22</v>
      </c>
    </row>
    <row r="98" spans="1:3" ht="375" customHeight="1" x14ac:dyDescent="0.2">
      <c r="A98" t="e">
        <f ca="1">image("https://drive.google.com/uc?export=download&amp;id=1n1-kpxaozpxBQDvwRejQ7WXtR5HCSECZ")</f>
        <v>#NAME?</v>
      </c>
      <c r="B98" s="2" t="s">
        <v>3</v>
      </c>
      <c r="C98" s="3" t="s">
        <v>11</v>
      </c>
    </row>
    <row r="99" spans="1:3" ht="375" customHeight="1" x14ac:dyDescent="0.2">
      <c r="A99" t="e">
        <f ca="1">image("https://drive.google.com/uc?export=download&amp;id=1EJx7oHVgLHlvZMszxIEcoewp553ysko2")</f>
        <v>#NAME?</v>
      </c>
      <c r="B99" s="2" t="s">
        <v>22</v>
      </c>
      <c r="C99" s="2" t="s">
        <v>22</v>
      </c>
    </row>
    <row r="100" spans="1:3" ht="375" customHeight="1" x14ac:dyDescent="0.2">
      <c r="A100" t="e">
        <f ca="1">image("https://drive.google.com/uc?export=download&amp;id=10cQZ9tA6yg0QylJ_h5Rt8qvboaMFMxlr")</f>
        <v>#NAME?</v>
      </c>
      <c r="B100" s="2" t="s">
        <v>58</v>
      </c>
      <c r="C100" s="3" t="s">
        <v>14</v>
      </c>
    </row>
    <row r="101" spans="1:3" ht="375" customHeight="1" x14ac:dyDescent="0.2">
      <c r="A101" t="e">
        <f ca="1">image("https://drive.google.com/uc?export=download&amp;id=1uZvHi2w-jjGoYKynGirpkIniy4MtebtJ")</f>
        <v>#NAME?</v>
      </c>
      <c r="B101" s="2" t="s">
        <v>22</v>
      </c>
      <c r="C101" s="2" t="s">
        <v>22</v>
      </c>
    </row>
    <row r="102" spans="1:3" ht="375" customHeight="1" x14ac:dyDescent="0.2">
      <c r="A102" t="e">
        <f ca="1">image("https://drive.google.com/uc?export=download&amp;id=1W4C-bNZZlLHl8pHuw8n8bHxXcEeo2Epr")</f>
        <v>#NAME?</v>
      </c>
      <c r="B102" s="2" t="s">
        <v>3</v>
      </c>
      <c r="C102" s="3" t="s">
        <v>13</v>
      </c>
    </row>
    <row r="103" spans="1:3" ht="375" customHeight="1" x14ac:dyDescent="0.2">
      <c r="A103" t="e">
        <f ca="1">image("https://drive.google.com/uc?export=download&amp;id=1F4j49-MuxXBsGKCV3CUIQmwjZt8n_HIa")</f>
        <v>#NAME?</v>
      </c>
      <c r="B103" s="2" t="s">
        <v>37</v>
      </c>
      <c r="C103" s="3" t="s">
        <v>11</v>
      </c>
    </row>
    <row r="104" spans="1:3" ht="375" customHeight="1" x14ac:dyDescent="0.2">
      <c r="A104" t="e">
        <f ca="1">image("https://drive.google.com/uc?export=download&amp;id=1_eTVLJeopp6mSxUGk_ZzKAJKiX6c-P_T")</f>
        <v>#NAME?</v>
      </c>
      <c r="B104" s="2" t="s">
        <v>3</v>
      </c>
      <c r="C104" s="3" t="s">
        <v>13</v>
      </c>
    </row>
    <row r="105" spans="1:3" ht="375" customHeight="1" x14ac:dyDescent="0.2">
      <c r="A105" t="e">
        <f ca="1">image("https://drive.google.com/uc?export=download&amp;id=1BbsLyEa9ODVbJjyZJ_A94oKGlf_evSk4")</f>
        <v>#NAME?</v>
      </c>
      <c r="B105" s="2" t="s">
        <v>3</v>
      </c>
      <c r="C105" s="3" t="s">
        <v>13</v>
      </c>
    </row>
    <row r="106" spans="1:3" ht="375" customHeight="1" x14ac:dyDescent="0.2">
      <c r="A106" t="e">
        <f ca="1">image("https://drive.google.com/uc?export=download&amp;id=1bRl37PB0HUQ_BXtPMAev7QTufZ0Hj2JP")</f>
        <v>#NAME?</v>
      </c>
      <c r="B106" s="2" t="s">
        <v>3</v>
      </c>
      <c r="C106" s="3" t="s">
        <v>23</v>
      </c>
    </row>
    <row r="107" spans="1:3" ht="375" customHeight="1" x14ac:dyDescent="0.2">
      <c r="A107" t="e">
        <f ca="1">image("https://drive.google.com/uc?export=download&amp;id=1t6o05XIkKoiRFNFZWLVTUBZ6h-gw6C5Q")</f>
        <v>#NAME?</v>
      </c>
      <c r="B107" s="2" t="s">
        <v>3</v>
      </c>
      <c r="C107" s="3" t="s">
        <v>11</v>
      </c>
    </row>
    <row r="108" spans="1:3" ht="375" customHeight="1" x14ac:dyDescent="0.2">
      <c r="A108" t="e">
        <f ca="1">image("https://drive.google.com/uc?export=download&amp;id=13D1WrkM3JE_V7fkFS2ey460skOLZ5g9h")</f>
        <v>#NAME?</v>
      </c>
      <c r="B108" s="2" t="s">
        <v>3</v>
      </c>
      <c r="C108" s="3" t="s">
        <v>11</v>
      </c>
    </row>
    <row r="109" spans="1:3" ht="375" customHeight="1" x14ac:dyDescent="0.2">
      <c r="A109" t="e">
        <f ca="1">image("https://drive.google.com/uc?export=download&amp;id=1WnK77TRBvqLxv1l6maHy1U1SLvfc2CXs")</f>
        <v>#NAME?</v>
      </c>
      <c r="B109" s="2" t="s">
        <v>3</v>
      </c>
      <c r="C109" s="3" t="s">
        <v>13</v>
      </c>
    </row>
    <row r="110" spans="1:3" ht="375" customHeight="1" x14ac:dyDescent="0.2">
      <c r="A110" t="e">
        <f ca="1">image("https://drive.google.com/uc?export=download&amp;id=1u6wSwmSseHP0MDZj4AqSYuIloK62Hnz8")</f>
        <v>#NAME?</v>
      </c>
      <c r="B110" s="2" t="s">
        <v>16</v>
      </c>
      <c r="C110" s="3" t="s">
        <v>26</v>
      </c>
    </row>
    <row r="111" spans="1:3" ht="375" customHeight="1" x14ac:dyDescent="0.2">
      <c r="A111" t="e">
        <f ca="1">image("https://drive.google.com/uc?export=download&amp;id=1DyncMkIxKaZtHEzDBAbQIxjJiftDa17G")</f>
        <v>#NAME?</v>
      </c>
      <c r="B111" s="2" t="s">
        <v>37</v>
      </c>
      <c r="C111" s="3" t="s">
        <v>9</v>
      </c>
    </row>
    <row r="112" spans="1:3" ht="375" customHeight="1" x14ac:dyDescent="0.2">
      <c r="A112" t="e">
        <f ca="1">image("https://drive.google.com/uc?export=download&amp;id=16y0AqJBvYGtFNjGMMEQql_2zuNFVbqmU")</f>
        <v>#NAME?</v>
      </c>
      <c r="B112" s="2" t="s">
        <v>63</v>
      </c>
      <c r="C112" s="3" t="s">
        <v>15</v>
      </c>
    </row>
    <row r="113" spans="1:3" ht="375" customHeight="1" x14ac:dyDescent="0.2">
      <c r="A113" t="e">
        <f ca="1">image("https://drive.google.com/uc?export=download&amp;id=1yT6N8ZsIhRKgll1JpSRgRJj-DEoqzy6-")</f>
        <v>#NAME?</v>
      </c>
      <c r="B113" s="2" t="s">
        <v>3</v>
      </c>
      <c r="C113" s="3" t="s">
        <v>13</v>
      </c>
    </row>
    <row r="114" spans="1:3" ht="375" customHeight="1" x14ac:dyDescent="0.2">
      <c r="A114" t="e">
        <f ca="1">image("https://drive.google.com/uc?export=download&amp;id=1u6Dz2agBMcU46xG8no0ceey1UCn62mII")</f>
        <v>#NAME?</v>
      </c>
      <c r="B114" s="2" t="s">
        <v>3</v>
      </c>
      <c r="C114" s="3" t="s">
        <v>18</v>
      </c>
    </row>
    <row r="115" spans="1:3" ht="375" customHeight="1" x14ac:dyDescent="0.2">
      <c r="A115" t="e">
        <f ca="1">image("https://drive.google.com/uc?export=download&amp;id=1uQoB3tyi8hmUjrFKo-zOzJGtmMUo7wBb")</f>
        <v>#NAME?</v>
      </c>
      <c r="B115" s="2" t="s">
        <v>3</v>
      </c>
      <c r="C115" s="3" t="s">
        <v>11</v>
      </c>
    </row>
    <row r="116" spans="1:3" ht="375" customHeight="1" x14ac:dyDescent="0.2">
      <c r="A116" t="e">
        <f ca="1">image("https://drive.google.com/uc?export=download&amp;id=13uRxBHFrrZZZILKA7y-cM0xzV3A2rpHs")</f>
        <v>#NAME?</v>
      </c>
      <c r="B116" s="2" t="s">
        <v>3</v>
      </c>
      <c r="C116" s="3" t="s">
        <v>18</v>
      </c>
    </row>
    <row r="117" spans="1:3" ht="375" customHeight="1" x14ac:dyDescent="0.2">
      <c r="A117" t="e">
        <f ca="1">image("https://drive.google.com/uc?export=download&amp;id=1Lw0lZgt44GGAcoVtW5Xc5lTXjHUEhzkq")</f>
        <v>#NAME?</v>
      </c>
      <c r="B117" s="2" t="s">
        <v>3</v>
      </c>
      <c r="C117" s="3" t="s">
        <v>14</v>
      </c>
    </row>
    <row r="118" spans="1:3" ht="375" customHeight="1" x14ac:dyDescent="0.2">
      <c r="A118" t="e">
        <f ca="1">image("https://drive.google.com/uc?export=download&amp;id=1-hLqUMHQmDq8KXFMNGChun0e0H8bxAoi")</f>
        <v>#NAME?</v>
      </c>
      <c r="B118" s="2" t="s">
        <v>47</v>
      </c>
      <c r="C118" s="3" t="s">
        <v>15</v>
      </c>
    </row>
    <row r="119" spans="1:3" ht="375" customHeight="1" x14ac:dyDescent="0.2">
      <c r="A119" t="e">
        <f ca="1">image("https://drive.google.com/uc?export=download&amp;id=1dldqdxKOoKUQCoepjdbVOD-udw-5kCeV")</f>
        <v>#NAME?</v>
      </c>
      <c r="B119" s="2" t="s">
        <v>16</v>
      </c>
      <c r="C119" s="3" t="s">
        <v>9</v>
      </c>
    </row>
    <row r="120" spans="1:3" ht="375" customHeight="1" x14ac:dyDescent="0.2">
      <c r="A120" t="e">
        <f ca="1">image("https://drive.google.com/uc?export=download&amp;id=13Y4kV2dHtOAM_2_A2qZ5fk4gcu0IScHh")</f>
        <v>#NAME?</v>
      </c>
      <c r="B120" s="2" t="s">
        <v>39</v>
      </c>
      <c r="C120" s="3" t="s">
        <v>15</v>
      </c>
    </row>
    <row r="121" spans="1:3" ht="375" customHeight="1" x14ac:dyDescent="0.2">
      <c r="A121" t="e">
        <f ca="1">image("https://drive.google.com/uc?export=download&amp;id=1QjSkN3nxWEEvC6wCrUuVh_K2XAGqLZKg")</f>
        <v>#NAME?</v>
      </c>
      <c r="B121" s="2" t="s">
        <v>3</v>
      </c>
      <c r="C121" s="3" t="s">
        <v>14</v>
      </c>
    </row>
    <row r="122" spans="1:3" ht="375" customHeight="1" x14ac:dyDescent="0.2">
      <c r="A122" t="e">
        <f ca="1">image("https://drive.google.com/uc?export=download&amp;id=1UonQCS9DO4TmcO--d6nkmU11qz3O6jGs")</f>
        <v>#NAME?</v>
      </c>
      <c r="B122" s="2" t="s">
        <v>3</v>
      </c>
      <c r="C122" s="3" t="s">
        <v>9</v>
      </c>
    </row>
    <row r="123" spans="1:3" ht="375" customHeight="1" x14ac:dyDescent="0.2">
      <c r="A123" t="e">
        <f ca="1">image("https://drive.google.com/uc?export=download&amp;id=1Nwb53UC_arVCcPSM-KdAKkxv9oBIIojd")</f>
        <v>#NAME?</v>
      </c>
      <c r="B123" s="2" t="s">
        <v>3</v>
      </c>
      <c r="C123" s="3" t="s">
        <v>7</v>
      </c>
    </row>
    <row r="124" spans="1:3" ht="375" customHeight="1" x14ac:dyDescent="0.2">
      <c r="A124" t="e">
        <f ca="1">image("https://drive.google.com/uc?export=download&amp;id=1kCfpdcD9n6n2ElY3_KHrYIxvrU3uUb1T")</f>
        <v>#NAME?</v>
      </c>
      <c r="B124" s="2" t="s">
        <v>3</v>
      </c>
      <c r="C124" s="3" t="s">
        <v>11</v>
      </c>
    </row>
    <row r="125" spans="1:3" ht="375" customHeight="1" x14ac:dyDescent="0.2">
      <c r="A125" t="e">
        <f ca="1">image("https://drive.google.com/uc?export=download&amp;id=1l2pxm-hiS2M7MIafXBkod8OQbQT_740T")</f>
        <v>#NAME?</v>
      </c>
      <c r="B125" s="2" t="s">
        <v>62</v>
      </c>
      <c r="C125" s="3" t="s">
        <v>15</v>
      </c>
    </row>
    <row r="126" spans="1:3" ht="375" customHeight="1" x14ac:dyDescent="0.2">
      <c r="A126" t="e">
        <f ca="1">image("https://drive.google.com/uc?export=download&amp;id=1MFvKsfRNmQhr_gk_IvBGGiCVViNuckm1")</f>
        <v>#NAME?</v>
      </c>
      <c r="B126" s="2" t="s">
        <v>3</v>
      </c>
      <c r="C126" s="3" t="s">
        <v>18</v>
      </c>
    </row>
    <row r="127" spans="1:3" ht="375" customHeight="1" x14ac:dyDescent="0.2">
      <c r="A127" t="e">
        <f ca="1">image("https://drive.google.com/uc?export=download&amp;id=13bnQpaQ2R0GECN4zP8E6o-nsazLqaZRa")</f>
        <v>#NAME?</v>
      </c>
      <c r="B127" s="2" t="s">
        <v>3</v>
      </c>
      <c r="C127" s="3" t="s">
        <v>7</v>
      </c>
    </row>
    <row r="128" spans="1:3" ht="375" customHeight="1" x14ac:dyDescent="0.2">
      <c r="A128" t="e">
        <f ca="1">image("https://drive.google.com/uc?export=download&amp;id=1aN8i5OpaTh6AJyEc-k6_5VyOyB9FRPq2")</f>
        <v>#NAME?</v>
      </c>
      <c r="B128" s="2" t="s">
        <v>35</v>
      </c>
      <c r="C128" s="3" t="s">
        <v>9</v>
      </c>
    </row>
    <row r="129" spans="1:3" ht="375" customHeight="1" x14ac:dyDescent="0.2">
      <c r="A129" t="e">
        <f ca="1">image("https://drive.google.com/uc?export=download&amp;id=1VLVJuH8KTROHJD1wqnKv04fC5LSJix8e")</f>
        <v>#NAME?</v>
      </c>
      <c r="B129" s="2" t="s">
        <v>3</v>
      </c>
      <c r="C129" s="3" t="s">
        <v>13</v>
      </c>
    </row>
    <row r="130" spans="1:3" ht="375" customHeight="1" x14ac:dyDescent="0.2">
      <c r="A130" t="e">
        <f ca="1">image("https://drive.google.com/uc?export=download&amp;id=14usJtys-p70gwTyM395Cz7lNrqtQoXHB")</f>
        <v>#NAME?</v>
      </c>
      <c r="B130" s="2" t="s">
        <v>3</v>
      </c>
      <c r="C130" s="3" t="s">
        <v>23</v>
      </c>
    </row>
    <row r="131" spans="1:3" ht="375" customHeight="1" x14ac:dyDescent="0.2">
      <c r="A131" t="e">
        <f ca="1">image("https://drive.google.com/uc?export=download&amp;id=1lttG8oLMZGe2KsH7KQG5oKC2bI7835wy")</f>
        <v>#NAME?</v>
      </c>
      <c r="B131" s="2" t="s">
        <v>3</v>
      </c>
      <c r="C131" s="3" t="s">
        <v>23</v>
      </c>
    </row>
    <row r="132" spans="1:3" ht="375" customHeight="1" x14ac:dyDescent="0.2">
      <c r="A132" t="e">
        <f ca="1">image("https://drive.google.com/uc?export=download&amp;id=1IRHHlVzGajHTbSBT4OCop7i_kk6fiCvS")</f>
        <v>#NAME?</v>
      </c>
      <c r="B132" s="2" t="s">
        <v>3</v>
      </c>
      <c r="C132" s="3" t="s">
        <v>5</v>
      </c>
    </row>
    <row r="133" spans="1:3" ht="375" customHeight="1" x14ac:dyDescent="0.2">
      <c r="A133" t="e">
        <f ca="1">image("https://drive.google.com/uc?export=download&amp;id=164E1p2zdqawhfiRZeAMa8A2Dmha96vi0")</f>
        <v>#NAME?</v>
      </c>
      <c r="B133" s="2" t="s">
        <v>16</v>
      </c>
      <c r="C133" s="3" t="s">
        <v>9</v>
      </c>
    </row>
    <row r="134" spans="1:3" ht="375" customHeight="1" x14ac:dyDescent="0.2">
      <c r="A134" t="e">
        <f ca="1">image("https://drive.google.com/uc?export=download&amp;id=1xvf3KM6hoJ4iD8RerSlL2RnZyOvcauWH")</f>
        <v>#NAME?</v>
      </c>
      <c r="B134" s="2" t="s">
        <v>3</v>
      </c>
      <c r="C134" s="3" t="s">
        <v>13</v>
      </c>
    </row>
    <row r="135" spans="1:3" ht="375" customHeight="1" x14ac:dyDescent="0.2">
      <c r="A135" t="e">
        <f ca="1">image("https://drive.google.com/uc?export=download&amp;id=1Z3CPoAplVVIvjHK_ihhN2mxpJxUeQOpV")</f>
        <v>#NAME?</v>
      </c>
      <c r="B135" s="2" t="s">
        <v>79</v>
      </c>
      <c r="C135" s="3" t="s">
        <v>15</v>
      </c>
    </row>
    <row r="136" spans="1:3" ht="375" customHeight="1" x14ac:dyDescent="0.2">
      <c r="A136" t="e">
        <f ca="1">image("https://drive.google.com/uc?export=download&amp;id=10SDvYj18MlxoUJo673YiAV5s6j4bpkRv")</f>
        <v>#NAME?</v>
      </c>
      <c r="B136" s="2" t="s">
        <v>3</v>
      </c>
      <c r="C136" s="3" t="s">
        <v>11</v>
      </c>
    </row>
    <row r="137" spans="1:3" ht="375" customHeight="1" x14ac:dyDescent="0.2">
      <c r="A137" t="e">
        <f ca="1">image("https://drive.google.com/uc?export=download&amp;id=1y2jD-Pl5jUsIyOHB-fcG5gU4Ynp7IIzV")</f>
        <v>#NAME?</v>
      </c>
      <c r="B137" s="2" t="s">
        <v>3</v>
      </c>
      <c r="C137" s="3" t="s">
        <v>13</v>
      </c>
    </row>
    <row r="138" spans="1:3" ht="375" customHeight="1" x14ac:dyDescent="0.2">
      <c r="A138" t="e">
        <f ca="1">image("https://drive.google.com/uc?export=download&amp;id=11iTX-f6tmRiprS8X1rVhnPZk5txI07Qu")</f>
        <v>#NAME?</v>
      </c>
      <c r="B138" s="2" t="s">
        <v>63</v>
      </c>
      <c r="C138" s="3" t="s">
        <v>31</v>
      </c>
    </row>
    <row r="139" spans="1:3" ht="375" customHeight="1" x14ac:dyDescent="0.2">
      <c r="A139" t="e">
        <f ca="1">image("https://drive.google.com/uc?export=download&amp;id=1J57gSwTGLHBeLmKdaf40JKZsJGGMkxMD")</f>
        <v>#NAME?</v>
      </c>
      <c r="B139" s="2" t="s">
        <v>3</v>
      </c>
      <c r="C139" s="3" t="s">
        <v>13</v>
      </c>
    </row>
    <row r="140" spans="1:3" ht="375" customHeight="1" x14ac:dyDescent="0.2">
      <c r="A140" t="e">
        <f ca="1">image("https://drive.google.com/uc?export=download&amp;id=1GdQDjlHKAbjuNp2lwbhq8bPeBfgIvsv-")</f>
        <v>#NAME?</v>
      </c>
      <c r="B140" s="2" t="s">
        <v>3</v>
      </c>
      <c r="C140" s="3" t="s">
        <v>27</v>
      </c>
    </row>
    <row r="141" spans="1:3" ht="375" customHeight="1" x14ac:dyDescent="0.2">
      <c r="A141" t="e">
        <f ca="1">image("https://drive.google.com/uc?export=download&amp;id=1b9-PzQnGHp4HfOFA7ORkJMMDKbUkjxEr")</f>
        <v>#NAME?</v>
      </c>
      <c r="B141" s="2" t="s">
        <v>3</v>
      </c>
      <c r="C141" s="3" t="s">
        <v>5</v>
      </c>
    </row>
    <row r="142" spans="1:3" ht="375" customHeight="1" x14ac:dyDescent="0.2">
      <c r="A142" t="e">
        <f ca="1">image("https://drive.google.com/uc?export=download&amp;id=1Hl2iAODmyZrpJp4yO9yunVmtqN-ruOpB")</f>
        <v>#NAME?</v>
      </c>
      <c r="B142" s="2" t="s">
        <v>3</v>
      </c>
      <c r="C142" s="3" t="s">
        <v>13</v>
      </c>
    </row>
    <row r="143" spans="1:3" ht="375" customHeight="1" x14ac:dyDescent="0.2">
      <c r="A143" t="e">
        <f ca="1">image("https://drive.google.com/uc?export=download&amp;id=1nK__KbuKIZzVjafdbZiE0S4R5IYitYdH")</f>
        <v>#NAME?</v>
      </c>
      <c r="B143" s="2" t="s">
        <v>3</v>
      </c>
      <c r="C143" s="3" t="s">
        <v>5</v>
      </c>
    </row>
    <row r="144" spans="1:3" ht="375" customHeight="1" x14ac:dyDescent="0.2">
      <c r="A144" t="e">
        <f ca="1">image("https://drive.google.com/uc?export=download&amp;id=1XLS7CWo_QD7l6isqDzrnLRdP036gQWTj")</f>
        <v>#NAME?</v>
      </c>
      <c r="B144" s="2" t="s">
        <v>3</v>
      </c>
      <c r="C144" s="3" t="s">
        <v>13</v>
      </c>
    </row>
    <row r="145" spans="1:3" ht="375" customHeight="1" x14ac:dyDescent="0.2">
      <c r="A145" t="e">
        <f ca="1">image("https://drive.google.com/uc?export=download&amp;id=1KLgysRyiiZWMoEdkJRaQsNcK9Ub8TkpD")</f>
        <v>#NAME?</v>
      </c>
      <c r="B145" s="2" t="s">
        <v>3</v>
      </c>
      <c r="C145" s="3" t="s">
        <v>13</v>
      </c>
    </row>
    <row r="146" spans="1:3" ht="375" customHeight="1" x14ac:dyDescent="0.2">
      <c r="A146" t="e">
        <f ca="1">image("https://drive.google.com/uc?export=download&amp;id=137yvJX3wpiRq0olUUm30DMNzX75VMrcr")</f>
        <v>#NAME?</v>
      </c>
      <c r="B146" s="2" t="s">
        <v>3</v>
      </c>
      <c r="C146" s="3" t="s">
        <v>7</v>
      </c>
    </row>
    <row r="147" spans="1:3" ht="375" customHeight="1" x14ac:dyDescent="0.2">
      <c r="A147" t="e">
        <f ca="1">image("https://drive.google.com/uc?export=download&amp;id=16PZUT-nk7CKYvFXpyeFbS7808hd6lDAs")</f>
        <v>#NAME?</v>
      </c>
      <c r="B147" s="2" t="s">
        <v>3</v>
      </c>
      <c r="C147" s="3" t="s">
        <v>7</v>
      </c>
    </row>
    <row r="148" spans="1:3" ht="375" customHeight="1" x14ac:dyDescent="0.2">
      <c r="A148" t="e">
        <f ca="1">image("https://drive.google.com/uc?export=download&amp;id=1Q8hfvHeoHut97faJj9aGMx_MZh10JTCK")</f>
        <v>#NAME?</v>
      </c>
      <c r="B148" s="2" t="s">
        <v>3</v>
      </c>
      <c r="C148" s="3" t="s">
        <v>7</v>
      </c>
    </row>
    <row r="149" spans="1:3" ht="375" customHeight="1" x14ac:dyDescent="0.2">
      <c r="A149" t="e">
        <f ca="1">image("https://drive.google.com/uc?export=download&amp;id=1OUYtfIugi8urPww66JBUsz1X6IauJ1u9")</f>
        <v>#NAME?</v>
      </c>
      <c r="B149" s="2" t="s">
        <v>3</v>
      </c>
      <c r="C149" s="3" t="s">
        <v>11</v>
      </c>
    </row>
    <row r="150" spans="1:3" ht="375" customHeight="1" x14ac:dyDescent="0.2">
      <c r="A150" t="e">
        <f ca="1">image("https://drive.google.com/uc?export=download&amp;id=1kvbnnxdVG93v7csG-vFVi1kycgoDjy29")</f>
        <v>#NAME?</v>
      </c>
      <c r="B150" s="2" t="s">
        <v>3</v>
      </c>
      <c r="C150" s="3" t="s">
        <v>14</v>
      </c>
    </row>
    <row r="151" spans="1:3" ht="375" customHeight="1" x14ac:dyDescent="0.2">
      <c r="A151" t="e">
        <f ca="1">image("https://drive.google.com/uc?export=download&amp;id=1ozjaiXQgxWLOsrsf3ooHxBub8VfcBmnY")</f>
        <v>#NAME?</v>
      </c>
      <c r="B151" s="2" t="s">
        <v>3</v>
      </c>
      <c r="C151" s="3" t="s">
        <v>13</v>
      </c>
    </row>
    <row r="152" spans="1:3" ht="375" customHeight="1" x14ac:dyDescent="0.2">
      <c r="A152" t="e">
        <f ca="1">image("https://drive.google.com/uc?export=download&amp;id=1c1lWiiBK-mbg4mMTtDgCqEHm3QpmyElg")</f>
        <v>#NAME?</v>
      </c>
      <c r="B152" s="2" t="s">
        <v>3</v>
      </c>
      <c r="C152" s="3" t="s">
        <v>9</v>
      </c>
    </row>
    <row r="153" spans="1:3" ht="375" customHeight="1" x14ac:dyDescent="0.2">
      <c r="A153" t="e">
        <f ca="1">image("https://drive.google.com/uc?export=download&amp;id=1isBD5Av0Vze40jsXxr6gG-HzIjUk6aVw")</f>
        <v>#NAME?</v>
      </c>
      <c r="B153" s="2" t="s">
        <v>3</v>
      </c>
      <c r="C153" s="3" t="s">
        <v>11</v>
      </c>
    </row>
    <row r="154" spans="1:3" ht="375" customHeight="1" x14ac:dyDescent="0.2">
      <c r="A154" t="e">
        <f ca="1">image("https://drive.google.com/uc?export=download&amp;id=1x4JlaziQ5afJ0tI6v_nD3p9HE9qDdGz4")</f>
        <v>#NAME?</v>
      </c>
      <c r="B154" s="2" t="s">
        <v>3</v>
      </c>
      <c r="C154" s="3" t="s">
        <v>23</v>
      </c>
    </row>
    <row r="155" spans="1:3" ht="375" customHeight="1" x14ac:dyDescent="0.2">
      <c r="A155" t="e">
        <f ca="1">image("https://drive.google.com/uc?export=download&amp;id=1wsLjXKrbWbWDC7Jz6CRR17vvMNSxjvPL")</f>
        <v>#NAME?</v>
      </c>
      <c r="B155" s="2" t="s">
        <v>35</v>
      </c>
      <c r="C155" s="3" t="s">
        <v>14</v>
      </c>
    </row>
    <row r="156" spans="1:3" ht="375" customHeight="1" x14ac:dyDescent="0.2">
      <c r="A156" t="e">
        <f ca="1">image("https://drive.google.com/uc?export=download&amp;id=1BeO_j1qdj4hrXhv0zKYN4AzYCI2e1htB")</f>
        <v>#NAME?</v>
      </c>
      <c r="B156" s="2" t="s">
        <v>3</v>
      </c>
      <c r="C156" s="3" t="s">
        <v>13</v>
      </c>
    </row>
    <row r="157" spans="1:3" ht="375" customHeight="1" x14ac:dyDescent="0.2">
      <c r="A157" t="e">
        <f ca="1">image("https://drive.google.com/uc?export=download&amp;id=14umVSCZwqdUSH7AFPDKhgpjuHTeFVqQ8")</f>
        <v>#NAME?</v>
      </c>
      <c r="B157" s="2" t="s">
        <v>3</v>
      </c>
      <c r="C157" s="3" t="s">
        <v>9</v>
      </c>
    </row>
    <row r="158" spans="1:3" ht="375" customHeight="1" x14ac:dyDescent="0.2">
      <c r="A158" t="e">
        <f ca="1">image("https://drive.google.com/uc?export=download&amp;id=1zP_dJtz3T3Qr0ESJOpJfORc079PK7IVB")</f>
        <v>#NAME?</v>
      </c>
      <c r="B158" s="2" t="s">
        <v>3</v>
      </c>
      <c r="C158" s="3" t="s">
        <v>13</v>
      </c>
    </row>
    <row r="159" spans="1:3" ht="375" customHeight="1" x14ac:dyDescent="0.2">
      <c r="A159" t="e">
        <f ca="1">image("https://drive.google.com/uc?export=download&amp;id=1Pa4UVr3JRl-cptnVs1WJFs7now6FgvY1")</f>
        <v>#NAME?</v>
      </c>
      <c r="B159" s="2" t="s">
        <v>16</v>
      </c>
      <c r="C159" s="3" t="s">
        <v>9</v>
      </c>
    </row>
    <row r="160" spans="1:3" ht="375" customHeight="1" x14ac:dyDescent="0.2">
      <c r="A160" t="e">
        <f ca="1">image("https://drive.google.com/uc?export=download&amp;id=1YxuT9z6a617wQtobirp4hYaKo_lRlr7d")</f>
        <v>#NAME?</v>
      </c>
      <c r="B160" s="2" t="s">
        <v>3</v>
      </c>
      <c r="C160" s="3" t="s">
        <v>13</v>
      </c>
    </row>
    <row r="161" spans="1:3" ht="375" customHeight="1" x14ac:dyDescent="0.2">
      <c r="A161" t="e">
        <f ca="1">image("https://drive.google.com/uc?export=download&amp;id=1KbRJo2n-HN7ALZlEa6rhjALsxrx_w01j")</f>
        <v>#NAME?</v>
      </c>
      <c r="B161" s="2" t="s">
        <v>22</v>
      </c>
      <c r="C161" s="2" t="s">
        <v>22</v>
      </c>
    </row>
    <row r="162" spans="1:3" ht="375" customHeight="1" x14ac:dyDescent="0.2">
      <c r="A162" t="e">
        <f ca="1">image("https://drive.google.com/uc?export=download&amp;id=18UWFegk3L3O6NQvdI3Kt65v44ECnlcLh")</f>
        <v>#NAME?</v>
      </c>
      <c r="B162" s="2" t="s">
        <v>24</v>
      </c>
      <c r="C162" s="3" t="s">
        <v>11</v>
      </c>
    </row>
    <row r="163" spans="1:3" ht="375" customHeight="1" x14ac:dyDescent="0.2">
      <c r="A163" t="e">
        <f ca="1">image("https://drive.google.com/uc?export=download&amp;id=1momWfh8wd_HFHoNvhgD3NN4H6upsYwB8")</f>
        <v>#NAME?</v>
      </c>
      <c r="B163" s="2" t="s">
        <v>3</v>
      </c>
      <c r="C163" s="3" t="s">
        <v>13</v>
      </c>
    </row>
    <row r="164" spans="1:3" ht="375" customHeight="1" x14ac:dyDescent="0.2">
      <c r="A164" t="e">
        <f ca="1">image("https://drive.google.com/uc?export=download&amp;id=1fgXeLnLaqx5c9sr1d_l56QHo_UxC_6hY")</f>
        <v>#NAME?</v>
      </c>
      <c r="B164" s="2" t="s">
        <v>3</v>
      </c>
      <c r="C164" s="3" t="s">
        <v>11</v>
      </c>
    </row>
    <row r="165" spans="1:3" ht="375" customHeight="1" x14ac:dyDescent="0.2">
      <c r="A165" t="e">
        <f ca="1">image("https://drive.google.com/uc?export=download&amp;id=1R144-F3qcTjT4B_05oPmo66FRY3MxFXY")</f>
        <v>#NAME?</v>
      </c>
      <c r="B165" s="2" t="s">
        <v>24</v>
      </c>
      <c r="C165" s="3" t="s">
        <v>11</v>
      </c>
    </row>
    <row r="166" spans="1:3" ht="375" customHeight="1" x14ac:dyDescent="0.2">
      <c r="A166" t="e">
        <f ca="1">image("https://drive.google.com/uc?export=download&amp;id=1hAu-8K-6IHOy-0yaS1_I2laF8IYBDzla")</f>
        <v>#NAME?</v>
      </c>
      <c r="B166" s="2" t="s">
        <v>3</v>
      </c>
      <c r="C166" s="3" t="s">
        <v>5</v>
      </c>
    </row>
    <row r="167" spans="1:3" ht="375" customHeight="1" x14ac:dyDescent="0.2">
      <c r="A167" t="e">
        <f ca="1">image("https://drive.google.com/uc?export=download&amp;id=1wp_elyNMRUjKYb8v2ebioXzN0UzCD30P")</f>
        <v>#NAME?</v>
      </c>
      <c r="B167" s="2" t="s">
        <v>78</v>
      </c>
      <c r="C167" s="3" t="s">
        <v>15</v>
      </c>
    </row>
    <row r="168" spans="1:3" ht="375" customHeight="1" x14ac:dyDescent="0.2">
      <c r="A168" t="e">
        <f ca="1">image("https://drive.google.com/uc?export=download&amp;id=1yz-hvJlFoOejnkR3_pVp1OfEMUYs0pH7")</f>
        <v>#NAME?</v>
      </c>
      <c r="B168" s="2" t="s">
        <v>16</v>
      </c>
      <c r="C168" s="3" t="s">
        <v>14</v>
      </c>
    </row>
    <row r="169" spans="1:3" ht="375" customHeight="1" x14ac:dyDescent="0.2">
      <c r="A169" t="e">
        <f ca="1">image("https://drive.google.com/uc?export=download&amp;id=1kKaSDU60q9vTrGACCahL9Mh_OBxQQz7E")</f>
        <v>#NAME?</v>
      </c>
      <c r="B169" s="2" t="s">
        <v>41</v>
      </c>
      <c r="C169" s="3" t="s">
        <v>15</v>
      </c>
    </row>
    <row r="170" spans="1:3" ht="375" customHeight="1" x14ac:dyDescent="0.2">
      <c r="A170" t="e">
        <f ca="1">image("https://drive.google.com/uc?export=download&amp;id=1S3yItL7_uA_JzDvd9wBZc2-dZDeP7tU3")</f>
        <v>#NAME?</v>
      </c>
      <c r="B170" s="2" t="s">
        <v>3</v>
      </c>
      <c r="C170" s="3" t="s">
        <v>13</v>
      </c>
    </row>
    <row r="171" spans="1:3" ht="375" customHeight="1" x14ac:dyDescent="0.2">
      <c r="A171" t="e">
        <f ca="1">image("https://drive.google.com/uc?export=download&amp;id=1vEqPSpM1ERUl_46JkNsIBMJ-JxroZ9gK")</f>
        <v>#NAME?</v>
      </c>
      <c r="B171" s="2" t="s">
        <v>3</v>
      </c>
      <c r="C171" s="3" t="s">
        <v>13</v>
      </c>
    </row>
    <row r="172" spans="1:3" ht="375" customHeight="1" x14ac:dyDescent="0.2">
      <c r="A172" t="e">
        <f ca="1">image("https://drive.google.com/uc?export=download&amp;id=1KfyCi-WIdDLng6WulU0zHxzD5lcNXInW")</f>
        <v>#NAME?</v>
      </c>
      <c r="B172" s="2" t="s">
        <v>70</v>
      </c>
      <c r="C172" s="3" t="s">
        <v>15</v>
      </c>
    </row>
    <row r="173" spans="1:3" ht="375" customHeight="1" x14ac:dyDescent="0.2">
      <c r="A173" t="e">
        <f ca="1">image("https://drive.google.com/uc?export=download&amp;id=1Fm_ImigRZ9QIwh31Tnpa6z5QBPboKU2C")</f>
        <v>#NAME?</v>
      </c>
      <c r="B173" s="2" t="s">
        <v>16</v>
      </c>
      <c r="C173" s="3" t="s">
        <v>9</v>
      </c>
    </row>
    <row r="174" spans="1:3" ht="375" customHeight="1" x14ac:dyDescent="0.2">
      <c r="A174" t="e">
        <f ca="1">image("https://drive.google.com/uc?export=download&amp;id=1pIPYjYF4aFnFnzrf-fKue1go6t0aQY8v")</f>
        <v>#NAME?</v>
      </c>
      <c r="B174" s="2" t="s">
        <v>3</v>
      </c>
      <c r="C174" s="3" t="s">
        <v>18</v>
      </c>
    </row>
    <row r="175" spans="1:3" ht="375" customHeight="1" x14ac:dyDescent="0.2">
      <c r="A175" t="e">
        <f ca="1">image("https://drive.google.com/uc?export=download&amp;id=1iVAHiNfl4ZkqxBOVv-Dc5sJofMVH2YFF")</f>
        <v>#NAME?</v>
      </c>
      <c r="B175" s="2" t="s">
        <v>3</v>
      </c>
      <c r="C175" s="3" t="s">
        <v>18</v>
      </c>
    </row>
    <row r="176" spans="1:3" ht="375" customHeight="1" x14ac:dyDescent="0.2">
      <c r="A176" t="e">
        <f ca="1">image("https://drive.google.com/uc?export=download&amp;id=1gMdoM6qSKlI6da0idpK-lR5Q2exEzIYX")</f>
        <v>#NAME?</v>
      </c>
      <c r="B176" s="2" t="s">
        <v>3</v>
      </c>
      <c r="C176" s="3" t="s">
        <v>26</v>
      </c>
    </row>
    <row r="177" spans="1:3" ht="375" customHeight="1" x14ac:dyDescent="0.2">
      <c r="A177" t="e">
        <f ca="1">image("https://drive.google.com/uc?export=download&amp;id=11igTeUqUJhtLrNt2cK8lA0m8-rB84-kZ")</f>
        <v>#NAME?</v>
      </c>
      <c r="B177" s="2" t="s">
        <v>3</v>
      </c>
      <c r="C177" s="3" t="s">
        <v>7</v>
      </c>
    </row>
    <row r="178" spans="1:3" ht="375" customHeight="1" x14ac:dyDescent="0.2">
      <c r="A178" t="e">
        <f ca="1">image("https://drive.google.com/uc?export=download&amp;id=1dMYI6O1_p13cq1NsBG5INP2sw0l62pTN")</f>
        <v>#NAME?</v>
      </c>
      <c r="B178" s="2" t="s">
        <v>3</v>
      </c>
      <c r="C178" s="3" t="s">
        <v>9</v>
      </c>
    </row>
    <row r="179" spans="1:3" ht="375" customHeight="1" x14ac:dyDescent="0.2">
      <c r="A179" t="e">
        <f ca="1">image("https://drive.google.com/uc?export=download&amp;id=1YSkw2M1qG1Xoc3n_TfY1fotXfCp02P6U")</f>
        <v>#NAME?</v>
      </c>
      <c r="B179" s="2" t="s">
        <v>3</v>
      </c>
      <c r="C179" s="3" t="s">
        <v>9</v>
      </c>
    </row>
    <row r="180" spans="1:3" ht="375" customHeight="1" x14ac:dyDescent="0.2">
      <c r="A180" t="e">
        <f ca="1">image("https://drive.google.com/uc?export=download&amp;id=1I65rvH_V4JvaQ8iNCrbC-jUzsNQ5gK85")</f>
        <v>#NAME?</v>
      </c>
      <c r="B180" s="2" t="s">
        <v>3</v>
      </c>
      <c r="C180" s="3" t="s">
        <v>13</v>
      </c>
    </row>
    <row r="181" spans="1:3" ht="375" customHeight="1" x14ac:dyDescent="0.2">
      <c r="A181" t="e">
        <f ca="1">image("https://drive.google.com/uc?export=download&amp;id=1J0iIJB1h1If7tiA-zExrPh9ClBQof2il")</f>
        <v>#NAME?</v>
      </c>
      <c r="B181" s="2" t="s">
        <v>3</v>
      </c>
      <c r="C181" s="3" t="s">
        <v>18</v>
      </c>
    </row>
    <row r="182" spans="1:3" ht="375" customHeight="1" x14ac:dyDescent="0.2">
      <c r="A182" t="e">
        <f ca="1">image("https://drive.google.com/uc?export=download&amp;id=1HyAqlfDe4DpCgu_wG-8hWMCw1L2wlMqM")</f>
        <v>#NAME?</v>
      </c>
      <c r="B182" s="2" t="s">
        <v>35</v>
      </c>
      <c r="C182" s="3" t="s">
        <v>9</v>
      </c>
    </row>
    <row r="183" spans="1:3" ht="375" customHeight="1" x14ac:dyDescent="0.2">
      <c r="A183" t="e">
        <f ca="1">image("https://drive.google.com/uc?export=download&amp;id=1pJ-UBT73Vk9_kN6y_T3RBtHV-be3wcRf")</f>
        <v>#NAME?</v>
      </c>
      <c r="B183" s="2" t="s">
        <v>3</v>
      </c>
      <c r="C183" s="3" t="s">
        <v>5</v>
      </c>
    </row>
    <row r="184" spans="1:3" ht="375" customHeight="1" x14ac:dyDescent="0.2">
      <c r="A184" t="e">
        <f ca="1">image("https://drive.google.com/uc?export=download&amp;id=17Wwbhn3AAS2fUu9Svs_bYwdYjHzhJsC6")</f>
        <v>#NAME?</v>
      </c>
      <c r="B184" s="2" t="s">
        <v>3</v>
      </c>
      <c r="C184" s="3" t="s">
        <v>5</v>
      </c>
    </row>
    <row r="185" spans="1:3" ht="375" customHeight="1" x14ac:dyDescent="0.2">
      <c r="A185" t="e">
        <f ca="1">image("https://drive.google.com/uc?export=download&amp;id=1HwvCD447B5rBof8Y1cKNbQUhB-rEXLWz")</f>
        <v>#NAME?</v>
      </c>
      <c r="B185" s="2" t="s">
        <v>3</v>
      </c>
      <c r="C185" s="3" t="s">
        <v>7</v>
      </c>
    </row>
    <row r="186" spans="1:3" ht="375" customHeight="1" x14ac:dyDescent="0.2">
      <c r="A186" t="e">
        <f ca="1">image("https://drive.google.com/uc?export=download&amp;id=1INL6X5R15r3UjOwBQCanRNqO_2md-80p")</f>
        <v>#NAME?</v>
      </c>
      <c r="B186" s="2" t="s">
        <v>16</v>
      </c>
      <c r="C186" s="3" t="s">
        <v>9</v>
      </c>
    </row>
    <row r="187" spans="1:3" ht="375" customHeight="1" x14ac:dyDescent="0.2">
      <c r="A187" t="e">
        <f ca="1">image("https://drive.google.com/uc?export=download&amp;id=1fNYKBaRNuHJ4BeP1iOrLWJFgKy3ZY2sh")</f>
        <v>#NAME?</v>
      </c>
      <c r="B187" s="2" t="s">
        <v>3</v>
      </c>
      <c r="C187" s="3" t="s">
        <v>23</v>
      </c>
    </row>
    <row r="188" spans="1:3" ht="375" customHeight="1" x14ac:dyDescent="0.2">
      <c r="A188" t="e">
        <f ca="1">image("https://drive.google.com/uc?export=download&amp;id=1lmFWK7soKzGqPvlUlKoXOFTcHe7O3E92")</f>
        <v>#NAME?</v>
      </c>
      <c r="B188" s="2" t="s">
        <v>24</v>
      </c>
      <c r="C188" s="3" t="s">
        <v>14</v>
      </c>
    </row>
    <row r="189" spans="1:3" ht="375" customHeight="1" x14ac:dyDescent="0.2">
      <c r="A189" t="e">
        <f ca="1">image("https://drive.google.com/uc?export=download&amp;id=15Pew994OY8psBDeY4hiE4GvJHDTPjGBu")</f>
        <v>#NAME?</v>
      </c>
      <c r="B189" s="2" t="s">
        <v>3</v>
      </c>
      <c r="C189" s="3" t="s">
        <v>7</v>
      </c>
    </row>
    <row r="190" spans="1:3" ht="375" customHeight="1" x14ac:dyDescent="0.2">
      <c r="A190" t="e">
        <f ca="1">image("https://drive.google.com/uc?export=download&amp;id=1o7ZEw2VfIGScEKS9lGAXY8-d913WzM7R")</f>
        <v>#NAME?</v>
      </c>
      <c r="B190" s="2" t="s">
        <v>63</v>
      </c>
      <c r="C190" s="3" t="s">
        <v>15</v>
      </c>
    </row>
    <row r="191" spans="1:3" ht="375" customHeight="1" x14ac:dyDescent="0.2">
      <c r="A191" t="e">
        <f ca="1">image("https://drive.google.com/uc?export=download&amp;id=1Yt63_6XfTQHSCt-Hw4MVEB6upCeA1LKn")</f>
        <v>#NAME?</v>
      </c>
      <c r="B191" s="2" t="s">
        <v>16</v>
      </c>
      <c r="C191" s="3" t="s">
        <v>14</v>
      </c>
    </row>
    <row r="192" spans="1:3" ht="375" customHeight="1" x14ac:dyDescent="0.2">
      <c r="A192" t="e">
        <f ca="1">image("https://drive.google.com/uc?export=download&amp;id=1m9j7lZ8nhtq_MjY2vpix91WxVm8Xghqu")</f>
        <v>#NAME?</v>
      </c>
      <c r="B192" s="2" t="s">
        <v>3</v>
      </c>
      <c r="C192" s="3" t="s">
        <v>5</v>
      </c>
    </row>
    <row r="193" spans="1:3" ht="375" customHeight="1" x14ac:dyDescent="0.2">
      <c r="A193" t="e">
        <f ca="1">image("https://drive.google.com/uc?export=download&amp;id=1HaFc7tJ6AuGu012m3lSpQ8AZkpLDL19i")</f>
        <v>#NAME?</v>
      </c>
      <c r="B193" s="2" t="s">
        <v>3</v>
      </c>
      <c r="C193" s="3" t="s">
        <v>5</v>
      </c>
    </row>
    <row r="194" spans="1:3" ht="375" customHeight="1" x14ac:dyDescent="0.2">
      <c r="A194" t="e">
        <f ca="1">image("https://drive.google.com/uc?export=download&amp;id=15TKiiPChAhUsQIoeCbydskZcjSvsdB5Q")</f>
        <v>#NAME?</v>
      </c>
      <c r="B194" s="2" t="s">
        <v>80</v>
      </c>
      <c r="C194" s="3" t="s">
        <v>7</v>
      </c>
    </row>
    <row r="195" spans="1:3" ht="375" customHeight="1" x14ac:dyDescent="0.2">
      <c r="A195" t="e">
        <f ca="1">image("https://drive.google.com/uc?export=download&amp;id=1DAcHXvjtWklh8DuBqXnI9sqLjEOsZZOA")</f>
        <v>#NAME?</v>
      </c>
      <c r="B195" s="2" t="s">
        <v>3</v>
      </c>
      <c r="C195" s="3" t="s">
        <v>9</v>
      </c>
    </row>
    <row r="196" spans="1:3" ht="375" customHeight="1" x14ac:dyDescent="0.2">
      <c r="A196" t="e">
        <f ca="1">image("https://drive.google.com/uc?export=download&amp;id=13jYCNrneUkL08ZO7u9Wl7M9DTXQykj5V")</f>
        <v>#NAME?</v>
      </c>
      <c r="B196" s="2" t="s">
        <v>3</v>
      </c>
      <c r="C196" s="3" t="s">
        <v>23</v>
      </c>
    </row>
    <row r="197" spans="1:3" ht="375" customHeight="1" x14ac:dyDescent="0.2">
      <c r="A197" t="e">
        <f ca="1">image("https://drive.google.com/uc?export=download&amp;id=1mW4pbaC4GtZRAqc9QVcTDIcypVStLRpB")</f>
        <v>#NAME?</v>
      </c>
      <c r="B197" s="2" t="s">
        <v>3</v>
      </c>
      <c r="C197" s="3" t="s">
        <v>14</v>
      </c>
    </row>
    <row r="198" spans="1:3" ht="375" customHeight="1" x14ac:dyDescent="0.2">
      <c r="A198" t="e">
        <f ca="1">image("https://drive.google.com/uc?export=download&amp;id=1XEERkFL5iV61Pxebt9Xm1cklaMINzBGD")</f>
        <v>#NAME?</v>
      </c>
      <c r="B198" s="2" t="s">
        <v>3</v>
      </c>
      <c r="C198" s="3" t="s">
        <v>7</v>
      </c>
    </row>
    <row r="199" spans="1:3" ht="375" customHeight="1" x14ac:dyDescent="0.2">
      <c r="A199" t="e">
        <f ca="1">image("https://drive.google.com/uc?export=download&amp;id=15FtIUx3V3ljj2wZlJ0pYfto6P4sgZ2to")</f>
        <v>#NAME?</v>
      </c>
      <c r="B199" s="2" t="s">
        <v>3</v>
      </c>
      <c r="C199" s="3" t="s">
        <v>15</v>
      </c>
    </row>
    <row r="200" spans="1:3" ht="375" customHeight="1" x14ac:dyDescent="0.2">
      <c r="A200" t="e">
        <f ca="1">image("https://drive.google.com/uc?export=download&amp;id=1utmrNoeITzeIaR2K90VVrba42eTbDpGY")</f>
        <v>#NAME?</v>
      </c>
      <c r="B200" s="2" t="s">
        <v>3</v>
      </c>
      <c r="C200" s="3" t="s">
        <v>14</v>
      </c>
    </row>
    <row r="201" spans="1:3" ht="14.25" x14ac:dyDescent="0.2">
      <c r="C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Slesinger</dc:creator>
  <cp:lastModifiedBy>Tom Slesinger</cp:lastModifiedBy>
  <dcterms:created xsi:type="dcterms:W3CDTF">2019-04-03T18:28:41Z</dcterms:created>
  <dcterms:modified xsi:type="dcterms:W3CDTF">2019-04-03T19:19:55Z</dcterms:modified>
</cp:coreProperties>
</file>