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ygwin64\home\Luke\Lab3\"/>
    </mc:Choice>
  </mc:AlternateContent>
  <bookViews>
    <workbookView xWindow="0" yWindow="0" windowWidth="23040" windowHeight="8508"/>
  </bookViews>
  <sheets>
    <sheet name="comps" sheetId="5" r:id="rId1"/>
    <sheet name="np=2" sheetId="4" r:id="rId2"/>
    <sheet name="np=4" sheetId="3" r:id="rId3"/>
    <sheet name="np=8" sheetId="2" r:id="rId4"/>
    <sheet name="np=16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5" l="1"/>
  <c r="U5" i="5"/>
  <c r="U4" i="5"/>
  <c r="U3" i="5"/>
  <c r="Q6" i="5"/>
  <c r="Q5" i="5"/>
  <c r="Q4" i="5"/>
  <c r="Q3" i="5"/>
  <c r="J29" i="5"/>
  <c r="J28" i="5"/>
  <c r="J22" i="5"/>
  <c r="J21" i="5"/>
  <c r="J15" i="5"/>
  <c r="J14" i="5"/>
  <c r="J8" i="5"/>
  <c r="J7" i="5"/>
  <c r="T6" i="5"/>
  <c r="T5" i="5"/>
  <c r="T4" i="5"/>
  <c r="T3" i="5"/>
  <c r="S6" i="5"/>
  <c r="S5" i="5"/>
  <c r="S4" i="5"/>
  <c r="S3" i="5"/>
  <c r="P6" i="5"/>
  <c r="P5" i="5"/>
  <c r="P4" i="5"/>
  <c r="P3" i="5"/>
  <c r="O6" i="5"/>
  <c r="O5" i="5"/>
  <c r="O4" i="5"/>
  <c r="O3" i="5"/>
  <c r="F29" i="5"/>
  <c r="E29" i="5"/>
  <c r="D29" i="5"/>
  <c r="F22" i="5"/>
  <c r="H21" i="5" s="1"/>
  <c r="I21" i="5" s="1"/>
  <c r="E22" i="5"/>
  <c r="D22" i="5"/>
  <c r="F15" i="5"/>
  <c r="E15" i="5"/>
  <c r="H15" i="5" s="1"/>
  <c r="I15" i="5" s="1"/>
  <c r="D15" i="5"/>
  <c r="F8" i="5"/>
  <c r="E8" i="5"/>
  <c r="D8" i="5"/>
  <c r="I29" i="1"/>
  <c r="I28" i="1"/>
  <c r="I22" i="1"/>
  <c r="I21" i="1"/>
  <c r="I15" i="1"/>
  <c r="I14" i="1"/>
  <c r="I8" i="1"/>
  <c r="I7" i="1"/>
  <c r="I29" i="2"/>
  <c r="I28" i="2"/>
  <c r="I22" i="2"/>
  <c r="I21" i="2"/>
  <c r="I15" i="2"/>
  <c r="I14" i="2"/>
  <c r="I8" i="2"/>
  <c r="I7" i="2"/>
  <c r="I29" i="3"/>
  <c r="I28" i="3"/>
  <c r="I22" i="3"/>
  <c r="I21" i="3"/>
  <c r="I15" i="3"/>
  <c r="I14" i="3"/>
  <c r="I8" i="3"/>
  <c r="I7" i="3"/>
  <c r="I29" i="4"/>
  <c r="I28" i="4"/>
  <c r="I22" i="4"/>
  <c r="I21" i="4"/>
  <c r="I15" i="4"/>
  <c r="I14" i="4"/>
  <c r="I8" i="4"/>
  <c r="I7" i="4"/>
  <c r="H14" i="5" l="1"/>
  <c r="I14" i="5" s="1"/>
  <c r="H29" i="5"/>
  <c r="I29" i="5" s="1"/>
  <c r="H8" i="5"/>
  <c r="I8" i="5" s="1"/>
  <c r="H28" i="5"/>
  <c r="I28" i="5" s="1"/>
  <c r="H22" i="5"/>
  <c r="I22" i="5" s="1"/>
  <c r="H7" i="5"/>
  <c r="I7" i="5" s="1"/>
  <c r="E29" i="3"/>
  <c r="F29" i="4"/>
  <c r="E29" i="4"/>
  <c r="D29" i="4"/>
  <c r="F22" i="4"/>
  <c r="E22" i="4"/>
  <c r="D22" i="4"/>
  <c r="F15" i="4"/>
  <c r="E15" i="4"/>
  <c r="D15" i="4"/>
  <c r="F8" i="4"/>
  <c r="E8" i="4"/>
  <c r="D8" i="4"/>
  <c r="F29" i="3"/>
  <c r="D29" i="3"/>
  <c r="F22" i="3"/>
  <c r="E22" i="3"/>
  <c r="D22" i="3"/>
  <c r="F15" i="3"/>
  <c r="E15" i="3"/>
  <c r="D15" i="3"/>
  <c r="F8" i="3"/>
  <c r="E8" i="3"/>
  <c r="D8" i="3"/>
  <c r="F29" i="2"/>
  <c r="E29" i="2"/>
  <c r="D29" i="2"/>
  <c r="F22" i="2"/>
  <c r="E22" i="2"/>
  <c r="D22" i="2"/>
  <c r="F15" i="2"/>
  <c r="E15" i="2"/>
  <c r="D15" i="2"/>
  <c r="F8" i="2"/>
  <c r="E8" i="2"/>
  <c r="D8" i="2"/>
  <c r="H8" i="1"/>
  <c r="H7" i="1"/>
  <c r="H15" i="1"/>
  <c r="H14" i="1"/>
  <c r="H22" i="1"/>
  <c r="H21" i="1"/>
  <c r="H28" i="1"/>
  <c r="H29" i="1"/>
  <c r="F29" i="1"/>
  <c r="F22" i="1"/>
  <c r="F15" i="1"/>
  <c r="F8" i="1"/>
  <c r="E29" i="1"/>
  <c r="D29" i="1"/>
  <c r="E22" i="1"/>
  <c r="E15" i="1"/>
  <c r="E8" i="1"/>
  <c r="D22" i="1"/>
  <c r="D15" i="1"/>
  <c r="D8" i="1"/>
  <c r="H15" i="2" l="1"/>
  <c r="H8" i="2"/>
  <c r="H28" i="2"/>
  <c r="H21" i="2"/>
  <c r="H29" i="2"/>
  <c r="H14" i="2"/>
  <c r="H21" i="3"/>
  <c r="H7" i="3"/>
  <c r="H28" i="3"/>
  <c r="H22" i="3"/>
  <c r="H15" i="3"/>
  <c r="H8" i="3"/>
  <c r="H14" i="4"/>
  <c r="H8" i="4"/>
  <c r="H7" i="4"/>
  <c r="H29" i="4"/>
  <c r="H21" i="4"/>
  <c r="H15" i="4"/>
  <c r="H22" i="4"/>
  <c r="H28" i="4"/>
  <c r="H29" i="3"/>
  <c r="H14" i="3"/>
  <c r="H22" i="2"/>
  <c r="H7" i="2"/>
</calcChain>
</file>

<file path=xl/sharedStrings.xml><?xml version="1.0" encoding="utf-8"?>
<sst xmlns="http://schemas.openxmlformats.org/spreadsheetml/2006/main" count="244" uniqueCount="18">
  <si>
    <t>PARSORT</t>
  </si>
  <si>
    <t>m</t>
  </si>
  <si>
    <t>o</t>
  </si>
  <si>
    <t>np</t>
  </si>
  <si>
    <t>size</t>
  </si>
  <si>
    <t>Run#</t>
  </si>
  <si>
    <t>Sort type</t>
  </si>
  <si>
    <t>Average:</t>
  </si>
  <si>
    <t>serial</t>
  </si>
  <si>
    <t>Speed-up</t>
  </si>
  <si>
    <t>merge sort</t>
  </si>
  <si>
    <t>odd/even sort</t>
  </si>
  <si>
    <t>Efficiency</t>
  </si>
  <si>
    <t>Speedup</t>
  </si>
  <si>
    <t>P</t>
  </si>
  <si>
    <t>Merge Sort</t>
  </si>
  <si>
    <t>Odd/Even Sort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</si>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</sst>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0" fontId="0" fillId="0" borderId="3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comps!$O$1:$O$2</c:f>
              <c:strCache>
                <c:ptCount val="2"/>
                <c:pt idx="0">
                  <c:v>Merge Sort</c:v>
                </c:pt>
                <c:pt idx="1">
                  <c:v>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comps!$N$3:$N$6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comps!$O$3:$O$6</c:f>
              <c:numCache>
                <c:formatCode>General</c:formatCode>
                <c:ptCount val="4"/>
                <c:pt idx="0">
                  <c:v>5.9855574291709042</c:v>
                </c:pt>
                <c:pt idx="1">
                  <c:v>6.1174219139976378</c:v>
                </c:pt>
                <c:pt idx="2">
                  <c:v>3.1127183856798442</c:v>
                </c:pt>
                <c:pt idx="3">
                  <c:v>2.2002211530701055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FCA-8383-212FEF94400C}"/>
            </c:ext>
          </c:extLst>
        </c:ser>
        <c:ser>
          <c:idx val="1"/>
          <c:order val="1"/>
          <c:tx>
            <c:strRef>
              <c:f>comps!$P$1:$P$2</c:f>
              <c:strCache>
                <c:ptCount val="2"/>
                <c:pt idx="0">
                  <c:v>Merge Sort</c:v>
                </c:pt>
                <c:pt idx="1">
                  <c:v>Efficiency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comps!$N$3:$N$6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comps!$P$3:$P$6</c:f>
              <c:numCache>
                <c:formatCode>General</c:formatCode>
                <c:ptCount val="4"/>
                <c:pt idx="0">
                  <c:v>0.37409733932318151</c:v>
                </c:pt>
                <c:pt idx="1">
                  <c:v>0.76467773924970472</c:v>
                </c:pt>
                <c:pt idx="2">
                  <c:v>0.77817959641996104</c:v>
                </c:pt>
                <c:pt idx="3">
                  <c:v>1.1001105765350527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8-4FCA-8383-212FEF94400C}"/>
            </c:ext>
          </c:extLst>
        </c:ser>
        <c:ser>
          <c:idx val="2"/>
          <c:order val="2"/>
          <c:tx>
            <c:strRef>
              <c:f>comps!$Q$1:$Q$2</c:f>
              <c:strCache>
                <c:ptCount val="2"/>
                <c:pt idx="0">
                  <c:v>Merge Sort</c:v>
                </c:pt>
                <c:pt idx="1">
                  <c:v>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comps!$N$3:$N$6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comps!$Q$3:$Q$6</c:f>
              <c:numCache>
                <c:formatCode>General</c:formatCode>
                <c:ptCount val="4"/>
                <c:pt idx="0">
                  <c:v>1.9887871999999998</c:v>
                </c:pt>
                <c:pt idx="1">
                  <c:v>1.0801936000000001</c:v>
                </c:pt>
                <c:pt idx="2">
                  <c:v>0.96892800000000001</c:v>
                </c:pt>
                <c:pt idx="3">
                  <c:v>0.77810360000000001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4FCA-8383-212FEF94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13488"/>
        <c:axId val="386715784"/>
      </c:scatterChart>
      <c:valAx>
        <c:axId val="3867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15784"/>
        <c:crosses val="autoZero"/>
        <c:crossBetween val="midCat"/>
      </c:valAx>
      <c:valAx>
        <c:axId val="3867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Odd/Even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comps!$S$1:$S$2</c:f>
              <c:strCache>
                <c:ptCount val="2"/>
                <c:pt idx="0">
                  <c:v>Odd/Even Sort</c:v>
                </c:pt>
                <c:pt idx="1">
                  <c:v>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comps!$R$3:$R$6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comps!$S$3:$S$6</c:f>
              <c:numCache>
                <c:formatCode>General</c:formatCode>
                <c:ptCount val="4"/>
                <c:pt idx="0">
                  <c:v>8.7238752767250762</c:v>
                </c:pt>
                <c:pt idx="1">
                  <c:v>6.8193338848242568</c:v>
                </c:pt>
                <c:pt idx="2">
                  <c:v>3.4757083023331496</c:v>
                </c:pt>
                <c:pt idx="3">
                  <c:v>2.2298263236207378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498B-9394-9234597D6B2F}"/>
            </c:ext>
          </c:extLst>
        </c:ser>
        <c:ser>
          <c:idx val="1"/>
          <c:order val="1"/>
          <c:tx>
            <c:strRef>
              <c:f>comps!$T$1:$T$2</c:f>
              <c:strCache>
                <c:ptCount val="2"/>
                <c:pt idx="0">
                  <c:v>Odd/Even Sort</c:v>
                </c:pt>
                <c:pt idx="1">
                  <c:v>Efficiency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comps!$R$3:$R$6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comps!$T$3:$T$6</c:f>
              <c:numCache>
                <c:formatCode>General</c:formatCode>
                <c:ptCount val="4"/>
                <c:pt idx="0">
                  <c:v>0.54524220479531726</c:v>
                </c:pt>
                <c:pt idx="1">
                  <c:v>0.85241673560303211</c:v>
                </c:pt>
                <c:pt idx="2">
                  <c:v>0.86892707558328741</c:v>
                </c:pt>
                <c:pt idx="3">
                  <c:v>1.1149131618103689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4-498B-9394-9234597D6B2F}"/>
            </c:ext>
          </c:extLst>
        </c:ser>
        <c:ser>
          <c:idx val="2"/>
          <c:order val="2"/>
          <c:tx>
            <c:strRef>
              <c:f>comps!$U$1:$U$2</c:f>
              <c:strCache>
                <c:ptCount val="2"/>
                <c:pt idx="0">
                  <c:v>Odd/Even Sort</c:v>
                </c:pt>
                <c:pt idx="1">
                  <c:v>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comps!$R$3:$R$6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comps!$U$3:$U$6</c:f>
              <c:numCache>
                <c:formatCode>General</c:formatCode>
                <c:ptCount val="4"/>
                <c:pt idx="0">
                  <c:v>1.3645311999999998</c:v>
                </c:pt>
                <c:pt idx="1">
                  <c:v>0.96900960000000003</c:v>
                </c:pt>
                <c:pt idx="2">
                  <c:v>0.86773680000000009</c:v>
                </c:pt>
                <c:pt idx="3">
                  <c:v>0.76777280000000003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4-498B-9394-9234597D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8768"/>
        <c:axId val="535060080"/>
      </c:scatterChart>
      <c:valAx>
        <c:axId val="5350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0080"/>
        <c:crosses val="autoZero"/>
        <c:crossBetween val="midCat"/>
      </c:valAx>
      <c:valAx>
        <c:axId val="5350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160020</xdr:rowOff>
    </xdr:from>
    <xdr:to>
      <xdr:col>21</xdr:col>
      <xdr:colOff>304800</xdr:colOff>
      <xdr:row>21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22</xdr:row>
      <xdr:rowOff>38100</xdr:rowOff>
    </xdr:from>
    <xdr:to>
      <xdr:col>21</xdr:col>
      <xdr:colOff>297180</xdr:colOff>
      <xdr:row>37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topLeftCell="F10" workbookViewId="0">
      <selection activeCell="X10" sqref="X10"/>
    </sheetView>
  </sheetViews>
  <sheetFormatPr defaultRowHeight="14.4" x14ac:dyDescent="0.3"/>
  <sheetData>
    <row r="1" spans="1:21" ht="15" thickBot="1" x14ac:dyDescent="0.35">
      <c r="A1" s="4" t="s">
        <v>0</v>
      </c>
      <c r="B1" s="9"/>
      <c r="C1" s="4"/>
      <c r="D1" s="12" t="s">
        <v>6</v>
      </c>
      <c r="E1" s="12"/>
      <c r="F1" s="4"/>
      <c r="G1" s="4"/>
      <c r="H1" s="4"/>
      <c r="I1" s="4"/>
      <c r="N1" s="14" t="s">
        <v>15</v>
      </c>
      <c r="O1" s="14"/>
      <c r="P1" s="14"/>
      <c r="Q1" s="14"/>
      <c r="R1" s="14" t="s">
        <v>16</v>
      </c>
      <c r="S1" s="14"/>
      <c r="T1" s="14"/>
      <c r="U1" s="14"/>
    </row>
    <row r="2" spans="1:21" x14ac:dyDescent="0.3">
      <c r="A2" s="1" t="s">
        <v>5</v>
      </c>
      <c r="B2" s="2" t="s">
        <v>3</v>
      </c>
      <c r="C2" s="2" t="s">
        <v>4</v>
      </c>
      <c r="D2" s="2" t="s">
        <v>1</v>
      </c>
      <c r="E2" s="2" t="s">
        <v>2</v>
      </c>
      <c r="F2" s="10" t="s">
        <v>8</v>
      </c>
      <c r="G2" s="4"/>
      <c r="H2" s="4"/>
      <c r="I2" s="4"/>
      <c r="N2" t="s">
        <v>14</v>
      </c>
      <c r="O2" t="s">
        <v>13</v>
      </c>
      <c r="P2" t="s">
        <v>12</v>
      </c>
      <c r="Q2" t="s">
        <v>17</v>
      </c>
      <c r="R2" t="s">
        <v>14</v>
      </c>
      <c r="S2" t="s">
        <v>13</v>
      </c>
      <c r="T2" t="s">
        <v>12</v>
      </c>
      <c r="U2" t="s">
        <v>17</v>
      </c>
    </row>
    <row r="3" spans="1:21" x14ac:dyDescent="0.3">
      <c r="A3" s="3">
        <v>1</v>
      </c>
      <c r="B3" s="4">
        <v>16</v>
      </c>
      <c r="C3" s="4">
        <v>100000</v>
      </c>
      <c r="D3" s="4">
        <v>0.11602999999999999</v>
      </c>
      <c r="E3" s="4">
        <v>9.3983999999999998E-2</v>
      </c>
      <c r="F3" s="5">
        <v>0.79</v>
      </c>
      <c r="G3" s="4"/>
      <c r="H3" s="4"/>
      <c r="I3" s="4"/>
      <c r="N3">
        <v>16</v>
      </c>
      <c r="O3">
        <f>H7</f>
        <v>5.9855574291709042</v>
      </c>
      <c r="P3">
        <f>I7</f>
        <v>0.37409733932318151</v>
      </c>
      <c r="Q3">
        <f>J7</f>
        <v>1.9887871999999998</v>
      </c>
      <c r="R3">
        <v>16</v>
      </c>
      <c r="S3">
        <f>H8</f>
        <v>8.7238752767250762</v>
      </c>
      <c r="T3">
        <f>I8</f>
        <v>0.54524220479531726</v>
      </c>
      <c r="U3">
        <f>J8</f>
        <v>1.3645311999999998</v>
      </c>
    </row>
    <row r="4" spans="1:21" x14ac:dyDescent="0.3">
      <c r="A4" s="3">
        <v>2</v>
      </c>
      <c r="B4" s="4">
        <v>16</v>
      </c>
      <c r="C4" s="4">
        <v>100000</v>
      </c>
      <c r="D4" s="4">
        <v>0.11201999999999999</v>
      </c>
      <c r="E4" s="4">
        <v>9.4935000000000005E-2</v>
      </c>
      <c r="F4" s="5">
        <v>0.77</v>
      </c>
      <c r="G4" s="4"/>
      <c r="H4" s="4"/>
      <c r="I4" s="4"/>
      <c r="N4">
        <v>8</v>
      </c>
      <c r="O4">
        <f>H14</f>
        <v>6.1174219139976378</v>
      </c>
      <c r="P4">
        <f>I14</f>
        <v>0.76467773924970472</v>
      </c>
      <c r="Q4">
        <f>J14</f>
        <v>1.0801936000000001</v>
      </c>
      <c r="R4">
        <v>8</v>
      </c>
      <c r="S4">
        <f>H15</f>
        <v>6.8193338848242568</v>
      </c>
      <c r="T4">
        <f>I15</f>
        <v>0.85241673560303211</v>
      </c>
      <c r="U4">
        <f>J15</f>
        <v>0.96900960000000003</v>
      </c>
    </row>
    <row r="5" spans="1:21" x14ac:dyDescent="0.3">
      <c r="A5" s="3">
        <v>3</v>
      </c>
      <c r="B5" s="4">
        <v>16</v>
      </c>
      <c r="C5" s="4">
        <v>100000</v>
      </c>
      <c r="D5" s="4">
        <v>0.13175799999999999</v>
      </c>
      <c r="E5" s="4">
        <v>8.1389000000000003E-2</v>
      </c>
      <c r="F5" s="5">
        <v>0.67</v>
      </c>
      <c r="G5" s="4"/>
      <c r="H5" s="4"/>
      <c r="I5" s="4"/>
      <c r="N5">
        <v>4</v>
      </c>
      <c r="O5">
        <f>H21</f>
        <v>3.1127183856798442</v>
      </c>
      <c r="P5">
        <f>I21</f>
        <v>0.77817959641996104</v>
      </c>
      <c r="Q5">
        <f>J21</f>
        <v>0.96892800000000001</v>
      </c>
      <c r="R5">
        <v>4</v>
      </c>
      <c r="S5">
        <f>H22</f>
        <v>3.4757083023331496</v>
      </c>
      <c r="T5">
        <f>I22</f>
        <v>0.86892707558328741</v>
      </c>
      <c r="U5">
        <f>J22</f>
        <v>0.86773680000000009</v>
      </c>
    </row>
    <row r="6" spans="1:21" x14ac:dyDescent="0.3">
      <c r="A6" s="3">
        <v>4</v>
      </c>
      <c r="B6" s="4">
        <v>16</v>
      </c>
      <c r="C6" s="4">
        <v>100000</v>
      </c>
      <c r="D6" s="4">
        <v>0.13369500000000001</v>
      </c>
      <c r="E6" s="4">
        <v>8.2868999999999998E-2</v>
      </c>
      <c r="F6" s="5">
        <v>0.7</v>
      </c>
      <c r="G6" s="11" t="s">
        <v>9</v>
      </c>
      <c r="H6" s="4"/>
      <c r="I6" s="13" t="s">
        <v>12</v>
      </c>
      <c r="J6" s="13" t="s">
        <v>17</v>
      </c>
      <c r="N6">
        <v>2</v>
      </c>
      <c r="O6">
        <f>H28</f>
        <v>2.2002211530701055</v>
      </c>
      <c r="P6">
        <f>I28</f>
        <v>1.1001105765350527</v>
      </c>
      <c r="Q6">
        <f>J28</f>
        <v>0.77810360000000001</v>
      </c>
      <c r="R6">
        <v>2</v>
      </c>
      <c r="S6">
        <f>H29</f>
        <v>2.2298263236207378</v>
      </c>
      <c r="T6">
        <f>I29</f>
        <v>1.1149131618103689</v>
      </c>
      <c r="U6">
        <f>J29</f>
        <v>0.76777280000000003</v>
      </c>
    </row>
    <row r="7" spans="1:21" x14ac:dyDescent="0.3">
      <c r="A7" s="3">
        <v>5</v>
      </c>
      <c r="B7" s="4">
        <v>16</v>
      </c>
      <c r="C7" s="4">
        <v>100000</v>
      </c>
      <c r="D7" s="4">
        <v>0.127993</v>
      </c>
      <c r="E7" s="4">
        <v>7.3238999999999999E-2</v>
      </c>
      <c r="F7" s="5">
        <v>0.79</v>
      </c>
      <c r="G7" s="4" t="s">
        <v>10</v>
      </c>
      <c r="H7" s="4">
        <f>F8/D8</f>
        <v>5.9855574291709042</v>
      </c>
      <c r="I7">
        <f>H7/B3</f>
        <v>0.37409733932318151</v>
      </c>
      <c r="J7">
        <f>D8*B3</f>
        <v>1.9887871999999998</v>
      </c>
    </row>
    <row r="8" spans="1:21" ht="15" thickBot="1" x14ac:dyDescent="0.35">
      <c r="A8" s="6" t="s">
        <v>7</v>
      </c>
      <c r="B8" s="7"/>
      <c r="C8" s="7"/>
      <c r="D8" s="7">
        <f>AVERAGE(D3:D7)</f>
        <v>0.12429919999999998</v>
      </c>
      <c r="E8" s="7">
        <f>AVERAGE(E3:E7)</f>
        <v>8.528319999999999E-2</v>
      </c>
      <c r="F8" s="8">
        <f>AVERAGE(F3:F7)</f>
        <v>0.74399999999999999</v>
      </c>
      <c r="G8" s="4" t="s">
        <v>11</v>
      </c>
      <c r="H8" s="4">
        <f>F8/E8</f>
        <v>8.7238752767250762</v>
      </c>
      <c r="I8">
        <f>H8/B3</f>
        <v>0.54524220479531726</v>
      </c>
      <c r="J8">
        <f>E8*B3</f>
        <v>1.3645311999999998</v>
      </c>
    </row>
    <row r="9" spans="1:21" x14ac:dyDescent="0.3">
      <c r="A9" s="1" t="s">
        <v>5</v>
      </c>
      <c r="B9" s="2" t="s">
        <v>3</v>
      </c>
      <c r="C9" s="2" t="s">
        <v>4</v>
      </c>
      <c r="D9" s="2" t="s">
        <v>1</v>
      </c>
      <c r="E9" s="2" t="s">
        <v>2</v>
      </c>
      <c r="F9" s="10" t="s">
        <v>8</v>
      </c>
      <c r="G9" s="4"/>
      <c r="H9" s="4"/>
    </row>
    <row r="10" spans="1:21" x14ac:dyDescent="0.3">
      <c r="A10" s="3">
        <v>1</v>
      </c>
      <c r="B10" s="4">
        <v>8</v>
      </c>
      <c r="C10" s="4">
        <v>200000</v>
      </c>
      <c r="D10" s="4">
        <v>0.121541</v>
      </c>
      <c r="E10" s="4">
        <v>0.120365</v>
      </c>
      <c r="F10" s="5">
        <v>0.87</v>
      </c>
      <c r="G10" s="4"/>
      <c r="H10" s="4"/>
    </row>
    <row r="11" spans="1:21" x14ac:dyDescent="0.3">
      <c r="A11" s="3">
        <v>2</v>
      </c>
      <c r="B11" s="4">
        <v>8</v>
      </c>
      <c r="C11" s="4">
        <v>200000</v>
      </c>
      <c r="D11" s="4">
        <v>0.13863300000000001</v>
      </c>
      <c r="E11" s="4">
        <v>0.122381</v>
      </c>
      <c r="F11" s="5">
        <v>0.86</v>
      </c>
      <c r="G11" s="4"/>
      <c r="H11" s="4"/>
    </row>
    <row r="12" spans="1:21" x14ac:dyDescent="0.3">
      <c r="A12" s="3">
        <v>3</v>
      </c>
      <c r="B12" s="4">
        <v>8</v>
      </c>
      <c r="C12" s="4">
        <v>200000</v>
      </c>
      <c r="D12" s="4">
        <v>0.12715599999999999</v>
      </c>
      <c r="E12" s="4">
        <v>0.1206</v>
      </c>
      <c r="F12" s="5">
        <v>0.68</v>
      </c>
      <c r="G12" s="4"/>
      <c r="H12" s="4"/>
    </row>
    <row r="13" spans="1:21" x14ac:dyDescent="0.3">
      <c r="A13" s="3">
        <v>4</v>
      </c>
      <c r="B13" s="4">
        <v>8</v>
      </c>
      <c r="C13" s="4">
        <v>200000</v>
      </c>
      <c r="D13" s="4">
        <v>0.16341900000000001</v>
      </c>
      <c r="E13" s="4">
        <v>0.117089</v>
      </c>
      <c r="F13" s="5">
        <v>0.83</v>
      </c>
      <c r="G13" s="11" t="s">
        <v>9</v>
      </c>
      <c r="H13" s="4"/>
      <c r="I13" s="13" t="s">
        <v>12</v>
      </c>
      <c r="J13" s="13" t="s">
        <v>17</v>
      </c>
    </row>
    <row r="14" spans="1:21" x14ac:dyDescent="0.3">
      <c r="A14" s="3">
        <v>5</v>
      </c>
      <c r="B14" s="4">
        <v>8</v>
      </c>
      <c r="C14" s="4">
        <v>200000</v>
      </c>
      <c r="D14" s="4">
        <v>0.124372</v>
      </c>
      <c r="E14" s="4">
        <v>0.125196</v>
      </c>
      <c r="F14" s="5">
        <v>0.89</v>
      </c>
      <c r="G14" s="4" t="s">
        <v>10</v>
      </c>
      <c r="H14" s="4">
        <f>F15/D15</f>
        <v>6.1174219139976378</v>
      </c>
      <c r="I14">
        <f>H14/B10</f>
        <v>0.76467773924970472</v>
      </c>
      <c r="J14">
        <f>D15*B10</f>
        <v>1.0801936000000001</v>
      </c>
    </row>
    <row r="15" spans="1:21" ht="15" thickBot="1" x14ac:dyDescent="0.35">
      <c r="A15" s="6" t="s">
        <v>7</v>
      </c>
      <c r="B15" s="7"/>
      <c r="C15" s="7"/>
      <c r="D15" s="7">
        <f>AVERAGE(D10:D14)</f>
        <v>0.13502420000000001</v>
      </c>
      <c r="E15" s="7">
        <f>AVERAGE(E10:E14)</f>
        <v>0.1211262</v>
      </c>
      <c r="F15" s="8">
        <f>AVERAGE(F10:F14)</f>
        <v>0.82599999999999996</v>
      </c>
      <c r="G15" s="4" t="s">
        <v>11</v>
      </c>
      <c r="H15" s="4">
        <f>F15/E15</f>
        <v>6.8193338848242568</v>
      </c>
      <c r="I15">
        <f>H15/B10</f>
        <v>0.85241673560303211</v>
      </c>
      <c r="J15">
        <f>E15*B10</f>
        <v>0.96900960000000003</v>
      </c>
    </row>
    <row r="16" spans="1:21" x14ac:dyDescent="0.3">
      <c r="A16" s="1" t="s">
        <v>5</v>
      </c>
      <c r="B16" s="2" t="s">
        <v>3</v>
      </c>
      <c r="C16" s="2" t="s">
        <v>4</v>
      </c>
      <c r="D16" s="2" t="s">
        <v>1</v>
      </c>
      <c r="E16" s="2" t="s">
        <v>2</v>
      </c>
      <c r="F16" s="10" t="s">
        <v>8</v>
      </c>
      <c r="G16" s="4"/>
      <c r="H16" s="4"/>
    </row>
    <row r="17" spans="1:10" x14ac:dyDescent="0.3">
      <c r="A17" s="3">
        <v>1</v>
      </c>
      <c r="B17" s="4">
        <v>4</v>
      </c>
      <c r="C17" s="4">
        <v>400000</v>
      </c>
      <c r="D17" s="4">
        <v>0.26460600000000001</v>
      </c>
      <c r="E17" s="4">
        <v>0.21796599999999999</v>
      </c>
      <c r="F17" s="5">
        <v>0.46</v>
      </c>
      <c r="G17" s="4"/>
      <c r="H17" s="4"/>
    </row>
    <row r="18" spans="1:10" x14ac:dyDescent="0.3">
      <c r="A18" s="3">
        <v>2</v>
      </c>
      <c r="B18" s="4">
        <v>4</v>
      </c>
      <c r="C18" s="4">
        <v>400000</v>
      </c>
      <c r="D18" s="4">
        <v>0.23812800000000001</v>
      </c>
      <c r="E18" s="4">
        <v>0.20721800000000001</v>
      </c>
      <c r="F18" s="5">
        <v>0.89</v>
      </c>
      <c r="G18" s="4"/>
      <c r="H18" s="4"/>
    </row>
    <row r="19" spans="1:10" x14ac:dyDescent="0.3">
      <c r="A19" s="3">
        <v>3</v>
      </c>
      <c r="B19" s="4">
        <v>4</v>
      </c>
      <c r="C19" s="4">
        <v>400000</v>
      </c>
      <c r="D19" s="4">
        <v>0.238626</v>
      </c>
      <c r="E19" s="4">
        <v>0.23472199999999999</v>
      </c>
      <c r="F19" s="5">
        <v>0.91</v>
      </c>
      <c r="G19" s="4"/>
      <c r="H19" s="4"/>
    </row>
    <row r="20" spans="1:10" x14ac:dyDescent="0.3">
      <c r="A20" s="3">
        <v>4</v>
      </c>
      <c r="B20" s="4">
        <v>4</v>
      </c>
      <c r="C20" s="4">
        <v>400000</v>
      </c>
      <c r="D20" s="4">
        <v>0.23418</v>
      </c>
      <c r="E20" s="4">
        <v>0.21273700000000001</v>
      </c>
      <c r="F20" s="5">
        <v>0.67</v>
      </c>
      <c r="G20" s="11" t="s">
        <v>9</v>
      </c>
      <c r="H20" s="4"/>
      <c r="I20" s="13" t="s">
        <v>12</v>
      </c>
      <c r="J20" s="13" t="s">
        <v>17</v>
      </c>
    </row>
    <row r="21" spans="1:10" x14ac:dyDescent="0.3">
      <c r="A21" s="3">
        <v>5</v>
      </c>
      <c r="B21" s="4">
        <v>4</v>
      </c>
      <c r="C21" s="4">
        <v>400000</v>
      </c>
      <c r="D21" s="4">
        <v>0.23562</v>
      </c>
      <c r="E21" s="4">
        <v>0.21202799999999999</v>
      </c>
      <c r="F21" s="5">
        <v>0.84</v>
      </c>
      <c r="G21" s="4" t="s">
        <v>10</v>
      </c>
      <c r="H21" s="4">
        <f>F22/D22</f>
        <v>3.1127183856798442</v>
      </c>
      <c r="I21">
        <f>H21/B17</f>
        <v>0.77817959641996104</v>
      </c>
      <c r="J21">
        <f>D22*B17</f>
        <v>0.96892800000000001</v>
      </c>
    </row>
    <row r="22" spans="1:10" ht="15" thickBot="1" x14ac:dyDescent="0.35">
      <c r="A22" s="6" t="s">
        <v>7</v>
      </c>
      <c r="B22" s="7"/>
      <c r="C22" s="7"/>
      <c r="D22" s="7">
        <f>AVERAGE(D17:D21)</f>
        <v>0.242232</v>
      </c>
      <c r="E22" s="7">
        <f>AVERAGE(E17:E21)</f>
        <v>0.21693420000000002</v>
      </c>
      <c r="F22" s="8">
        <f>AVERAGE(F17:F21)</f>
        <v>0.754</v>
      </c>
      <c r="G22" s="4" t="s">
        <v>11</v>
      </c>
      <c r="H22" s="4">
        <f>F22/E22</f>
        <v>3.4757083023331496</v>
      </c>
      <c r="I22">
        <f>H22/B17</f>
        <v>0.86892707558328741</v>
      </c>
      <c r="J22">
        <f>E22*B17</f>
        <v>0.86773680000000009</v>
      </c>
    </row>
    <row r="23" spans="1:10" x14ac:dyDescent="0.3">
      <c r="A23" s="1" t="s">
        <v>5</v>
      </c>
      <c r="B23" s="2" t="s">
        <v>3</v>
      </c>
      <c r="C23" s="2" t="s">
        <v>4</v>
      </c>
      <c r="D23" s="2" t="s">
        <v>1</v>
      </c>
      <c r="E23" s="2" t="s">
        <v>2</v>
      </c>
      <c r="F23" s="10" t="s">
        <v>8</v>
      </c>
      <c r="G23" s="4"/>
      <c r="H23" s="4"/>
    </row>
    <row r="24" spans="1:10" x14ac:dyDescent="0.3">
      <c r="A24" s="3">
        <v>1</v>
      </c>
      <c r="B24" s="4">
        <v>2</v>
      </c>
      <c r="C24" s="4">
        <v>800000</v>
      </c>
      <c r="D24" s="4">
        <v>0.39249200000000001</v>
      </c>
      <c r="E24" s="4">
        <v>0.37767099999999998</v>
      </c>
      <c r="F24" s="5">
        <v>0.81</v>
      </c>
      <c r="G24" s="4"/>
      <c r="H24" s="4"/>
    </row>
    <row r="25" spans="1:10" x14ac:dyDescent="0.3">
      <c r="A25" s="3">
        <v>2</v>
      </c>
      <c r="B25" s="4">
        <v>2</v>
      </c>
      <c r="C25" s="4">
        <v>800000</v>
      </c>
      <c r="D25" s="4">
        <v>0.39006299999999999</v>
      </c>
      <c r="E25" s="4">
        <v>0.40083999999999997</v>
      </c>
      <c r="F25" s="5">
        <v>0.8</v>
      </c>
      <c r="G25" s="4"/>
      <c r="H25" s="4"/>
    </row>
    <row r="26" spans="1:10" x14ac:dyDescent="0.3">
      <c r="A26" s="3">
        <v>3</v>
      </c>
      <c r="B26" s="4">
        <v>2</v>
      </c>
      <c r="C26" s="4">
        <v>800000</v>
      </c>
      <c r="D26" s="4">
        <v>0.383853</v>
      </c>
      <c r="E26" s="4">
        <v>0.37867400000000001</v>
      </c>
      <c r="F26" s="5">
        <v>0.85</v>
      </c>
      <c r="G26" s="4"/>
      <c r="H26" s="4"/>
    </row>
    <row r="27" spans="1:10" x14ac:dyDescent="0.3">
      <c r="A27" s="3">
        <v>4</v>
      </c>
      <c r="B27" s="4">
        <v>2</v>
      </c>
      <c r="C27" s="4">
        <v>800000</v>
      </c>
      <c r="D27" s="4">
        <v>0.388293</v>
      </c>
      <c r="E27" s="4">
        <v>0.381272</v>
      </c>
      <c r="F27" s="5">
        <v>0.92</v>
      </c>
      <c r="G27" s="11" t="s">
        <v>9</v>
      </c>
      <c r="H27" s="4"/>
      <c r="I27" s="13" t="s">
        <v>12</v>
      </c>
      <c r="J27" s="13" t="s">
        <v>17</v>
      </c>
    </row>
    <row r="28" spans="1:10" x14ac:dyDescent="0.3">
      <c r="A28" s="3">
        <v>5</v>
      </c>
      <c r="B28" s="4">
        <v>2</v>
      </c>
      <c r="C28" s="4">
        <v>800000</v>
      </c>
      <c r="D28" s="4">
        <v>0.39055800000000002</v>
      </c>
      <c r="E28" s="4">
        <v>0.38097500000000001</v>
      </c>
      <c r="F28" s="5">
        <v>0.9</v>
      </c>
      <c r="G28" s="4" t="s">
        <v>10</v>
      </c>
      <c r="H28" s="4">
        <f>F29/D29</f>
        <v>2.2002211530701055</v>
      </c>
      <c r="I28">
        <f>H28/B24</f>
        <v>1.1001105765350527</v>
      </c>
      <c r="J28">
        <f>D29*B24</f>
        <v>0.77810360000000001</v>
      </c>
    </row>
    <row r="29" spans="1:10" ht="15" thickBot="1" x14ac:dyDescent="0.35">
      <c r="A29" s="6" t="s">
        <v>7</v>
      </c>
      <c r="B29" s="7"/>
      <c r="C29" s="7"/>
      <c r="D29" s="7">
        <f>AVERAGE(D24:D28)</f>
        <v>0.3890518</v>
      </c>
      <c r="E29" s="7">
        <f>AVERAGE(E24:E28)</f>
        <v>0.38388640000000002</v>
      </c>
      <c r="F29" s="8">
        <f>AVERAGE(F24:F28)</f>
        <v>0.85600000000000009</v>
      </c>
      <c r="G29" s="4" t="s">
        <v>11</v>
      </c>
      <c r="H29" s="4">
        <f>F29/E29</f>
        <v>2.2298263236207378</v>
      </c>
      <c r="I29">
        <f>H29/B24</f>
        <v>1.1149131618103689</v>
      </c>
      <c r="J29">
        <f>E29*B24</f>
        <v>0.76777280000000003</v>
      </c>
    </row>
  </sheetData>
  <mergeCells count="3">
    <mergeCell ref="D1:E1"/>
    <mergeCell ref="N1:Q1"/>
    <mergeCell ref="R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A23" sqref="A23:I29"/>
    </sheetView>
  </sheetViews>
  <sheetFormatPr defaultRowHeight="14.4" x14ac:dyDescent="0.3"/>
  <sheetData>
    <row r="1" spans="1:9" ht="15" thickBot="1" x14ac:dyDescent="0.35">
      <c r="A1" s="4" t="s">
        <v>0</v>
      </c>
      <c r="B1" s="9"/>
      <c r="C1" s="4"/>
      <c r="D1" s="12" t="s">
        <v>6</v>
      </c>
      <c r="E1" s="12"/>
      <c r="F1" s="4"/>
      <c r="G1" s="4"/>
      <c r="H1" s="4"/>
    </row>
    <row r="2" spans="1:9" x14ac:dyDescent="0.3">
      <c r="A2" s="1" t="s">
        <v>5</v>
      </c>
      <c r="B2" s="2" t="s">
        <v>3</v>
      </c>
      <c r="C2" s="2" t="s">
        <v>4</v>
      </c>
      <c r="D2" s="2" t="s">
        <v>1</v>
      </c>
      <c r="E2" s="2" t="s">
        <v>2</v>
      </c>
      <c r="F2" s="10" t="s">
        <v>8</v>
      </c>
      <c r="G2" s="4"/>
      <c r="H2" s="4"/>
    </row>
    <row r="3" spans="1:9" x14ac:dyDescent="0.3">
      <c r="A3" s="3">
        <v>1</v>
      </c>
      <c r="B3" s="4">
        <v>2</v>
      </c>
      <c r="C3" s="4">
        <v>100000</v>
      </c>
      <c r="D3" s="4">
        <v>4.9678E-2</v>
      </c>
      <c r="E3" s="4">
        <v>3.9720999999999999E-2</v>
      </c>
      <c r="F3" s="5">
        <v>0.1</v>
      </c>
      <c r="G3" s="4"/>
      <c r="H3" s="4"/>
    </row>
    <row r="4" spans="1:9" x14ac:dyDescent="0.3">
      <c r="A4" s="3">
        <v>2</v>
      </c>
      <c r="B4" s="4">
        <v>2</v>
      </c>
      <c r="C4" s="4">
        <v>100000</v>
      </c>
      <c r="D4" s="4">
        <v>4.3444999999999998E-2</v>
      </c>
      <c r="E4" s="4">
        <v>4.0856000000000003E-2</v>
      </c>
      <c r="F4" s="5">
        <v>0.1</v>
      </c>
      <c r="G4" s="4"/>
      <c r="H4" s="4"/>
    </row>
    <row r="5" spans="1:9" x14ac:dyDescent="0.3">
      <c r="A5" s="3">
        <v>3</v>
      </c>
      <c r="B5" s="4">
        <v>2</v>
      </c>
      <c r="C5" s="4">
        <v>100000</v>
      </c>
      <c r="D5" s="4">
        <v>4.3374999999999997E-2</v>
      </c>
      <c r="E5" s="4">
        <v>4.0446000000000003E-2</v>
      </c>
      <c r="F5" s="5">
        <v>0.1</v>
      </c>
      <c r="G5" s="4"/>
      <c r="H5" s="4"/>
    </row>
    <row r="6" spans="1:9" x14ac:dyDescent="0.3">
      <c r="A6" s="3">
        <v>4</v>
      </c>
      <c r="B6" s="4">
        <v>2</v>
      </c>
      <c r="C6" s="4">
        <v>100000</v>
      </c>
      <c r="D6" s="4">
        <v>4.5399000000000002E-2</v>
      </c>
      <c r="E6" s="4">
        <v>4.0842000000000003E-2</v>
      </c>
      <c r="F6" s="5">
        <v>0.1</v>
      </c>
      <c r="G6" s="11" t="s">
        <v>9</v>
      </c>
      <c r="H6" s="4"/>
      <c r="I6" s="13" t="s">
        <v>12</v>
      </c>
    </row>
    <row r="7" spans="1:9" x14ac:dyDescent="0.3">
      <c r="A7" s="3">
        <v>5</v>
      </c>
      <c r="B7" s="4">
        <v>2</v>
      </c>
      <c r="C7" s="4">
        <v>100000</v>
      </c>
      <c r="D7" s="4">
        <v>4.2913E-2</v>
      </c>
      <c r="E7" s="4">
        <v>4.0848000000000002E-2</v>
      </c>
      <c r="F7" s="5">
        <v>0.1</v>
      </c>
      <c r="G7" s="4" t="s">
        <v>10</v>
      </c>
      <c r="H7" s="4">
        <f>F8/D8</f>
        <v>2.2241003514078557</v>
      </c>
      <c r="I7">
        <f>H7/B3</f>
        <v>1.1120501757039278</v>
      </c>
    </row>
    <row r="8" spans="1:9" ht="15" thickBot="1" x14ac:dyDescent="0.35">
      <c r="A8" s="6" t="s">
        <v>7</v>
      </c>
      <c r="B8" s="7"/>
      <c r="C8" s="7"/>
      <c r="D8" s="7">
        <f>AVERAGE(D3:D7)</f>
        <v>4.4962000000000002E-2</v>
      </c>
      <c r="E8" s="7">
        <f>AVERAGE(E3:E7)</f>
        <v>4.0542600000000005E-2</v>
      </c>
      <c r="F8" s="8">
        <f>AVERAGE(F3:F7)</f>
        <v>0.1</v>
      </c>
      <c r="G8" s="4" t="s">
        <v>11</v>
      </c>
      <c r="H8" s="4">
        <f>F8/E8</f>
        <v>2.4665413663652553</v>
      </c>
      <c r="I8">
        <f>H8/B3</f>
        <v>1.2332706831826277</v>
      </c>
    </row>
    <row r="9" spans="1:9" x14ac:dyDescent="0.3">
      <c r="A9" s="1" t="s">
        <v>5</v>
      </c>
      <c r="B9" s="2" t="s">
        <v>3</v>
      </c>
      <c r="C9" s="2" t="s">
        <v>4</v>
      </c>
      <c r="D9" s="2" t="s">
        <v>1</v>
      </c>
      <c r="E9" s="2" t="s">
        <v>2</v>
      </c>
      <c r="F9" s="10" t="s">
        <v>8</v>
      </c>
      <c r="G9" s="4"/>
      <c r="H9" s="4"/>
    </row>
    <row r="10" spans="1:9" x14ac:dyDescent="0.3">
      <c r="A10" s="3">
        <v>1</v>
      </c>
      <c r="B10" s="4">
        <v>2</v>
      </c>
      <c r="C10" s="4">
        <v>200000</v>
      </c>
      <c r="D10" s="4">
        <v>8.9058999999999999E-2</v>
      </c>
      <c r="E10" s="4">
        <v>8.7207000000000007E-2</v>
      </c>
      <c r="F10" s="5">
        <v>0.2</v>
      </c>
      <c r="G10" s="4"/>
      <c r="H10" s="4"/>
    </row>
    <row r="11" spans="1:9" x14ac:dyDescent="0.3">
      <c r="A11" s="3">
        <v>2</v>
      </c>
      <c r="B11" s="4">
        <v>2</v>
      </c>
      <c r="C11" s="4">
        <v>200000</v>
      </c>
      <c r="D11" s="4">
        <v>8.9692999999999995E-2</v>
      </c>
      <c r="E11" s="4">
        <v>9.0675000000000006E-2</v>
      </c>
      <c r="F11" s="5">
        <v>0.2</v>
      </c>
      <c r="G11" s="4"/>
      <c r="H11" s="4"/>
    </row>
    <row r="12" spans="1:9" x14ac:dyDescent="0.3">
      <c r="A12" s="3">
        <v>3</v>
      </c>
      <c r="B12" s="4">
        <v>2</v>
      </c>
      <c r="C12" s="4">
        <v>200000</v>
      </c>
      <c r="D12" s="4">
        <v>9.0486999999999998E-2</v>
      </c>
      <c r="E12" s="4">
        <v>9.0997999999999996E-2</v>
      </c>
      <c r="F12" s="5">
        <v>0.21</v>
      </c>
      <c r="G12" s="4"/>
      <c r="H12" s="4"/>
    </row>
    <row r="13" spans="1:9" x14ac:dyDescent="0.3">
      <c r="A13" s="3">
        <v>4</v>
      </c>
      <c r="B13" s="4">
        <v>2</v>
      </c>
      <c r="C13" s="4">
        <v>200000</v>
      </c>
      <c r="D13" s="4">
        <v>9.1893000000000002E-2</v>
      </c>
      <c r="E13" s="4">
        <v>8.7592000000000003E-2</v>
      </c>
      <c r="F13" s="5">
        <v>0.21</v>
      </c>
      <c r="G13" s="11" t="s">
        <v>9</v>
      </c>
      <c r="H13" s="4"/>
      <c r="I13" s="13" t="s">
        <v>12</v>
      </c>
    </row>
    <row r="14" spans="1:9" x14ac:dyDescent="0.3">
      <c r="A14" s="3">
        <v>5</v>
      </c>
      <c r="B14" s="4">
        <v>2</v>
      </c>
      <c r="C14" s="4">
        <v>200000</v>
      </c>
      <c r="D14" s="4">
        <v>8.8541999999999996E-2</v>
      </c>
      <c r="E14" s="4">
        <v>8.5982000000000003E-2</v>
      </c>
      <c r="F14" s="5">
        <v>0.2</v>
      </c>
      <c r="G14" s="4" t="s">
        <v>10</v>
      </c>
      <c r="H14" s="4">
        <f>F15/D15</f>
        <v>2.2683099311945987</v>
      </c>
      <c r="I14">
        <f>H14/B10</f>
        <v>1.1341549655972993</v>
      </c>
    </row>
    <row r="15" spans="1:9" ht="15" thickBot="1" x14ac:dyDescent="0.35">
      <c r="A15" s="6" t="s">
        <v>7</v>
      </c>
      <c r="B15" s="7"/>
      <c r="C15" s="7"/>
      <c r="D15" s="7">
        <f>AVERAGE(D10:D14)</f>
        <v>8.9934800000000009E-2</v>
      </c>
      <c r="E15" s="7">
        <f>AVERAGE(E10:E14)</f>
        <v>8.8490800000000008E-2</v>
      </c>
      <c r="F15" s="8">
        <f>AVERAGE(F10:F14)</f>
        <v>0.20400000000000001</v>
      </c>
      <c r="G15" s="4" t="s">
        <v>11</v>
      </c>
      <c r="H15" s="4">
        <f>F15/E15</f>
        <v>2.3053243953043707</v>
      </c>
      <c r="I15">
        <f>H15/B10</f>
        <v>1.1526621976521854</v>
      </c>
    </row>
    <row r="16" spans="1:9" x14ac:dyDescent="0.3">
      <c r="A16" s="1" t="s">
        <v>5</v>
      </c>
      <c r="B16" s="2" t="s">
        <v>3</v>
      </c>
      <c r="C16" s="2" t="s">
        <v>4</v>
      </c>
      <c r="D16" s="2" t="s">
        <v>1</v>
      </c>
      <c r="E16" s="2" t="s">
        <v>2</v>
      </c>
      <c r="F16" s="10" t="s">
        <v>8</v>
      </c>
      <c r="G16" s="4"/>
      <c r="H16" s="4"/>
    </row>
    <row r="17" spans="1:9" x14ac:dyDescent="0.3">
      <c r="A17" s="3">
        <v>1</v>
      </c>
      <c r="B17" s="4">
        <v>2</v>
      </c>
      <c r="C17" s="4">
        <v>400000</v>
      </c>
      <c r="D17" s="4">
        <v>0.18790200000000001</v>
      </c>
      <c r="E17" s="4">
        <v>0.186443</v>
      </c>
      <c r="F17" s="5">
        <v>0.44</v>
      </c>
      <c r="G17" s="4"/>
      <c r="H17" s="4"/>
    </row>
    <row r="18" spans="1:9" x14ac:dyDescent="0.3">
      <c r="A18" s="3">
        <v>2</v>
      </c>
      <c r="B18" s="4">
        <v>2</v>
      </c>
      <c r="C18" s="4">
        <v>400000</v>
      </c>
      <c r="D18" s="4">
        <v>0.185999</v>
      </c>
      <c r="E18" s="4">
        <v>0.18248300000000001</v>
      </c>
      <c r="F18" s="5">
        <v>0.44</v>
      </c>
      <c r="G18" s="4"/>
      <c r="H18" s="4"/>
    </row>
    <row r="19" spans="1:9" x14ac:dyDescent="0.3">
      <c r="A19" s="3">
        <v>3</v>
      </c>
      <c r="B19" s="4">
        <v>2</v>
      </c>
      <c r="C19" s="4">
        <v>400000</v>
      </c>
      <c r="D19" s="4">
        <v>0.18409700000000001</v>
      </c>
      <c r="E19" s="4">
        <v>0.190132</v>
      </c>
      <c r="F19" s="5">
        <v>0.44</v>
      </c>
      <c r="G19" s="4"/>
      <c r="H19" s="4"/>
    </row>
    <row r="20" spans="1:9" x14ac:dyDescent="0.3">
      <c r="A20" s="3">
        <v>4</v>
      </c>
      <c r="B20" s="4">
        <v>2</v>
      </c>
      <c r="C20" s="4">
        <v>400000</v>
      </c>
      <c r="D20" s="4">
        <v>0.19251699999999999</v>
      </c>
      <c r="E20" s="4">
        <v>0.18673300000000001</v>
      </c>
      <c r="F20" s="5">
        <v>0.44</v>
      </c>
      <c r="G20" s="11" t="s">
        <v>9</v>
      </c>
      <c r="H20" s="4"/>
      <c r="I20" s="13" t="s">
        <v>12</v>
      </c>
    </row>
    <row r="21" spans="1:9" x14ac:dyDescent="0.3">
      <c r="A21" s="3">
        <v>5</v>
      </c>
      <c r="B21" s="4">
        <v>2</v>
      </c>
      <c r="C21" s="4">
        <v>400000</v>
      </c>
      <c r="D21" s="4">
        <v>0.189749</v>
      </c>
      <c r="E21" s="4">
        <v>0.18353</v>
      </c>
      <c r="F21" s="5">
        <v>0.43</v>
      </c>
      <c r="G21" s="4" t="s">
        <v>10</v>
      </c>
      <c r="H21" s="4">
        <f>F22/D22</f>
        <v>2.3291330945351518</v>
      </c>
      <c r="I21">
        <f>H21/B17</f>
        <v>1.1645665472675759</v>
      </c>
    </row>
    <row r="22" spans="1:9" ht="15" thickBot="1" x14ac:dyDescent="0.35">
      <c r="A22" s="6" t="s">
        <v>7</v>
      </c>
      <c r="B22" s="7"/>
      <c r="C22" s="7"/>
      <c r="D22" s="7">
        <f>AVERAGE(D17:D21)</f>
        <v>0.18805279999999999</v>
      </c>
      <c r="E22" s="7">
        <f>AVERAGE(E17:E21)</f>
        <v>0.18586419999999998</v>
      </c>
      <c r="F22" s="8">
        <f>AVERAGE(F17:F21)</f>
        <v>0.438</v>
      </c>
      <c r="G22" s="4" t="s">
        <v>11</v>
      </c>
      <c r="H22" s="4">
        <f>F22/E22</f>
        <v>2.3565592513243541</v>
      </c>
      <c r="I22">
        <f>H22/B17</f>
        <v>1.178279625662177</v>
      </c>
    </row>
    <row r="23" spans="1:9" x14ac:dyDescent="0.3">
      <c r="A23" s="1" t="s">
        <v>5</v>
      </c>
      <c r="B23" s="2" t="s">
        <v>3</v>
      </c>
      <c r="C23" s="2" t="s">
        <v>4</v>
      </c>
      <c r="D23" s="2" t="s">
        <v>1</v>
      </c>
      <c r="E23" s="2" t="s">
        <v>2</v>
      </c>
      <c r="F23" s="10" t="s">
        <v>8</v>
      </c>
      <c r="G23" s="4"/>
      <c r="H23" s="4"/>
    </row>
    <row r="24" spans="1:9" x14ac:dyDescent="0.3">
      <c r="A24" s="3">
        <v>1</v>
      </c>
      <c r="B24" s="4">
        <v>2</v>
      </c>
      <c r="C24" s="4">
        <v>800000</v>
      </c>
      <c r="D24" s="4">
        <v>0.39249200000000001</v>
      </c>
      <c r="E24" s="4">
        <v>0.37767099999999998</v>
      </c>
      <c r="F24" s="5">
        <v>0.81</v>
      </c>
      <c r="G24" s="4"/>
      <c r="H24" s="4"/>
    </row>
    <row r="25" spans="1:9" x14ac:dyDescent="0.3">
      <c r="A25" s="3">
        <v>2</v>
      </c>
      <c r="B25" s="4">
        <v>2</v>
      </c>
      <c r="C25" s="4">
        <v>800000</v>
      </c>
      <c r="D25" s="4">
        <v>0.39006299999999999</v>
      </c>
      <c r="E25" s="4">
        <v>0.40083999999999997</v>
      </c>
      <c r="F25" s="5">
        <v>0.8</v>
      </c>
      <c r="G25" s="4"/>
      <c r="H25" s="4"/>
    </row>
    <row r="26" spans="1:9" x14ac:dyDescent="0.3">
      <c r="A26" s="3">
        <v>3</v>
      </c>
      <c r="B26" s="4">
        <v>2</v>
      </c>
      <c r="C26" s="4">
        <v>800000</v>
      </c>
      <c r="D26" s="4">
        <v>0.383853</v>
      </c>
      <c r="E26" s="4">
        <v>0.37867400000000001</v>
      </c>
      <c r="F26" s="5">
        <v>0.85</v>
      </c>
      <c r="G26" s="4"/>
      <c r="H26" s="4"/>
    </row>
    <row r="27" spans="1:9" x14ac:dyDescent="0.3">
      <c r="A27" s="3">
        <v>4</v>
      </c>
      <c r="B27" s="4">
        <v>2</v>
      </c>
      <c r="C27" s="4">
        <v>800000</v>
      </c>
      <c r="D27" s="4">
        <v>0.388293</v>
      </c>
      <c r="E27" s="4">
        <v>0.381272</v>
      </c>
      <c r="F27" s="5">
        <v>0.92</v>
      </c>
      <c r="G27" s="11" t="s">
        <v>9</v>
      </c>
      <c r="H27" s="4"/>
      <c r="I27" s="13" t="s">
        <v>12</v>
      </c>
    </row>
    <row r="28" spans="1:9" x14ac:dyDescent="0.3">
      <c r="A28" s="3">
        <v>5</v>
      </c>
      <c r="B28" s="4">
        <v>2</v>
      </c>
      <c r="C28" s="4">
        <v>800000</v>
      </c>
      <c r="D28" s="4">
        <v>0.39055800000000002</v>
      </c>
      <c r="E28" s="4">
        <v>0.38097500000000001</v>
      </c>
      <c r="F28" s="5">
        <v>0.9</v>
      </c>
      <c r="G28" s="4" t="s">
        <v>10</v>
      </c>
      <c r="H28" s="4">
        <f>F29/D29</f>
        <v>2.2002211530701055</v>
      </c>
      <c r="I28">
        <f>H28/B24</f>
        <v>1.1001105765350527</v>
      </c>
    </row>
    <row r="29" spans="1:9" ht="15" thickBot="1" x14ac:dyDescent="0.35">
      <c r="A29" s="6" t="s">
        <v>7</v>
      </c>
      <c r="B29" s="7"/>
      <c r="C29" s="7"/>
      <c r="D29" s="7">
        <f>AVERAGE(D24:D28)</f>
        <v>0.3890518</v>
      </c>
      <c r="E29" s="7">
        <f>AVERAGE(E24:E28)</f>
        <v>0.38388640000000002</v>
      </c>
      <c r="F29" s="8">
        <f>AVERAGE(F24:F28)</f>
        <v>0.85600000000000009</v>
      </c>
      <c r="G29" s="4" t="s">
        <v>11</v>
      </c>
      <c r="H29" s="4">
        <f>F29/E29</f>
        <v>2.2298263236207378</v>
      </c>
      <c r="I29">
        <f>H29/B24</f>
        <v>1.1149131618103689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A16" sqref="A16:I22"/>
    </sheetView>
  </sheetViews>
  <sheetFormatPr defaultRowHeight="14.4" x14ac:dyDescent="0.3"/>
  <sheetData>
    <row r="1" spans="1:9" ht="15" thickBot="1" x14ac:dyDescent="0.35">
      <c r="A1" s="4" t="s">
        <v>0</v>
      </c>
      <c r="B1" s="9"/>
      <c r="C1" s="4"/>
      <c r="D1" s="12" t="s">
        <v>6</v>
      </c>
      <c r="E1" s="12"/>
      <c r="F1" s="4"/>
      <c r="G1" s="4"/>
      <c r="H1" s="4"/>
    </row>
    <row r="2" spans="1:9" x14ac:dyDescent="0.3">
      <c r="A2" s="1" t="s">
        <v>5</v>
      </c>
      <c r="B2" s="2" t="s">
        <v>3</v>
      </c>
      <c r="C2" s="2" t="s">
        <v>4</v>
      </c>
      <c r="D2" s="2" t="s">
        <v>1</v>
      </c>
      <c r="E2" s="2" t="s">
        <v>2</v>
      </c>
      <c r="F2" s="10" t="s">
        <v>8</v>
      </c>
      <c r="G2" s="4"/>
      <c r="H2" s="4"/>
    </row>
    <row r="3" spans="1:9" x14ac:dyDescent="0.3">
      <c r="A3" s="3">
        <v>1</v>
      </c>
      <c r="B3" s="4">
        <v>4</v>
      </c>
      <c r="C3" s="4">
        <v>100000</v>
      </c>
      <c r="D3" s="4">
        <v>6.0249999999999998E-2</v>
      </c>
      <c r="E3" s="4">
        <v>4.9891999999999999E-2</v>
      </c>
      <c r="F3" s="5">
        <v>0.2</v>
      </c>
      <c r="G3" s="4"/>
      <c r="H3" s="4"/>
    </row>
    <row r="4" spans="1:9" x14ac:dyDescent="0.3">
      <c r="A4" s="3">
        <v>2</v>
      </c>
      <c r="B4" s="4">
        <v>4</v>
      </c>
      <c r="C4" s="4">
        <v>100000</v>
      </c>
      <c r="D4" s="4">
        <v>5.4204000000000002E-2</v>
      </c>
      <c r="E4" s="4">
        <v>4.9672000000000001E-2</v>
      </c>
      <c r="F4" s="5">
        <v>0.21</v>
      </c>
      <c r="G4" s="4"/>
      <c r="H4" s="4"/>
    </row>
    <row r="5" spans="1:9" x14ac:dyDescent="0.3">
      <c r="A5" s="3">
        <v>3</v>
      </c>
      <c r="B5" s="4">
        <v>4</v>
      </c>
      <c r="C5" s="4">
        <v>100000</v>
      </c>
      <c r="D5" s="4">
        <v>5.6436E-2</v>
      </c>
      <c r="E5" s="4">
        <v>4.9945000000000003E-2</v>
      </c>
      <c r="F5" s="5">
        <v>0.21</v>
      </c>
      <c r="G5" s="4"/>
      <c r="H5" s="4"/>
    </row>
    <row r="6" spans="1:9" x14ac:dyDescent="0.3">
      <c r="A6" s="3">
        <v>4</v>
      </c>
      <c r="B6" s="4">
        <v>4</v>
      </c>
      <c r="C6" s="4">
        <v>100000</v>
      </c>
      <c r="D6" s="4">
        <v>5.9168999999999999E-2</v>
      </c>
      <c r="E6" s="4">
        <v>5.1719000000000001E-2</v>
      </c>
      <c r="F6" s="5">
        <v>0.22</v>
      </c>
      <c r="G6" s="11" t="s">
        <v>9</v>
      </c>
      <c r="H6" s="4"/>
      <c r="I6" s="13" t="s">
        <v>12</v>
      </c>
    </row>
    <row r="7" spans="1:9" x14ac:dyDescent="0.3">
      <c r="A7" s="3">
        <v>5</v>
      </c>
      <c r="B7" s="4">
        <v>4</v>
      </c>
      <c r="C7" s="4">
        <v>100000</v>
      </c>
      <c r="D7" s="4">
        <v>5.6122999999999999E-2</v>
      </c>
      <c r="E7" s="4">
        <v>5.0545E-2</v>
      </c>
      <c r="F7" s="5">
        <v>0.21</v>
      </c>
      <c r="G7" s="4" t="s">
        <v>10</v>
      </c>
      <c r="H7" s="4">
        <f>F8/D8</f>
        <v>3.6689938570559999</v>
      </c>
      <c r="I7">
        <f>H7/B3</f>
        <v>0.91724846426399997</v>
      </c>
    </row>
    <row r="8" spans="1:9" ht="15" thickBot="1" x14ac:dyDescent="0.35">
      <c r="A8" s="6" t="s">
        <v>7</v>
      </c>
      <c r="B8" s="7"/>
      <c r="C8" s="7"/>
      <c r="D8" s="7">
        <f>AVERAGE(D3:D7)</f>
        <v>5.72364E-2</v>
      </c>
      <c r="E8" s="7">
        <f>AVERAGE(E3:E7)</f>
        <v>5.0354600000000006E-2</v>
      </c>
      <c r="F8" s="8">
        <f>AVERAGE(F3:F7)</f>
        <v>0.21000000000000002</v>
      </c>
      <c r="G8" s="4" t="s">
        <v>11</v>
      </c>
      <c r="H8" s="4">
        <f>F8/E8</f>
        <v>4.1704233575482679</v>
      </c>
      <c r="I8">
        <f>H8/B3</f>
        <v>1.042605839387067</v>
      </c>
    </row>
    <row r="9" spans="1:9" x14ac:dyDescent="0.3">
      <c r="A9" s="1" t="s">
        <v>5</v>
      </c>
      <c r="B9" s="2" t="s">
        <v>3</v>
      </c>
      <c r="C9" s="2" t="s">
        <v>4</v>
      </c>
      <c r="D9" s="2" t="s">
        <v>1</v>
      </c>
      <c r="E9" s="2" t="s">
        <v>2</v>
      </c>
      <c r="F9" s="10" t="s">
        <v>8</v>
      </c>
      <c r="G9" s="4"/>
      <c r="H9" s="4"/>
    </row>
    <row r="10" spans="1:9" x14ac:dyDescent="0.3">
      <c r="A10" s="3">
        <v>1</v>
      </c>
      <c r="B10" s="4">
        <v>4</v>
      </c>
      <c r="C10" s="4">
        <v>200000</v>
      </c>
      <c r="D10" s="4">
        <v>0.12063400000000001</v>
      </c>
      <c r="E10" s="4">
        <v>0.105644</v>
      </c>
      <c r="F10" s="5">
        <v>0.43</v>
      </c>
      <c r="G10" s="4"/>
      <c r="H10" s="4"/>
    </row>
    <row r="11" spans="1:9" x14ac:dyDescent="0.3">
      <c r="A11" s="3">
        <v>2</v>
      </c>
      <c r="B11" s="4">
        <v>4</v>
      </c>
      <c r="C11" s="4">
        <v>200000</v>
      </c>
      <c r="D11" s="4">
        <v>0.11469799999999999</v>
      </c>
      <c r="E11" s="4">
        <v>0.115827</v>
      </c>
      <c r="F11" s="5">
        <v>0.42</v>
      </c>
      <c r="G11" s="4"/>
      <c r="H11" s="4"/>
    </row>
    <row r="12" spans="1:9" x14ac:dyDescent="0.3">
      <c r="A12" s="3">
        <v>3</v>
      </c>
      <c r="B12" s="4">
        <v>4</v>
      </c>
      <c r="C12" s="4">
        <v>200000</v>
      </c>
      <c r="D12" s="4">
        <v>0.11304500000000001</v>
      </c>
      <c r="E12" s="4">
        <v>0.103313</v>
      </c>
      <c r="F12" s="5">
        <v>0.49</v>
      </c>
      <c r="G12" s="4"/>
      <c r="H12" s="4"/>
    </row>
    <row r="13" spans="1:9" x14ac:dyDescent="0.3">
      <c r="A13" s="3">
        <v>4</v>
      </c>
      <c r="B13" s="4">
        <v>4</v>
      </c>
      <c r="C13" s="4">
        <v>200000</v>
      </c>
      <c r="D13" s="4">
        <v>0.107792</v>
      </c>
      <c r="E13" s="4">
        <v>0.10327500000000001</v>
      </c>
      <c r="F13" s="5">
        <v>0.45</v>
      </c>
      <c r="G13" s="11" t="s">
        <v>9</v>
      </c>
      <c r="H13" s="4"/>
      <c r="I13" s="13" t="s">
        <v>12</v>
      </c>
    </row>
    <row r="14" spans="1:9" x14ac:dyDescent="0.3">
      <c r="A14" s="3">
        <v>5</v>
      </c>
      <c r="B14" s="4">
        <v>4</v>
      </c>
      <c r="C14" s="4">
        <v>200000</v>
      </c>
      <c r="D14" s="4">
        <v>0.117144</v>
      </c>
      <c r="E14" s="4">
        <v>0.108054</v>
      </c>
      <c r="F14" s="5">
        <v>0.44</v>
      </c>
      <c r="G14" s="4" t="s">
        <v>10</v>
      </c>
      <c r="H14" s="4">
        <f>F15/D15</f>
        <v>3.8896728314201847</v>
      </c>
      <c r="I14">
        <f>H14/B10</f>
        <v>0.97241820785504618</v>
      </c>
    </row>
    <row r="15" spans="1:9" ht="15" thickBot="1" x14ac:dyDescent="0.35">
      <c r="A15" s="6" t="s">
        <v>7</v>
      </c>
      <c r="B15" s="7"/>
      <c r="C15" s="7"/>
      <c r="D15" s="7">
        <f>AVERAGE(D10:D14)</f>
        <v>0.11466259999999999</v>
      </c>
      <c r="E15" s="7">
        <f>AVERAGE(E10:E14)</f>
        <v>0.10722260000000002</v>
      </c>
      <c r="F15" s="8">
        <f>AVERAGE(F10:F14)</f>
        <v>0.44600000000000001</v>
      </c>
      <c r="G15" s="4" t="s">
        <v>11</v>
      </c>
      <c r="H15" s="4">
        <f>F15/E15</f>
        <v>4.159570836745238</v>
      </c>
      <c r="I15">
        <f>H15/B10</f>
        <v>1.0398927091863095</v>
      </c>
    </row>
    <row r="16" spans="1:9" x14ac:dyDescent="0.3">
      <c r="A16" s="1" t="s">
        <v>5</v>
      </c>
      <c r="B16" s="2" t="s">
        <v>3</v>
      </c>
      <c r="C16" s="2" t="s">
        <v>4</v>
      </c>
      <c r="D16" s="2" t="s">
        <v>1</v>
      </c>
      <c r="E16" s="2" t="s">
        <v>2</v>
      </c>
      <c r="F16" s="10" t="s">
        <v>8</v>
      </c>
      <c r="G16" s="4"/>
      <c r="H16" s="4"/>
    </row>
    <row r="17" spans="1:9" x14ac:dyDescent="0.3">
      <c r="A17" s="3">
        <v>1</v>
      </c>
      <c r="B17" s="4">
        <v>4</v>
      </c>
      <c r="C17" s="4">
        <v>400000</v>
      </c>
      <c r="D17" s="4">
        <v>0.26460600000000001</v>
      </c>
      <c r="E17" s="4">
        <v>0.21796599999999999</v>
      </c>
      <c r="F17" s="5">
        <v>0.46</v>
      </c>
      <c r="G17" s="4"/>
      <c r="H17" s="4"/>
    </row>
    <row r="18" spans="1:9" x14ac:dyDescent="0.3">
      <c r="A18" s="3">
        <v>2</v>
      </c>
      <c r="B18" s="4">
        <v>4</v>
      </c>
      <c r="C18" s="4">
        <v>400000</v>
      </c>
      <c r="D18" s="4">
        <v>0.23812800000000001</v>
      </c>
      <c r="E18" s="4">
        <v>0.20721800000000001</v>
      </c>
      <c r="F18" s="5">
        <v>0.89</v>
      </c>
      <c r="G18" s="4"/>
      <c r="H18" s="4"/>
    </row>
    <row r="19" spans="1:9" x14ac:dyDescent="0.3">
      <c r="A19" s="3">
        <v>3</v>
      </c>
      <c r="B19" s="4">
        <v>4</v>
      </c>
      <c r="C19" s="4">
        <v>400000</v>
      </c>
      <c r="D19" s="4">
        <v>0.238626</v>
      </c>
      <c r="E19" s="4">
        <v>0.23472199999999999</v>
      </c>
      <c r="F19" s="5">
        <v>0.91</v>
      </c>
      <c r="G19" s="4"/>
      <c r="H19" s="4"/>
    </row>
    <row r="20" spans="1:9" x14ac:dyDescent="0.3">
      <c r="A20" s="3">
        <v>4</v>
      </c>
      <c r="B20" s="4">
        <v>4</v>
      </c>
      <c r="C20" s="4">
        <v>400000</v>
      </c>
      <c r="D20" s="4">
        <v>0.23418</v>
      </c>
      <c r="E20" s="4">
        <v>0.21273700000000001</v>
      </c>
      <c r="F20" s="5">
        <v>0.67</v>
      </c>
      <c r="G20" s="11" t="s">
        <v>9</v>
      </c>
      <c r="H20" s="4"/>
      <c r="I20" s="13" t="s">
        <v>12</v>
      </c>
    </row>
    <row r="21" spans="1:9" x14ac:dyDescent="0.3">
      <c r="A21" s="3">
        <v>5</v>
      </c>
      <c r="B21" s="4">
        <v>4</v>
      </c>
      <c r="C21" s="4">
        <v>400000</v>
      </c>
      <c r="D21" s="4">
        <v>0.23562</v>
      </c>
      <c r="E21" s="4">
        <v>0.21202799999999999</v>
      </c>
      <c r="F21" s="5">
        <v>0.84</v>
      </c>
      <c r="G21" s="4" t="s">
        <v>10</v>
      </c>
      <c r="H21" s="4">
        <f>F22/D22</f>
        <v>3.1127183856798442</v>
      </c>
      <c r="I21">
        <f>H21/B17</f>
        <v>0.77817959641996104</v>
      </c>
    </row>
    <row r="22" spans="1:9" ht="15" thickBot="1" x14ac:dyDescent="0.35">
      <c r="A22" s="6" t="s">
        <v>7</v>
      </c>
      <c r="B22" s="7"/>
      <c r="C22" s="7"/>
      <c r="D22" s="7">
        <f>AVERAGE(D17:D21)</f>
        <v>0.242232</v>
      </c>
      <c r="E22" s="7">
        <f>AVERAGE(E17:E21)</f>
        <v>0.21693420000000002</v>
      </c>
      <c r="F22" s="8">
        <f>AVERAGE(F17:F21)</f>
        <v>0.754</v>
      </c>
      <c r="G22" s="4" t="s">
        <v>11</v>
      </c>
      <c r="H22" s="4">
        <f>F22/E22</f>
        <v>3.4757083023331496</v>
      </c>
      <c r="I22">
        <f>H22/B17</f>
        <v>0.86892707558328741</v>
      </c>
    </row>
    <row r="23" spans="1:9" x14ac:dyDescent="0.3">
      <c r="A23" s="1" t="s">
        <v>5</v>
      </c>
      <c r="B23" s="2" t="s">
        <v>3</v>
      </c>
      <c r="C23" s="2" t="s">
        <v>4</v>
      </c>
      <c r="D23" s="2" t="s">
        <v>1</v>
      </c>
      <c r="E23" s="2" t="s">
        <v>2</v>
      </c>
      <c r="F23" s="10" t="s">
        <v>8</v>
      </c>
      <c r="G23" s="4"/>
      <c r="H23" s="4"/>
    </row>
    <row r="24" spans="1:9" x14ac:dyDescent="0.3">
      <c r="A24" s="3">
        <v>1</v>
      </c>
      <c r="B24" s="4">
        <v>4</v>
      </c>
      <c r="C24" s="4">
        <v>800000</v>
      </c>
      <c r="D24" s="4">
        <v>0.468196</v>
      </c>
      <c r="E24" s="4">
        <v>0.42941200000000002</v>
      </c>
      <c r="F24" s="5">
        <v>1.1499999999999999</v>
      </c>
      <c r="G24" s="4"/>
      <c r="H24" s="4"/>
    </row>
    <row r="25" spans="1:9" x14ac:dyDescent="0.3">
      <c r="A25" s="3">
        <v>2</v>
      </c>
      <c r="B25" s="4">
        <v>4</v>
      </c>
      <c r="C25" s="4">
        <v>800000</v>
      </c>
      <c r="D25" s="4">
        <v>0.48675299999999999</v>
      </c>
      <c r="E25" s="4">
        <v>0.42568</v>
      </c>
      <c r="F25" s="5">
        <v>1.29</v>
      </c>
      <c r="G25" s="4"/>
      <c r="H25" s="4"/>
    </row>
    <row r="26" spans="1:9" x14ac:dyDescent="0.3">
      <c r="A26" s="3">
        <v>3</v>
      </c>
      <c r="B26" s="4">
        <v>4</v>
      </c>
      <c r="C26" s="4">
        <v>800000</v>
      </c>
      <c r="D26" s="4">
        <v>0.44215199999999999</v>
      </c>
      <c r="E26" s="4">
        <v>0.42363499999999998</v>
      </c>
      <c r="F26" s="5">
        <v>0.8</v>
      </c>
      <c r="G26" s="4"/>
      <c r="H26" s="4"/>
    </row>
    <row r="27" spans="1:9" x14ac:dyDescent="0.3">
      <c r="A27" s="3">
        <v>4</v>
      </c>
      <c r="B27" s="4">
        <v>4</v>
      </c>
      <c r="C27" s="4">
        <v>800000</v>
      </c>
      <c r="D27" s="4">
        <v>0.46439999999999998</v>
      </c>
      <c r="E27" s="4">
        <v>0.41503000000000001</v>
      </c>
      <c r="F27" s="5">
        <v>1.1100000000000001</v>
      </c>
      <c r="G27" s="11" t="s">
        <v>9</v>
      </c>
      <c r="H27" s="4"/>
      <c r="I27" s="13" t="s">
        <v>12</v>
      </c>
    </row>
    <row r="28" spans="1:9" x14ac:dyDescent="0.3">
      <c r="A28" s="3">
        <v>5</v>
      </c>
      <c r="B28" s="4">
        <v>4</v>
      </c>
      <c r="C28" s="4">
        <v>800000</v>
      </c>
      <c r="D28" s="4">
        <v>0.48106399999999999</v>
      </c>
      <c r="E28" s="4">
        <v>0.44970199999999999</v>
      </c>
      <c r="F28" s="5">
        <v>0.8</v>
      </c>
      <c r="G28" s="4" t="s">
        <v>10</v>
      </c>
      <c r="H28" s="4">
        <f>F29/D29</f>
        <v>2.198444867058118</v>
      </c>
      <c r="I28">
        <f>H28/B24</f>
        <v>0.54961121676452951</v>
      </c>
    </row>
    <row r="29" spans="1:9" ht="15" thickBot="1" x14ac:dyDescent="0.35">
      <c r="A29" s="6" t="s">
        <v>7</v>
      </c>
      <c r="B29" s="7"/>
      <c r="C29" s="7"/>
      <c r="D29" s="7">
        <f>AVERAGE(D24:D28)</f>
        <v>0.46851300000000001</v>
      </c>
      <c r="E29" s="7">
        <f>AVERAGE(E24:E28)</f>
        <v>0.42869180000000001</v>
      </c>
      <c r="F29" s="8">
        <f>AVERAGE(F24:F28)</f>
        <v>1.03</v>
      </c>
      <c r="G29" s="4" t="s">
        <v>11</v>
      </c>
      <c r="H29" s="4">
        <f>F29/E29</f>
        <v>2.4026585066474331</v>
      </c>
      <c r="I29">
        <f>H29/B24</f>
        <v>0.60066462666185827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9" sqref="A9:I15"/>
    </sheetView>
  </sheetViews>
  <sheetFormatPr defaultRowHeight="14.4" x14ac:dyDescent="0.3"/>
  <sheetData>
    <row r="1" spans="1:9" ht="15" thickBot="1" x14ac:dyDescent="0.35">
      <c r="A1" s="4" t="s">
        <v>0</v>
      </c>
      <c r="B1" s="9"/>
      <c r="C1" s="4"/>
      <c r="D1" s="12" t="s">
        <v>6</v>
      </c>
      <c r="E1" s="12"/>
      <c r="F1" s="4"/>
      <c r="G1" s="4"/>
      <c r="H1" s="4"/>
    </row>
    <row r="2" spans="1:9" x14ac:dyDescent="0.3">
      <c r="A2" s="1" t="s">
        <v>5</v>
      </c>
      <c r="B2" s="2" t="s">
        <v>3</v>
      </c>
      <c r="C2" s="2" t="s">
        <v>4</v>
      </c>
      <c r="D2" s="2" t="s">
        <v>1</v>
      </c>
      <c r="E2" s="2" t="s">
        <v>2</v>
      </c>
      <c r="F2" s="10" t="s">
        <v>8</v>
      </c>
      <c r="G2" s="4"/>
      <c r="H2" s="4"/>
    </row>
    <row r="3" spans="1:9" x14ac:dyDescent="0.3">
      <c r="A3" s="3">
        <v>1</v>
      </c>
      <c r="B3" s="4">
        <v>8</v>
      </c>
      <c r="C3" s="4">
        <v>100000</v>
      </c>
      <c r="D3" s="4">
        <v>3.4722999999999997E-2</v>
      </c>
      <c r="E3" s="4">
        <v>7.0673E-2</v>
      </c>
      <c r="F3" s="5">
        <v>0.44</v>
      </c>
      <c r="G3" s="4"/>
      <c r="H3" s="4"/>
    </row>
    <row r="4" spans="1:9" x14ac:dyDescent="0.3">
      <c r="A4" s="3">
        <v>2</v>
      </c>
      <c r="B4" s="4">
        <v>8</v>
      </c>
      <c r="C4" s="4">
        <v>100000</v>
      </c>
      <c r="D4" s="4">
        <v>7.6924000000000006E-2</v>
      </c>
      <c r="E4" s="4">
        <v>6.1330000000000003E-2</v>
      </c>
      <c r="F4" s="5">
        <v>0.44</v>
      </c>
      <c r="G4" s="4"/>
      <c r="H4" s="4"/>
    </row>
    <row r="5" spans="1:9" x14ac:dyDescent="0.3">
      <c r="A5" s="3">
        <v>3</v>
      </c>
      <c r="B5" s="4">
        <v>8</v>
      </c>
      <c r="C5" s="4">
        <v>100000</v>
      </c>
      <c r="D5" s="4">
        <v>7.9638E-2</v>
      </c>
      <c r="E5" s="4">
        <v>5.3398000000000001E-2</v>
      </c>
      <c r="F5" s="5">
        <v>0.44</v>
      </c>
      <c r="G5" s="4"/>
      <c r="H5" s="4"/>
    </row>
    <row r="6" spans="1:9" x14ac:dyDescent="0.3">
      <c r="A6" s="3">
        <v>4</v>
      </c>
      <c r="B6" s="4">
        <v>8</v>
      </c>
      <c r="C6" s="4">
        <v>100000</v>
      </c>
      <c r="D6" s="4">
        <v>8.4697999999999996E-2</v>
      </c>
      <c r="E6" s="4">
        <v>6.3759999999999997E-2</v>
      </c>
      <c r="F6" s="5">
        <v>0.44</v>
      </c>
      <c r="G6" s="11" t="s">
        <v>9</v>
      </c>
      <c r="H6" s="4"/>
      <c r="I6" s="13" t="s">
        <v>12</v>
      </c>
    </row>
    <row r="7" spans="1:9" x14ac:dyDescent="0.3">
      <c r="A7" s="3">
        <v>5</v>
      </c>
      <c r="B7" s="4">
        <v>8</v>
      </c>
      <c r="C7" s="4">
        <v>100000</v>
      </c>
      <c r="D7" s="4">
        <v>8.6516999999999997E-2</v>
      </c>
      <c r="E7" s="4">
        <v>6.3423999999999994E-2</v>
      </c>
      <c r="F7" s="5">
        <v>0.45</v>
      </c>
      <c r="G7" s="4" t="s">
        <v>10</v>
      </c>
      <c r="H7" s="4">
        <f>F8/D8</f>
        <v>6.0965517241379317</v>
      </c>
      <c r="I7">
        <f>H7/B3</f>
        <v>0.76206896551724146</v>
      </c>
    </row>
    <row r="8" spans="1:9" ht="15" thickBot="1" x14ac:dyDescent="0.35">
      <c r="A8" s="6" t="s">
        <v>7</v>
      </c>
      <c r="B8" s="7"/>
      <c r="C8" s="7"/>
      <c r="D8" s="7">
        <f>AVERAGE(D3:D7)</f>
        <v>7.2499999999999995E-2</v>
      </c>
      <c r="E8" s="7">
        <f>AVERAGE(E3:E7)</f>
        <v>6.2517000000000003E-2</v>
      </c>
      <c r="F8" s="8">
        <f>AVERAGE(F3:F7)</f>
        <v>0.442</v>
      </c>
      <c r="G8" s="4" t="s">
        <v>11</v>
      </c>
      <c r="H8" s="4">
        <f>F8/E8</f>
        <v>7.070076939072572</v>
      </c>
      <c r="I8">
        <f>H8/B3</f>
        <v>0.88375961738407149</v>
      </c>
    </row>
    <row r="9" spans="1:9" x14ac:dyDescent="0.3">
      <c r="A9" s="1" t="s">
        <v>5</v>
      </c>
      <c r="B9" s="2" t="s">
        <v>3</v>
      </c>
      <c r="C9" s="2" t="s">
        <v>4</v>
      </c>
      <c r="D9" s="2" t="s">
        <v>1</v>
      </c>
      <c r="E9" s="2" t="s">
        <v>2</v>
      </c>
      <c r="F9" s="10" t="s">
        <v>8</v>
      </c>
      <c r="G9" s="4"/>
      <c r="H9" s="4"/>
    </row>
    <row r="10" spans="1:9" x14ac:dyDescent="0.3">
      <c r="A10" s="3">
        <v>1</v>
      </c>
      <c r="B10" s="4">
        <v>8</v>
      </c>
      <c r="C10" s="4">
        <v>200000</v>
      </c>
      <c r="D10" s="4">
        <v>0.121541</v>
      </c>
      <c r="E10" s="4">
        <v>0.120365</v>
      </c>
      <c r="F10" s="5">
        <v>0.87</v>
      </c>
      <c r="G10" s="4"/>
      <c r="H10" s="4"/>
    </row>
    <row r="11" spans="1:9" x14ac:dyDescent="0.3">
      <c r="A11" s="3">
        <v>2</v>
      </c>
      <c r="B11" s="4">
        <v>8</v>
      </c>
      <c r="C11" s="4">
        <v>200000</v>
      </c>
      <c r="D11" s="4">
        <v>0.13863300000000001</v>
      </c>
      <c r="E11" s="4">
        <v>0.122381</v>
      </c>
      <c r="F11" s="5">
        <v>0.86</v>
      </c>
      <c r="G11" s="4"/>
      <c r="H11" s="4"/>
    </row>
    <row r="12" spans="1:9" x14ac:dyDescent="0.3">
      <c r="A12" s="3">
        <v>3</v>
      </c>
      <c r="B12" s="4">
        <v>8</v>
      </c>
      <c r="C12" s="4">
        <v>200000</v>
      </c>
      <c r="D12" s="4">
        <v>0.12715599999999999</v>
      </c>
      <c r="E12" s="4">
        <v>0.1206</v>
      </c>
      <c r="F12" s="5">
        <v>0.68</v>
      </c>
      <c r="G12" s="4"/>
      <c r="H12" s="4"/>
    </row>
    <row r="13" spans="1:9" x14ac:dyDescent="0.3">
      <c r="A13" s="3">
        <v>4</v>
      </c>
      <c r="B13" s="4">
        <v>8</v>
      </c>
      <c r="C13" s="4">
        <v>200000</v>
      </c>
      <c r="D13" s="4">
        <v>0.16341900000000001</v>
      </c>
      <c r="E13" s="4">
        <v>0.117089</v>
      </c>
      <c r="F13" s="5">
        <v>0.83</v>
      </c>
      <c r="G13" s="11" t="s">
        <v>9</v>
      </c>
      <c r="H13" s="4"/>
      <c r="I13" s="13" t="s">
        <v>12</v>
      </c>
    </row>
    <row r="14" spans="1:9" x14ac:dyDescent="0.3">
      <c r="A14" s="3">
        <v>5</v>
      </c>
      <c r="B14" s="4">
        <v>8</v>
      </c>
      <c r="C14" s="4">
        <v>200000</v>
      </c>
      <c r="D14" s="4">
        <v>0.124372</v>
      </c>
      <c r="E14" s="4">
        <v>0.125196</v>
      </c>
      <c r="F14" s="5">
        <v>0.89</v>
      </c>
      <c r="G14" s="4" t="s">
        <v>10</v>
      </c>
      <c r="H14" s="4">
        <f>F15/D15</f>
        <v>6.1174219139976378</v>
      </c>
      <c r="I14">
        <f>H14/B10</f>
        <v>0.76467773924970472</v>
      </c>
    </row>
    <row r="15" spans="1:9" ht="15" thickBot="1" x14ac:dyDescent="0.35">
      <c r="A15" s="6" t="s">
        <v>7</v>
      </c>
      <c r="B15" s="7"/>
      <c r="C15" s="7"/>
      <c r="D15" s="7">
        <f>AVERAGE(D10:D14)</f>
        <v>0.13502420000000001</v>
      </c>
      <c r="E15" s="7">
        <f>AVERAGE(E10:E14)</f>
        <v>0.1211262</v>
      </c>
      <c r="F15" s="8">
        <f>AVERAGE(F10:F14)</f>
        <v>0.82599999999999996</v>
      </c>
      <c r="G15" s="4" t="s">
        <v>11</v>
      </c>
      <c r="H15" s="4">
        <f>F15/E15</f>
        <v>6.8193338848242568</v>
      </c>
      <c r="I15">
        <f>H15/B10</f>
        <v>0.85241673560303211</v>
      </c>
    </row>
    <row r="16" spans="1:9" x14ac:dyDescent="0.3">
      <c r="A16" s="1" t="s">
        <v>5</v>
      </c>
      <c r="B16" s="2" t="s">
        <v>3</v>
      </c>
      <c r="C16" s="2" t="s">
        <v>4</v>
      </c>
      <c r="D16" s="2" t="s">
        <v>1</v>
      </c>
      <c r="E16" s="2" t="s">
        <v>2</v>
      </c>
      <c r="F16" s="10" t="s">
        <v>8</v>
      </c>
      <c r="G16" s="4"/>
      <c r="H16" s="4"/>
    </row>
    <row r="17" spans="1:9" x14ac:dyDescent="0.3">
      <c r="A17" s="3">
        <v>1</v>
      </c>
      <c r="B17" s="4">
        <v>8</v>
      </c>
      <c r="C17" s="4">
        <v>400000</v>
      </c>
      <c r="D17" s="4">
        <v>0.33841500000000002</v>
      </c>
      <c r="E17" s="4">
        <v>0.25572899999999998</v>
      </c>
      <c r="F17" s="5">
        <v>1.54</v>
      </c>
      <c r="G17" s="4"/>
      <c r="H17" s="4"/>
    </row>
    <row r="18" spans="1:9" x14ac:dyDescent="0.3">
      <c r="A18" s="3">
        <v>2</v>
      </c>
      <c r="B18" s="4">
        <v>8</v>
      </c>
      <c r="C18" s="4">
        <v>400000</v>
      </c>
      <c r="D18" s="4">
        <v>0.32920500000000003</v>
      </c>
      <c r="E18" s="4">
        <v>0.239625</v>
      </c>
      <c r="F18" s="5">
        <v>1.25</v>
      </c>
      <c r="G18" s="4"/>
      <c r="H18" s="4"/>
    </row>
    <row r="19" spans="1:9" x14ac:dyDescent="0.3">
      <c r="A19" s="3">
        <v>3</v>
      </c>
      <c r="B19" s="4">
        <v>8</v>
      </c>
      <c r="C19" s="4">
        <v>400000</v>
      </c>
      <c r="D19" s="4">
        <v>0.32999200000000001</v>
      </c>
      <c r="E19" s="4">
        <v>0.24820400000000001</v>
      </c>
      <c r="F19" s="5">
        <v>1.27</v>
      </c>
      <c r="G19" s="4"/>
      <c r="H19" s="4"/>
    </row>
    <row r="20" spans="1:9" x14ac:dyDescent="0.3">
      <c r="A20" s="3">
        <v>4</v>
      </c>
      <c r="B20" s="4">
        <v>8</v>
      </c>
      <c r="C20" s="4">
        <v>400000</v>
      </c>
      <c r="D20" s="4">
        <v>0.32861800000000002</v>
      </c>
      <c r="E20" s="4">
        <v>0.25095699999999999</v>
      </c>
      <c r="F20" s="5">
        <v>1.1000000000000001</v>
      </c>
      <c r="G20" s="11" t="s">
        <v>9</v>
      </c>
      <c r="H20" s="4"/>
      <c r="I20" s="13" t="s">
        <v>12</v>
      </c>
    </row>
    <row r="21" spans="1:9" x14ac:dyDescent="0.3">
      <c r="A21" s="3">
        <v>5</v>
      </c>
      <c r="B21" s="4">
        <v>8</v>
      </c>
      <c r="C21" s="4">
        <v>400000</v>
      </c>
      <c r="D21" s="4">
        <v>0.33413300000000001</v>
      </c>
      <c r="E21" s="4">
        <v>0.243701</v>
      </c>
      <c r="F21" s="5">
        <v>1.25</v>
      </c>
      <c r="G21" s="4" t="s">
        <v>10</v>
      </c>
      <c r="H21" s="4">
        <f>F22/D22</f>
        <v>3.8606015672476435</v>
      </c>
      <c r="I21">
        <f>H21/B17</f>
        <v>0.48257519590595543</v>
      </c>
    </row>
    <row r="22" spans="1:9" ht="15" thickBot="1" x14ac:dyDescent="0.35">
      <c r="A22" s="6" t="s">
        <v>7</v>
      </c>
      <c r="B22" s="7"/>
      <c r="C22" s="7"/>
      <c r="D22" s="7">
        <f>AVERAGE(D17:D21)</f>
        <v>0.33207260000000005</v>
      </c>
      <c r="E22" s="7">
        <f>AVERAGE(E17:E21)</f>
        <v>0.24764320000000001</v>
      </c>
      <c r="F22" s="8">
        <f>AVERAGE(F17:F21)</f>
        <v>1.282</v>
      </c>
      <c r="G22" s="4" t="s">
        <v>11</v>
      </c>
      <c r="H22" s="4">
        <f>F22/E22</f>
        <v>5.1768027549312885</v>
      </c>
      <c r="I22">
        <f>H22/B17</f>
        <v>0.64710034436641106</v>
      </c>
    </row>
    <row r="23" spans="1:9" x14ac:dyDescent="0.3">
      <c r="A23" s="1" t="s">
        <v>5</v>
      </c>
      <c r="B23" s="2" t="s">
        <v>3</v>
      </c>
      <c r="C23" s="2" t="s">
        <v>4</v>
      </c>
      <c r="D23" s="2" t="s">
        <v>1</v>
      </c>
      <c r="E23" s="2" t="s">
        <v>2</v>
      </c>
      <c r="F23" s="10" t="s">
        <v>8</v>
      </c>
      <c r="G23" s="4"/>
      <c r="H23" s="4"/>
    </row>
    <row r="24" spans="1:9" x14ac:dyDescent="0.3">
      <c r="A24" s="3">
        <v>1</v>
      </c>
      <c r="B24" s="4">
        <v>8</v>
      </c>
      <c r="C24" s="4">
        <v>800000</v>
      </c>
      <c r="D24" s="4">
        <v>0.60163800000000001</v>
      </c>
      <c r="E24" s="4">
        <v>0.50358800000000004</v>
      </c>
      <c r="F24" s="5">
        <v>2.33</v>
      </c>
      <c r="G24" s="4"/>
      <c r="H24" s="4"/>
    </row>
    <row r="25" spans="1:9" x14ac:dyDescent="0.3">
      <c r="A25" s="3">
        <v>2</v>
      </c>
      <c r="B25" s="4">
        <v>8</v>
      </c>
      <c r="C25" s="4">
        <v>800000</v>
      </c>
      <c r="D25" s="4">
        <v>0.57518400000000003</v>
      </c>
      <c r="E25" s="4">
        <v>0.498338</v>
      </c>
      <c r="F25" s="5">
        <v>2.04</v>
      </c>
      <c r="G25" s="4"/>
      <c r="H25" s="4"/>
    </row>
    <row r="26" spans="1:9" x14ac:dyDescent="0.3">
      <c r="A26" s="3">
        <v>3</v>
      </c>
      <c r="B26" s="4">
        <v>8</v>
      </c>
      <c r="C26" s="4">
        <v>800000</v>
      </c>
      <c r="D26" s="4">
        <v>0.68186199999999997</v>
      </c>
      <c r="E26" s="4">
        <v>0.49909900000000001</v>
      </c>
      <c r="F26" s="5">
        <v>1.9</v>
      </c>
      <c r="G26" s="4"/>
      <c r="H26" s="4"/>
    </row>
    <row r="27" spans="1:9" x14ac:dyDescent="0.3">
      <c r="A27" s="3">
        <v>4</v>
      </c>
      <c r="B27" s="4">
        <v>8</v>
      </c>
      <c r="C27" s="4">
        <v>800000</v>
      </c>
      <c r="D27" s="4">
        <v>0.49829099999999998</v>
      </c>
      <c r="E27" s="4">
        <v>0.50692400000000004</v>
      </c>
      <c r="F27" s="5">
        <v>2.12</v>
      </c>
      <c r="G27" s="11" t="s">
        <v>9</v>
      </c>
      <c r="H27" s="4"/>
      <c r="I27" s="13" t="s">
        <v>12</v>
      </c>
    </row>
    <row r="28" spans="1:9" x14ac:dyDescent="0.3">
      <c r="A28" s="3">
        <v>5</v>
      </c>
      <c r="B28" s="4">
        <v>8</v>
      </c>
      <c r="C28" s="4">
        <v>800000</v>
      </c>
      <c r="D28" s="4">
        <v>0.60286200000000001</v>
      </c>
      <c r="E28" s="4">
        <v>0.46917500000000001</v>
      </c>
      <c r="F28" s="5">
        <v>1.98</v>
      </c>
      <c r="G28" s="4" t="s">
        <v>10</v>
      </c>
      <c r="H28" s="4">
        <f>F29/D29</f>
        <v>3.5035713115283049</v>
      </c>
      <c r="I28">
        <f>H28/B24</f>
        <v>0.43794641394103812</v>
      </c>
    </row>
    <row r="29" spans="1:9" ht="15" thickBot="1" x14ac:dyDescent="0.35">
      <c r="A29" s="6" t="s">
        <v>7</v>
      </c>
      <c r="B29" s="7"/>
      <c r="C29" s="7"/>
      <c r="D29" s="7">
        <f>AVERAGE(D24:D28)</f>
        <v>0.59196739999999992</v>
      </c>
      <c r="E29" s="7">
        <f>AVERAGE(E24:E28)</f>
        <v>0.4954248</v>
      </c>
      <c r="F29" s="8">
        <f>AVERAGE(F24:F28)</f>
        <v>2.0740000000000003</v>
      </c>
      <c r="G29" s="4" t="s">
        <v>11</v>
      </c>
      <c r="H29" s="4">
        <f>F29/E29</f>
        <v>4.1863063778801548</v>
      </c>
      <c r="I29">
        <f>H29/B24</f>
        <v>0.52328829723501935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8"/>
    </sheetView>
  </sheetViews>
  <sheetFormatPr defaultRowHeight="14.4" x14ac:dyDescent="0.3"/>
  <cols>
    <col min="1" max="5" width="8.88671875" style="4"/>
    <col min="6" max="6" width="10.88671875" style="4" bestFit="1" customWidth="1"/>
    <col min="7" max="7" width="12.44140625" style="4" bestFit="1" customWidth="1"/>
    <col min="8" max="16384" width="8.88671875" style="4"/>
  </cols>
  <sheetData>
    <row r="1" spans="1:9" ht="15" thickBot="1" x14ac:dyDescent="0.35">
      <c r="A1" s="4" t="s">
        <v>0</v>
      </c>
      <c r="B1" s="9"/>
      <c r="D1" s="12" t="s">
        <v>6</v>
      </c>
      <c r="E1" s="12"/>
    </row>
    <row r="2" spans="1:9" x14ac:dyDescent="0.3">
      <c r="A2" s="1" t="s">
        <v>5</v>
      </c>
      <c r="B2" s="2" t="s">
        <v>3</v>
      </c>
      <c r="C2" s="2" t="s">
        <v>4</v>
      </c>
      <c r="D2" s="2" t="s">
        <v>1</v>
      </c>
      <c r="E2" s="2" t="s">
        <v>2</v>
      </c>
      <c r="F2" s="10" t="s">
        <v>8</v>
      </c>
    </row>
    <row r="3" spans="1:9" x14ac:dyDescent="0.3">
      <c r="A3" s="3">
        <v>1</v>
      </c>
      <c r="B3" s="4">
        <v>16</v>
      </c>
      <c r="C3" s="4">
        <v>100000</v>
      </c>
      <c r="D3" s="4">
        <v>0.11602999999999999</v>
      </c>
      <c r="E3" s="4">
        <v>9.3983999999999998E-2</v>
      </c>
      <c r="F3" s="5">
        <v>0.79</v>
      </c>
    </row>
    <row r="4" spans="1:9" x14ac:dyDescent="0.3">
      <c r="A4" s="3">
        <v>2</v>
      </c>
      <c r="B4" s="4">
        <v>16</v>
      </c>
      <c r="C4" s="4">
        <v>100000</v>
      </c>
      <c r="D4" s="4">
        <v>0.11201999999999999</v>
      </c>
      <c r="E4" s="4">
        <v>9.4935000000000005E-2</v>
      </c>
      <c r="F4" s="5">
        <v>0.77</v>
      </c>
    </row>
    <row r="5" spans="1:9" x14ac:dyDescent="0.3">
      <c r="A5" s="3">
        <v>3</v>
      </c>
      <c r="B5" s="4">
        <v>16</v>
      </c>
      <c r="C5" s="4">
        <v>100000</v>
      </c>
      <c r="D5" s="4">
        <v>0.13175799999999999</v>
      </c>
      <c r="E5" s="4">
        <v>8.1389000000000003E-2</v>
      </c>
      <c r="F5" s="5">
        <v>0.67</v>
      </c>
    </row>
    <row r="6" spans="1:9" x14ac:dyDescent="0.3">
      <c r="A6" s="3">
        <v>4</v>
      </c>
      <c r="B6" s="4">
        <v>16</v>
      </c>
      <c r="C6" s="4">
        <v>100000</v>
      </c>
      <c r="D6" s="4">
        <v>0.13369500000000001</v>
      </c>
      <c r="E6" s="4">
        <v>8.2868999999999998E-2</v>
      </c>
      <c r="F6" s="5">
        <v>0.7</v>
      </c>
      <c r="G6" s="11" t="s">
        <v>9</v>
      </c>
      <c r="I6" s="13" t="s">
        <v>12</v>
      </c>
    </row>
    <row r="7" spans="1:9" x14ac:dyDescent="0.3">
      <c r="A7" s="3">
        <v>5</v>
      </c>
      <c r="B7" s="4">
        <v>16</v>
      </c>
      <c r="C7" s="4">
        <v>100000</v>
      </c>
      <c r="D7" s="4">
        <v>0.127993</v>
      </c>
      <c r="E7" s="4">
        <v>7.3238999999999999E-2</v>
      </c>
      <c r="F7" s="5">
        <v>0.79</v>
      </c>
      <c r="G7" s="4" t="s">
        <v>10</v>
      </c>
      <c r="H7" s="4">
        <f>F8/D8</f>
        <v>5.9855574291709042</v>
      </c>
      <c r="I7">
        <f>H7/B3</f>
        <v>0.37409733932318151</v>
      </c>
    </row>
    <row r="8" spans="1:9" ht="15" thickBot="1" x14ac:dyDescent="0.35">
      <c r="A8" s="6" t="s">
        <v>7</v>
      </c>
      <c r="B8" s="7"/>
      <c r="C8" s="7"/>
      <c r="D8" s="7">
        <f>AVERAGE(D3:D7)</f>
        <v>0.12429919999999998</v>
      </c>
      <c r="E8" s="7">
        <f>AVERAGE(E3:E7)</f>
        <v>8.528319999999999E-2</v>
      </c>
      <c r="F8" s="8">
        <f>AVERAGE(F3:F7)</f>
        <v>0.74399999999999999</v>
      </c>
      <c r="G8" s="4" t="s">
        <v>11</v>
      </c>
      <c r="H8" s="4">
        <f>F8/E8</f>
        <v>8.7238752767250762</v>
      </c>
      <c r="I8">
        <f>H8/B3</f>
        <v>0.54524220479531726</v>
      </c>
    </row>
    <row r="9" spans="1:9" x14ac:dyDescent="0.3">
      <c r="A9" s="1" t="s">
        <v>5</v>
      </c>
      <c r="B9" s="2" t="s">
        <v>3</v>
      </c>
      <c r="C9" s="2" t="s">
        <v>4</v>
      </c>
      <c r="D9" s="2" t="s">
        <v>1</v>
      </c>
      <c r="E9" s="2" t="s">
        <v>2</v>
      </c>
      <c r="F9" s="10" t="s">
        <v>8</v>
      </c>
    </row>
    <row r="10" spans="1:9" x14ac:dyDescent="0.3">
      <c r="A10" s="3">
        <v>1</v>
      </c>
      <c r="B10" s="4">
        <v>16</v>
      </c>
      <c r="C10" s="4">
        <v>200000</v>
      </c>
      <c r="D10" s="4">
        <v>0.23522999999999999</v>
      </c>
      <c r="E10" s="4">
        <v>0.15104300000000001</v>
      </c>
      <c r="F10" s="5">
        <v>1.19</v>
      </c>
    </row>
    <row r="11" spans="1:9" x14ac:dyDescent="0.3">
      <c r="A11" s="3">
        <v>2</v>
      </c>
      <c r="B11" s="4">
        <v>16</v>
      </c>
      <c r="C11" s="4">
        <v>200000</v>
      </c>
      <c r="D11" s="4">
        <v>0.28568500000000002</v>
      </c>
      <c r="E11" s="4">
        <v>0.1024</v>
      </c>
      <c r="F11" s="5">
        <v>1.1499999999999999</v>
      </c>
    </row>
    <row r="12" spans="1:9" x14ac:dyDescent="0.3">
      <c r="A12" s="3">
        <v>3</v>
      </c>
      <c r="B12" s="4">
        <v>16</v>
      </c>
      <c r="C12" s="4">
        <v>200000</v>
      </c>
      <c r="D12" s="4">
        <v>0.24590000000000001</v>
      </c>
      <c r="E12" s="4">
        <v>0.16101699999999999</v>
      </c>
      <c r="F12" s="5">
        <v>1.28</v>
      </c>
    </row>
    <row r="13" spans="1:9" x14ac:dyDescent="0.3">
      <c r="A13" s="3">
        <v>4</v>
      </c>
      <c r="B13" s="4">
        <v>16</v>
      </c>
      <c r="C13" s="4">
        <v>200000</v>
      </c>
      <c r="D13" s="4">
        <v>0.214139</v>
      </c>
      <c r="E13" s="4">
        <v>0.15723000000000001</v>
      </c>
      <c r="F13" s="5">
        <v>1.04</v>
      </c>
      <c r="G13" s="11" t="s">
        <v>9</v>
      </c>
      <c r="I13" s="13" t="s">
        <v>12</v>
      </c>
    </row>
    <row r="14" spans="1:9" x14ac:dyDescent="0.3">
      <c r="A14" s="3">
        <v>5</v>
      </c>
      <c r="B14" s="4">
        <v>16</v>
      </c>
      <c r="C14" s="4">
        <v>200000</v>
      </c>
      <c r="D14" s="4">
        <v>0.26820300000000002</v>
      </c>
      <c r="E14" s="4">
        <v>0.16117200000000001</v>
      </c>
      <c r="F14" s="5">
        <v>0.8</v>
      </c>
      <c r="G14" s="4" t="s">
        <v>10</v>
      </c>
      <c r="H14" s="4">
        <f>F15/D15</f>
        <v>4.3709477671741821</v>
      </c>
      <c r="I14">
        <f>H14/B10</f>
        <v>0.27318423544838638</v>
      </c>
    </row>
    <row r="15" spans="1:9" ht="15" thickBot="1" x14ac:dyDescent="0.35">
      <c r="A15" s="6" t="s">
        <v>7</v>
      </c>
      <c r="B15" s="7"/>
      <c r="C15" s="7"/>
      <c r="D15" s="7">
        <f>AVERAGE(D10:D14)</f>
        <v>0.24983140000000001</v>
      </c>
      <c r="E15" s="7">
        <f>AVERAGE(E10:E14)</f>
        <v>0.14657239999999999</v>
      </c>
      <c r="F15" s="8">
        <f>AVERAGE(F10:F14)</f>
        <v>1.0920000000000001</v>
      </c>
      <c r="G15" s="4" t="s">
        <v>11</v>
      </c>
      <c r="H15" s="4">
        <f>F15/E15</f>
        <v>7.4502430198318388</v>
      </c>
      <c r="I15">
        <f>H15/B10</f>
        <v>0.46564018873948992</v>
      </c>
    </row>
    <row r="16" spans="1:9" x14ac:dyDescent="0.3">
      <c r="A16" s="1" t="s">
        <v>5</v>
      </c>
      <c r="B16" s="2" t="s">
        <v>3</v>
      </c>
      <c r="C16" s="2" t="s">
        <v>4</v>
      </c>
      <c r="D16" s="2" t="s">
        <v>1</v>
      </c>
      <c r="E16" s="2" t="s">
        <v>2</v>
      </c>
      <c r="F16" s="10" t="s">
        <v>8</v>
      </c>
    </row>
    <row r="17" spans="1:9" x14ac:dyDescent="0.3">
      <c r="A17" s="3">
        <v>1</v>
      </c>
      <c r="B17" s="4">
        <v>16</v>
      </c>
      <c r="C17" s="4">
        <v>400000</v>
      </c>
      <c r="D17" s="4">
        <v>0.41449799999999998</v>
      </c>
      <c r="E17" s="4">
        <v>0.35613699999999998</v>
      </c>
      <c r="F17" s="5">
        <v>1.94</v>
      </c>
    </row>
    <row r="18" spans="1:9" x14ac:dyDescent="0.3">
      <c r="A18" s="3">
        <v>2</v>
      </c>
      <c r="B18" s="4">
        <v>16</v>
      </c>
      <c r="C18" s="4">
        <v>400000</v>
      </c>
      <c r="D18" s="4">
        <v>0.41262599999999999</v>
      </c>
      <c r="E18" s="4">
        <v>0.31561099999999997</v>
      </c>
      <c r="F18" s="5">
        <v>2.0299999999999998</v>
      </c>
    </row>
    <row r="19" spans="1:9" x14ac:dyDescent="0.3">
      <c r="A19" s="3">
        <v>3</v>
      </c>
      <c r="B19" s="4">
        <v>16</v>
      </c>
      <c r="C19" s="4">
        <v>400000</v>
      </c>
      <c r="D19" s="4">
        <v>0.41922999999999999</v>
      </c>
      <c r="E19" s="4">
        <v>0.32888600000000001</v>
      </c>
      <c r="F19" s="5">
        <v>2.12</v>
      </c>
    </row>
    <row r="20" spans="1:9" x14ac:dyDescent="0.3">
      <c r="A20" s="3">
        <v>4</v>
      </c>
      <c r="B20" s="4">
        <v>16</v>
      </c>
      <c r="C20" s="4">
        <v>400000</v>
      </c>
      <c r="D20" s="4">
        <v>0.46175899999999998</v>
      </c>
      <c r="E20" s="4">
        <v>0.35328799999999999</v>
      </c>
      <c r="F20" s="5">
        <v>2.33</v>
      </c>
      <c r="G20" s="11" t="s">
        <v>9</v>
      </c>
      <c r="I20" s="13" t="s">
        <v>12</v>
      </c>
    </row>
    <row r="21" spans="1:9" x14ac:dyDescent="0.3">
      <c r="A21" s="3">
        <v>5</v>
      </c>
      <c r="B21" s="4">
        <v>16</v>
      </c>
      <c r="C21" s="4">
        <v>400000</v>
      </c>
      <c r="D21" s="4">
        <v>0.49404999999999999</v>
      </c>
      <c r="E21" s="4">
        <v>0.345416</v>
      </c>
      <c r="F21" s="5">
        <v>2.13</v>
      </c>
      <c r="G21" s="4" t="s">
        <v>10</v>
      </c>
      <c r="H21" s="4">
        <f>F22/D22</f>
        <v>4.7907443726917585</v>
      </c>
      <c r="I21">
        <f>H21/B17</f>
        <v>0.2994215232932349</v>
      </c>
    </row>
    <row r="22" spans="1:9" ht="15" thickBot="1" x14ac:dyDescent="0.35">
      <c r="A22" s="6" t="s">
        <v>7</v>
      </c>
      <c r="B22" s="7"/>
      <c r="C22" s="7"/>
      <c r="D22" s="7">
        <f>AVERAGE(D17:D21)</f>
        <v>0.44043260000000001</v>
      </c>
      <c r="E22" s="7">
        <f>AVERAGE(E17:E21)</f>
        <v>0.33986759999999999</v>
      </c>
      <c r="F22" s="8">
        <f>AVERAGE(F17:F21)</f>
        <v>2.1100000000000003</v>
      </c>
      <c r="G22" s="4" t="s">
        <v>11</v>
      </c>
      <c r="H22" s="4">
        <f>F22/E22</f>
        <v>6.2082999379758483</v>
      </c>
      <c r="I22">
        <f>H22/B17</f>
        <v>0.38801874612349052</v>
      </c>
    </row>
    <row r="23" spans="1:9" x14ac:dyDescent="0.3">
      <c r="A23" s="1" t="s">
        <v>5</v>
      </c>
      <c r="B23" s="2" t="s">
        <v>3</v>
      </c>
      <c r="C23" s="2" t="s">
        <v>4</v>
      </c>
      <c r="D23" s="2" t="s">
        <v>1</v>
      </c>
      <c r="E23" s="2" t="s">
        <v>2</v>
      </c>
      <c r="F23" s="10" t="s">
        <v>8</v>
      </c>
    </row>
    <row r="24" spans="1:9" x14ac:dyDescent="0.3">
      <c r="A24" s="3">
        <v>1</v>
      </c>
      <c r="B24" s="4">
        <v>16</v>
      </c>
      <c r="C24" s="4">
        <v>800000</v>
      </c>
      <c r="D24" s="4">
        <v>0.586121</v>
      </c>
      <c r="E24" s="4">
        <v>0.56023400000000001</v>
      </c>
      <c r="F24" s="5">
        <v>3.75</v>
      </c>
    </row>
    <row r="25" spans="1:9" x14ac:dyDescent="0.3">
      <c r="A25" s="3">
        <v>2</v>
      </c>
      <c r="B25" s="4">
        <v>16</v>
      </c>
      <c r="C25" s="4">
        <v>800000</v>
      </c>
      <c r="D25" s="4">
        <v>0.71663399999999999</v>
      </c>
      <c r="E25" s="4">
        <v>0.65402199999999999</v>
      </c>
      <c r="F25" s="5">
        <v>3.82</v>
      </c>
    </row>
    <row r="26" spans="1:9" x14ac:dyDescent="0.3">
      <c r="A26" s="3">
        <v>3</v>
      </c>
      <c r="B26" s="4">
        <v>16</v>
      </c>
      <c r="C26" s="4">
        <v>800000</v>
      </c>
      <c r="D26" s="4">
        <v>0.60509199999999996</v>
      </c>
      <c r="E26" s="4">
        <v>0.70172500000000004</v>
      </c>
      <c r="F26" s="5">
        <v>3.81</v>
      </c>
    </row>
    <row r="27" spans="1:9" x14ac:dyDescent="0.3">
      <c r="A27" s="3">
        <v>4</v>
      </c>
      <c r="B27" s="4">
        <v>16</v>
      </c>
      <c r="C27" s="4">
        <v>800000</v>
      </c>
      <c r="D27" s="4">
        <v>0.66984299999999997</v>
      </c>
      <c r="E27" s="4">
        <v>0.52547100000000002</v>
      </c>
      <c r="F27" s="5">
        <v>3.81</v>
      </c>
      <c r="G27" s="11" t="s">
        <v>9</v>
      </c>
      <c r="I27" s="13" t="s">
        <v>12</v>
      </c>
    </row>
    <row r="28" spans="1:9" x14ac:dyDescent="0.3">
      <c r="A28" s="3">
        <v>5</v>
      </c>
      <c r="B28" s="4">
        <v>16</v>
      </c>
      <c r="C28" s="4">
        <v>800000</v>
      </c>
      <c r="D28" s="4">
        <v>0.712924</v>
      </c>
      <c r="E28" s="4">
        <v>0.56712700000000005</v>
      </c>
      <c r="F28" s="5">
        <v>3.87</v>
      </c>
      <c r="G28" s="4" t="s">
        <v>10</v>
      </c>
      <c r="H28" s="4">
        <f>F29/D29</f>
        <v>5.7922320879933062</v>
      </c>
      <c r="I28">
        <f>H28/B24</f>
        <v>0.36201450549958164</v>
      </c>
    </row>
    <row r="29" spans="1:9" ht="15" thickBot="1" x14ac:dyDescent="0.35">
      <c r="A29" s="6" t="s">
        <v>7</v>
      </c>
      <c r="B29" s="7"/>
      <c r="C29" s="7"/>
      <c r="D29" s="7">
        <f>AVERAGE(D24:D28)</f>
        <v>0.6581227999999999</v>
      </c>
      <c r="E29" s="7">
        <f>AVERAGE(E24:E28)</f>
        <v>0.60171580000000002</v>
      </c>
      <c r="F29" s="8">
        <f>AVERAGE(F24:F28)</f>
        <v>3.8120000000000003</v>
      </c>
      <c r="G29" s="4" t="s">
        <v>11</v>
      </c>
      <c r="H29" s="4">
        <f>F29/E29</f>
        <v>6.3352167252380607</v>
      </c>
      <c r="I29">
        <f>H29/B24</f>
        <v>0.39595104532737879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comps</vt:lpstr>
      <vt:lpstr>np=2</vt:lpstr>
      <vt:lpstr>np=4</vt:lpstr>
      <vt:lpstr>np=8</vt:lpstr>
      <vt:lpstr>np=16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2016-10-30T21:54:12Z</dcterms:created>
  <dcterms:modified xsi:type="dcterms:W3CDTF">2016-10-31T00:38:29Z</dcterms:modified>
</cp:coreProperties>
</file>