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thanyeelee/Documents/GitHub/jiaoyang_analysis/data/analysis_results/"/>
    </mc:Choice>
  </mc:AlternateContent>
  <xr:revisionPtr revIDLastSave="0" documentId="13_ncr:9_{77A6AB92-7282-9E4F-8B86-A320800C61EB}" xr6:coauthVersionLast="47" xr6:coauthVersionMax="47" xr10:uidLastSave="{00000000-0000-0000-0000-000000000000}"/>
  <bookViews>
    <workbookView xWindow="-100" yWindow="740" windowWidth="28040" windowHeight="17260" xr2:uid="{FC9D9D4B-F7BD-A145-9B12-F3CB303C2A92}"/>
  </bookViews>
  <sheets>
    <sheet name="analysis_results_dg_jul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" i="1" l="1"/>
  <c r="W18" i="1"/>
  <c r="W19" i="1"/>
  <c r="K20" i="1"/>
  <c r="Z20" i="1"/>
  <c r="Z9" i="1"/>
  <c r="Z3" i="1"/>
  <c r="Z4" i="1"/>
  <c r="Z5" i="1"/>
  <c r="Z6" i="1"/>
  <c r="Z7" i="1"/>
  <c r="Z8" i="1"/>
  <c r="Z11" i="1"/>
  <c r="Z12" i="1"/>
  <c r="Z13" i="1"/>
  <c r="Z14" i="1"/>
  <c r="Z15" i="1"/>
  <c r="Z16" i="1"/>
  <c r="Z2" i="1"/>
  <c r="Y17" i="1"/>
  <c r="Y18" i="1"/>
  <c r="Y19" i="1"/>
  <c r="Y9" i="1"/>
  <c r="Y3" i="1"/>
  <c r="Y4" i="1"/>
  <c r="Y5" i="1"/>
  <c r="Y6" i="1"/>
  <c r="Y7" i="1"/>
  <c r="Y8" i="1"/>
  <c r="Y11" i="1"/>
  <c r="Y12" i="1"/>
  <c r="Y13" i="1"/>
  <c r="Y14" i="1"/>
  <c r="Y15" i="1"/>
  <c r="Y16" i="1"/>
  <c r="Y20" i="1"/>
  <c r="Y2" i="1"/>
  <c r="W20" i="1"/>
  <c r="W9" i="1"/>
  <c r="W3" i="1"/>
  <c r="W4" i="1"/>
  <c r="W5" i="1"/>
  <c r="W6" i="1"/>
  <c r="W7" i="1"/>
  <c r="W8" i="1"/>
  <c r="W11" i="1"/>
  <c r="W12" i="1"/>
  <c r="W13" i="1"/>
  <c r="W14" i="1"/>
  <c r="W15" i="1"/>
  <c r="W16" i="1"/>
  <c r="W2" i="1"/>
  <c r="V17" i="1"/>
  <c r="V18" i="1"/>
  <c r="V19" i="1"/>
  <c r="V9" i="1"/>
  <c r="V3" i="1"/>
  <c r="V4" i="1"/>
  <c r="V5" i="1"/>
  <c r="V6" i="1"/>
  <c r="V7" i="1"/>
  <c r="V8" i="1"/>
  <c r="V11" i="1"/>
  <c r="V12" i="1"/>
  <c r="V13" i="1"/>
  <c r="V14" i="1"/>
  <c r="V15" i="1"/>
  <c r="V16" i="1"/>
  <c r="V20" i="1"/>
  <c r="V2" i="1"/>
  <c r="S20" i="1"/>
  <c r="S9" i="1"/>
  <c r="S3" i="1"/>
  <c r="S4" i="1"/>
  <c r="S5" i="1"/>
  <c r="S6" i="1"/>
  <c r="S7" i="1"/>
  <c r="S8" i="1"/>
  <c r="S11" i="1"/>
  <c r="S12" i="1"/>
  <c r="S13" i="1"/>
  <c r="S14" i="1"/>
  <c r="S15" i="1"/>
  <c r="S16" i="1"/>
  <c r="S17" i="1"/>
  <c r="S18" i="1"/>
  <c r="S19" i="1"/>
  <c r="S2" i="1"/>
  <c r="P21" i="1"/>
  <c r="Q21" i="1"/>
  <c r="R21" i="1"/>
  <c r="O21" i="1"/>
  <c r="P9" i="1"/>
  <c r="Q9" i="1"/>
  <c r="R9" i="1"/>
  <c r="O9" i="1"/>
  <c r="P20" i="1"/>
  <c r="Q20" i="1"/>
  <c r="R20" i="1"/>
  <c r="O20" i="1"/>
</calcChain>
</file>

<file path=xl/sharedStrings.xml><?xml version="1.0" encoding="utf-8"?>
<sst xmlns="http://schemas.openxmlformats.org/spreadsheetml/2006/main" count="41" uniqueCount="38">
  <si>
    <t>Image No.</t>
  </si>
  <si>
    <t>ROI Area (pixels)</t>
  </si>
  <si>
    <t>Microglia Area</t>
  </si>
  <si>
    <t>Lysosome Area</t>
  </si>
  <si>
    <t>Overlap Area</t>
  </si>
  <si>
    <t>Microglia Count</t>
  </si>
  <si>
    <t>Lysosome Count</t>
  </si>
  <si>
    <t>Overlapping Microglia Count</t>
  </si>
  <si>
    <t>Overlapping Lysosome Count</t>
  </si>
  <si>
    <t>Microglia Intensity</t>
  </si>
  <si>
    <t>Lysosome Intensity</t>
  </si>
  <si>
    <t>Overlapping Microglia Intensity</t>
  </si>
  <si>
    <t>Overlapping Lysosome Intensity</t>
  </si>
  <si>
    <t>Overlap Area (Normalized by ROI area)</t>
  </si>
  <si>
    <t>Lysosome Intensity (Normalized by ROI Area)</t>
  </si>
  <si>
    <t>Lysosome Intensity (Normalized by lysosome count)</t>
  </si>
  <si>
    <t>Overlapping Lysosome Count (Normalized by ROI Area)</t>
  </si>
  <si>
    <t>Notes</t>
  </si>
  <si>
    <t>WT 757091 1,2,3M CD68405 CD47488 IBA1647 20x 2+3+3.czi - WT 757091 1,2,3M CD68405 CD47488 IBA1647 20x 2+3+3.czi #19.tif</t>
  </si>
  <si>
    <t>WT 757091 1,2,3M CD68405 CD47488 IBA1647 20x 2+3+3.czi - WT 757091 1,2,3M CD68405 CD47488 IBA1647 20x 2+3+3.czi #22.tif</t>
  </si>
  <si>
    <t>WT 757091 1,2,3M CD68405 CD47488 IBA1647 20x 2+3+3.czi - WT 757091 1,2,3M CD68405 CD47488 IBA1647 20x 2+3+3.czi #04.tif</t>
  </si>
  <si>
    <t>WT 757091 1,2,3M CD68405 CD47488 IBA1647 20x 2+3+3.czi - WT 757091 1,2,3M CD68405 CD47488 IBA1647 20x 2+3+3.czi #10.tif</t>
  </si>
  <si>
    <t>WT 757091 1,2,3M CD68405 CD47488 IBA1647 20x 2+3+3.czi - WT 757091 1,2,3M CD68405 CD47488 IBA1647 20x 2+3+3.czi #13.tif</t>
  </si>
  <si>
    <t>WT 757091 1,2,3M CD68405 CD47488 IBA1647 20x 2+3+3.czi - WT 757091 1,2,3M CD68405 CD47488 IBA1647 20x 2+3+3.czi #16.tif</t>
  </si>
  <si>
    <t>WT 757091 1,2,3M CD68405 CD47488 IBA1647 20x 2+3+3.czi - WT 757091 1,2,3M CD68405 CD47488 IBA1647 20x 2+3+3.czi #01.tif</t>
  </si>
  <si>
    <t>WT 757098 3,4M CD68405 mCherry568 IBA1647 20x 3+3.czi - WT 757098 3,4M CD68405 mCherry568 IBA1647 20x 3+3.czi #04.tif</t>
  </si>
  <si>
    <t>WT 757098 3,4M CD68405 mCherry568 IBA1647 20x 3+3.czi - WT 757098 3,4M CD68405 mCherry568 IBA1647 20x 3+3.czi #11.tif</t>
  </si>
  <si>
    <t>WT 757098 3,4M CD68405 mCherry568 IBA1647 20x 3+3.czi - WT 757098 3,4M CD68405 mCherry568 IBA1647 20x 3+3.czi #07.tif</t>
  </si>
  <si>
    <t>WT 757098 3,4M CD68405 mCherry568 IBA1647 20x 3+3.czi - WT 757098 3,4M CD68405 mCherry568 IBA1647 20x 3+3.czi #17.tif</t>
  </si>
  <si>
    <t>WT 757098 3,4M CD68405 mCherry568 IBA1647 20x 3+3.czi - WT 757098 3,4M CD68405 mCherry568 IBA1647 20x 3+3.czi #01.tif</t>
  </si>
  <si>
    <t>WT 757098 3,4M CD68405 mCherry568 IBA1647 20x 3+3.czi - WT 757098 3,4M CD68405 mCherry568 IBA1647 20x 3+3.czi #14.tif</t>
  </si>
  <si>
    <t>WT 757098 1M CD68405 mCherry568 IBA1647 20x 3.czi - WT 757098 1M CD68405 mCherry568 IBA1647 20x 3.czi #1.tif</t>
  </si>
  <si>
    <t>Strong bleed-through</t>
  </si>
  <si>
    <t>WT 757098 1M CD68405 mCherry568 IBA1647 20x 3.czi - WT 757098 1M CD68405 mCherry568 IBA1647 20x 3.czi #4.tif</t>
  </si>
  <si>
    <t>WT 757098 1M CD68405 mCherry568 IBA1647 20x 3.czi - WT 757098 1M CD68405 mCherry568 IBA1647 20x 3.czi #7.tif</t>
  </si>
  <si>
    <t>With All</t>
  </si>
  <si>
    <t>Without Last 3</t>
  </si>
  <si>
    <t>Microglia Intensity x Area/ROI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</si>
</sst>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1591-07D6-9E4B-8C4F-4BD98F33FD87}">
  <dimension ref="A1:Z21"/>
  <sheetViews>
    <sheetView tabSelected="1" workbookViewId="0">
      <selection activeCell="A4" sqref="A4:XFD6"/>
    </sheetView>
  </sheetViews>
  <sheetFormatPr baseColWidth="10" defaultRowHeight="16" x14ac:dyDescent="0.2"/>
  <cols>
    <col min="1" max="1" width="108.1640625" customWidth="1"/>
    <col min="3" max="3" width="22.6640625" customWidth="1"/>
    <col min="6" max="6" width="22.5" customWidth="1"/>
    <col min="7" max="7" width="22.1640625" customWidth="1"/>
    <col min="10" max="10" width="38.83203125" customWidth="1"/>
    <col min="15" max="15" width="15.33203125" customWidth="1"/>
    <col min="16" max="16" width="13.6640625" customWidth="1"/>
    <col min="25" max="25" width="12.164062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V1" t="s">
        <v>37</v>
      </c>
      <c r="Y1" t="s">
        <v>12</v>
      </c>
    </row>
    <row r="2" spans="1:26" x14ac:dyDescent="0.2">
      <c r="A2" t="s">
        <v>18</v>
      </c>
      <c r="B2">
        <v>1959502</v>
      </c>
      <c r="C2">
        <v>94198</v>
      </c>
      <c r="D2">
        <v>394</v>
      </c>
      <c r="E2">
        <v>236</v>
      </c>
      <c r="F2">
        <v>280</v>
      </c>
      <c r="G2">
        <v>31</v>
      </c>
      <c r="H2">
        <v>18</v>
      </c>
      <c r="I2">
        <v>20</v>
      </c>
      <c r="J2">
        <v>4346442</v>
      </c>
      <c r="K2">
        <v>38885</v>
      </c>
      <c r="L2">
        <v>87375</v>
      </c>
      <c r="M2">
        <v>137</v>
      </c>
      <c r="O2">
        <v>1.20439E-4</v>
      </c>
      <c r="P2">
        <v>1254.3548390000001</v>
      </c>
      <c r="Q2">
        <v>1.9844328000000001E-2</v>
      </c>
      <c r="R2" s="1">
        <v>1.02067E-5</v>
      </c>
      <c r="S2">
        <f>F2/B2</f>
        <v>1.4289344945807658E-4</v>
      </c>
      <c r="V2">
        <f>J2/B2</f>
        <v>2.2181360366052192</v>
      </c>
      <c r="W2">
        <f>K2/B2</f>
        <v>1.9844327793490386E-2</v>
      </c>
      <c r="Y2">
        <f>M2/L2</f>
        <v>1.5679542203147353E-3</v>
      </c>
      <c r="Z2">
        <f>G2/F2</f>
        <v>0.11071428571428571</v>
      </c>
    </row>
    <row r="3" spans="1:26" x14ac:dyDescent="0.2">
      <c r="A3" t="s">
        <v>19</v>
      </c>
      <c r="B3">
        <v>1145602</v>
      </c>
      <c r="C3">
        <v>44378</v>
      </c>
      <c r="D3">
        <v>1349</v>
      </c>
      <c r="E3">
        <v>145</v>
      </c>
      <c r="F3">
        <v>123</v>
      </c>
      <c r="G3">
        <v>102</v>
      </c>
      <c r="H3">
        <v>16</v>
      </c>
      <c r="I3">
        <v>16</v>
      </c>
      <c r="J3">
        <v>2062283</v>
      </c>
      <c r="K3">
        <v>139158</v>
      </c>
      <c r="L3">
        <v>37103</v>
      </c>
      <c r="M3">
        <v>1163</v>
      </c>
      <c r="O3">
        <v>1.2657099999999999E-4</v>
      </c>
      <c r="P3">
        <v>1364.294118</v>
      </c>
      <c r="Q3">
        <v>0.12147150600000001</v>
      </c>
      <c r="R3" s="1">
        <v>1.3966499999999999E-5</v>
      </c>
      <c r="S3">
        <f t="shared" ref="S3:S19" si="0">F3/B3</f>
        <v>1.0736713099313723E-4</v>
      </c>
      <c r="V3">
        <f t="shared" ref="V3:V19" si="1">J3/B3</f>
        <v>1.8001740569586995</v>
      </c>
      <c r="W3">
        <f t="shared" ref="W3:W19" si="2">K3/B3</f>
        <v>0.12147150581091863</v>
      </c>
      <c r="Y3">
        <f t="shared" ref="Y3:Y19" si="3">M3/L3</f>
        <v>3.1345174244670239E-2</v>
      </c>
      <c r="Z3">
        <f t="shared" ref="Z3:Z19" si="4">G3/F3</f>
        <v>0.82926829268292679</v>
      </c>
    </row>
    <row r="4" spans="1:26" x14ac:dyDescent="0.2">
      <c r="A4" t="s">
        <v>20</v>
      </c>
      <c r="B4">
        <v>1119648</v>
      </c>
      <c r="C4">
        <v>38658</v>
      </c>
      <c r="D4">
        <v>924</v>
      </c>
      <c r="E4">
        <v>383</v>
      </c>
      <c r="F4">
        <v>121</v>
      </c>
      <c r="G4">
        <v>65</v>
      </c>
      <c r="H4">
        <v>27</v>
      </c>
      <c r="I4">
        <v>34</v>
      </c>
      <c r="J4">
        <v>2152383</v>
      </c>
      <c r="K4">
        <v>116995</v>
      </c>
      <c r="L4">
        <v>30163</v>
      </c>
      <c r="M4">
        <v>440</v>
      </c>
      <c r="O4">
        <v>3.4207200000000001E-4</v>
      </c>
      <c r="P4">
        <v>1799.9230769999999</v>
      </c>
      <c r="Q4">
        <v>0.104492662</v>
      </c>
      <c r="R4" s="1">
        <v>3.0366699999999998E-5</v>
      </c>
      <c r="S4">
        <f t="shared" si="0"/>
        <v>1.0806967904198463E-4</v>
      </c>
      <c r="V4">
        <f t="shared" si="1"/>
        <v>1.9223747106233389</v>
      </c>
      <c r="W4">
        <f t="shared" si="2"/>
        <v>0.10449266197947926</v>
      </c>
      <c r="Y4">
        <f t="shared" si="3"/>
        <v>1.45874084142824E-2</v>
      </c>
      <c r="Z4">
        <f t="shared" si="4"/>
        <v>0.53719008264462809</v>
      </c>
    </row>
    <row r="5" spans="1:26" x14ac:dyDescent="0.2">
      <c r="A5" t="s">
        <v>21</v>
      </c>
      <c r="B5">
        <v>964182</v>
      </c>
      <c r="C5">
        <v>43206</v>
      </c>
      <c r="D5">
        <v>770</v>
      </c>
      <c r="E5">
        <v>313</v>
      </c>
      <c r="F5">
        <v>124</v>
      </c>
      <c r="G5">
        <v>59</v>
      </c>
      <c r="H5">
        <v>21</v>
      </c>
      <c r="I5">
        <v>30</v>
      </c>
      <c r="J5">
        <v>2441349</v>
      </c>
      <c r="K5">
        <v>88368</v>
      </c>
      <c r="L5">
        <v>33561</v>
      </c>
      <c r="M5">
        <v>408</v>
      </c>
      <c r="O5">
        <v>3.2462799999999998E-4</v>
      </c>
      <c r="P5">
        <v>1497.762712</v>
      </c>
      <c r="Q5">
        <v>9.1650746000000005E-2</v>
      </c>
      <c r="R5" s="1">
        <v>3.1114500000000002E-5</v>
      </c>
      <c r="S5">
        <f t="shared" si="0"/>
        <v>1.2860642492807373E-4</v>
      </c>
      <c r="V5">
        <f t="shared" si="1"/>
        <v>2.5320416684816767</v>
      </c>
      <c r="W5">
        <f t="shared" si="2"/>
        <v>9.165074643583887E-2</v>
      </c>
      <c r="Y5">
        <f t="shared" si="3"/>
        <v>1.2156967909180298E-2</v>
      </c>
      <c r="Z5">
        <f t="shared" si="4"/>
        <v>0.47580645161290325</v>
      </c>
    </row>
    <row r="6" spans="1:26" x14ac:dyDescent="0.2">
      <c r="A6" t="s">
        <v>22</v>
      </c>
      <c r="B6">
        <v>1334980</v>
      </c>
      <c r="C6">
        <v>61680</v>
      </c>
      <c r="D6">
        <v>1148</v>
      </c>
      <c r="E6">
        <v>356</v>
      </c>
      <c r="F6">
        <v>174</v>
      </c>
      <c r="G6">
        <v>75</v>
      </c>
      <c r="H6">
        <v>23</v>
      </c>
      <c r="I6">
        <v>28</v>
      </c>
      <c r="J6">
        <v>3500420</v>
      </c>
      <c r="K6">
        <v>141585</v>
      </c>
      <c r="L6">
        <v>52125</v>
      </c>
      <c r="M6">
        <v>710</v>
      </c>
      <c r="O6">
        <v>2.6667100000000001E-4</v>
      </c>
      <c r="P6">
        <v>1887.8</v>
      </c>
      <c r="Q6">
        <v>0.106057769</v>
      </c>
      <c r="R6" s="1">
        <v>2.09741E-5</v>
      </c>
      <c r="S6">
        <f t="shared" si="0"/>
        <v>1.3033903129634902E-4</v>
      </c>
      <c r="V6">
        <f t="shared" si="1"/>
        <v>2.6220767352319885</v>
      </c>
      <c r="W6">
        <f t="shared" si="2"/>
        <v>0.10605776865571019</v>
      </c>
      <c r="Y6">
        <f t="shared" si="3"/>
        <v>1.3621103117505995E-2</v>
      </c>
      <c r="Z6">
        <f t="shared" si="4"/>
        <v>0.43103448275862066</v>
      </c>
    </row>
    <row r="7" spans="1:26" x14ac:dyDescent="0.2">
      <c r="A7" t="s">
        <v>23</v>
      </c>
      <c r="B7">
        <v>1464729</v>
      </c>
      <c r="C7">
        <v>64111</v>
      </c>
      <c r="D7">
        <v>1169</v>
      </c>
      <c r="E7">
        <v>191</v>
      </c>
      <c r="F7">
        <v>191</v>
      </c>
      <c r="G7">
        <v>75</v>
      </c>
      <c r="H7">
        <v>17</v>
      </c>
      <c r="I7">
        <v>19</v>
      </c>
      <c r="J7">
        <v>2602347</v>
      </c>
      <c r="K7">
        <v>134547</v>
      </c>
      <c r="L7">
        <v>58670</v>
      </c>
      <c r="M7">
        <v>841</v>
      </c>
      <c r="O7">
        <v>1.304E-4</v>
      </c>
      <c r="P7">
        <v>1793.96</v>
      </c>
      <c r="Q7">
        <v>9.1857947999999995E-2</v>
      </c>
      <c r="R7" s="1">
        <v>1.29717E-5</v>
      </c>
      <c r="S7">
        <f t="shared" si="0"/>
        <v>1.3039954831234993E-4</v>
      </c>
      <c r="V7">
        <f t="shared" si="1"/>
        <v>1.7766747295916172</v>
      </c>
      <c r="W7">
        <f t="shared" si="2"/>
        <v>9.1857947784197619E-2</v>
      </c>
      <c r="Y7">
        <f t="shared" si="3"/>
        <v>1.4334412817453554E-2</v>
      </c>
      <c r="Z7">
        <f t="shared" si="4"/>
        <v>0.39267015706806285</v>
      </c>
    </row>
    <row r="8" spans="1:26" x14ac:dyDescent="0.2">
      <c r="A8" t="s">
        <v>24</v>
      </c>
      <c r="B8">
        <v>1207899</v>
      </c>
      <c r="C8">
        <v>49935</v>
      </c>
      <c r="D8">
        <v>700</v>
      </c>
      <c r="E8">
        <v>432</v>
      </c>
      <c r="F8">
        <v>146</v>
      </c>
      <c r="G8">
        <v>46</v>
      </c>
      <c r="H8">
        <v>25</v>
      </c>
      <c r="I8">
        <v>33</v>
      </c>
      <c r="J8">
        <v>3171314</v>
      </c>
      <c r="K8">
        <v>92075</v>
      </c>
      <c r="L8">
        <v>38490</v>
      </c>
      <c r="M8">
        <v>207</v>
      </c>
      <c r="O8">
        <v>3.5764599999999998E-4</v>
      </c>
      <c r="P8">
        <v>2001.630435</v>
      </c>
      <c r="Q8">
        <v>7.6227400000000001E-2</v>
      </c>
      <c r="R8" s="1">
        <v>2.73202E-5</v>
      </c>
      <c r="S8">
        <f t="shared" si="0"/>
        <v>1.208710330913429E-4</v>
      </c>
      <c r="V8">
        <f t="shared" si="1"/>
        <v>2.6254794481988974</v>
      </c>
      <c r="W8">
        <f t="shared" si="2"/>
        <v>7.6227399807434232E-2</v>
      </c>
      <c r="Y8">
        <f t="shared" si="3"/>
        <v>5.3780202650038971E-3</v>
      </c>
      <c r="Z8">
        <f t="shared" si="4"/>
        <v>0.31506849315068491</v>
      </c>
    </row>
    <row r="9" spans="1:26" x14ac:dyDescent="0.2">
      <c r="O9">
        <f>AVERAGE(O2:O8)</f>
        <v>2.3834671428571425E-4</v>
      </c>
      <c r="P9">
        <f t="shared" ref="P9:R9" si="5">AVERAGE(P2:P8)</f>
        <v>1657.1035972857146</v>
      </c>
      <c r="Q9">
        <f t="shared" si="5"/>
        <v>8.7371765571428561E-2</v>
      </c>
      <c r="R9">
        <f t="shared" si="5"/>
        <v>2.0988628571428573E-5</v>
      </c>
      <c r="S9">
        <f>AVERAGE(S2:S8)</f>
        <v>1.24078042445902E-4</v>
      </c>
      <c r="V9">
        <f>AVERAGE(V2:V8)</f>
        <v>2.2138510550987767</v>
      </c>
      <c r="W9">
        <f>AVERAGE(W2:W8)</f>
        <v>8.7371765466724177E-2</v>
      </c>
      <c r="Y9">
        <f t="shared" ref="X9:Y9" si="6">AVERAGE(Y2:Y8)</f>
        <v>1.3284434426915874E-2</v>
      </c>
      <c r="Z9">
        <f>AVERAGE(Z2:Z8)</f>
        <v>0.44167889223315887</v>
      </c>
    </row>
    <row r="11" spans="1:26" x14ac:dyDescent="0.2">
      <c r="A11" t="s">
        <v>25</v>
      </c>
      <c r="B11">
        <v>1412319</v>
      </c>
      <c r="C11">
        <v>77683</v>
      </c>
      <c r="D11">
        <v>430</v>
      </c>
      <c r="E11">
        <v>242</v>
      </c>
      <c r="F11">
        <v>213</v>
      </c>
      <c r="G11">
        <v>30</v>
      </c>
      <c r="H11">
        <v>18</v>
      </c>
      <c r="I11">
        <v>21</v>
      </c>
      <c r="J11">
        <v>2994366</v>
      </c>
      <c r="K11">
        <v>54631</v>
      </c>
      <c r="L11">
        <v>70256</v>
      </c>
      <c r="M11">
        <v>158</v>
      </c>
      <c r="O11">
        <v>1.71349E-4</v>
      </c>
      <c r="P11">
        <v>1821.0333330000001</v>
      </c>
      <c r="Q11">
        <v>3.8681770999999997E-2</v>
      </c>
      <c r="R11" s="1">
        <v>1.48692E-5</v>
      </c>
      <c r="S11">
        <f t="shared" si="0"/>
        <v>1.5081578595204059E-4</v>
      </c>
      <c r="V11">
        <f t="shared" si="1"/>
        <v>2.1201768155777838</v>
      </c>
      <c r="W11">
        <f t="shared" si="2"/>
        <v>3.8681770903032528E-2</v>
      </c>
      <c r="Y11">
        <f t="shared" si="3"/>
        <v>2.2489182418583466E-3</v>
      </c>
      <c r="Z11">
        <f t="shared" si="4"/>
        <v>0.14084507042253522</v>
      </c>
    </row>
    <row r="12" spans="1:26" x14ac:dyDescent="0.2">
      <c r="A12" t="s">
        <v>26</v>
      </c>
      <c r="B12">
        <v>1278084</v>
      </c>
      <c r="C12">
        <v>58954</v>
      </c>
      <c r="D12">
        <v>589</v>
      </c>
      <c r="E12">
        <v>274</v>
      </c>
      <c r="F12">
        <v>174</v>
      </c>
      <c r="G12">
        <v>36</v>
      </c>
      <c r="H12">
        <v>15</v>
      </c>
      <c r="I12">
        <v>23</v>
      </c>
      <c r="J12">
        <v>1852376</v>
      </c>
      <c r="K12">
        <v>76961</v>
      </c>
      <c r="L12">
        <v>53037</v>
      </c>
      <c r="M12">
        <v>257</v>
      </c>
      <c r="O12">
        <v>2.1438300000000001E-4</v>
      </c>
      <c r="P12">
        <v>2137.8055559999998</v>
      </c>
      <c r="Q12">
        <v>6.0215917000000001E-2</v>
      </c>
      <c r="R12" s="1">
        <v>1.7995700000000001E-5</v>
      </c>
      <c r="S12">
        <f t="shared" si="0"/>
        <v>1.3614128648821203E-4</v>
      </c>
      <c r="V12">
        <f t="shared" si="1"/>
        <v>1.4493382281602774</v>
      </c>
      <c r="W12">
        <f t="shared" si="2"/>
        <v>6.0215916950685559E-2</v>
      </c>
      <c r="Y12">
        <f t="shared" si="3"/>
        <v>4.8456737749118543E-3</v>
      </c>
      <c r="Z12">
        <f t="shared" si="4"/>
        <v>0.20689655172413793</v>
      </c>
    </row>
    <row r="13" spans="1:26" x14ac:dyDescent="0.2">
      <c r="A13" t="s">
        <v>27</v>
      </c>
      <c r="B13">
        <v>1534652</v>
      </c>
      <c r="C13">
        <v>73465</v>
      </c>
      <c r="D13">
        <v>2181</v>
      </c>
      <c r="E13">
        <v>494</v>
      </c>
      <c r="F13">
        <v>220</v>
      </c>
      <c r="G13">
        <v>97</v>
      </c>
      <c r="H13">
        <v>29</v>
      </c>
      <c r="I13">
        <v>47</v>
      </c>
      <c r="J13">
        <v>3284130</v>
      </c>
      <c r="K13">
        <v>386860</v>
      </c>
      <c r="L13">
        <v>61695</v>
      </c>
      <c r="M13">
        <v>1528</v>
      </c>
      <c r="O13">
        <v>3.2189700000000003E-4</v>
      </c>
      <c r="P13">
        <v>3988.2474229999998</v>
      </c>
      <c r="Q13">
        <v>0.252083208</v>
      </c>
      <c r="R13" s="1">
        <v>3.0625800000000001E-5</v>
      </c>
      <c r="S13">
        <f t="shared" si="0"/>
        <v>1.4335497559055734E-4</v>
      </c>
      <c r="V13">
        <f t="shared" si="1"/>
        <v>2.1399835272100778</v>
      </c>
      <c r="W13">
        <f t="shared" si="2"/>
        <v>0.25208320844074095</v>
      </c>
      <c r="Y13">
        <f t="shared" si="3"/>
        <v>2.476699894643002E-2</v>
      </c>
      <c r="Z13">
        <f t="shared" si="4"/>
        <v>0.44090909090909092</v>
      </c>
    </row>
    <row r="14" spans="1:26" x14ac:dyDescent="0.2">
      <c r="A14" t="s">
        <v>28</v>
      </c>
      <c r="B14">
        <v>1080954</v>
      </c>
      <c r="C14">
        <v>42598</v>
      </c>
      <c r="D14">
        <v>665</v>
      </c>
      <c r="E14">
        <v>305</v>
      </c>
      <c r="F14">
        <v>128</v>
      </c>
      <c r="G14">
        <v>43</v>
      </c>
      <c r="H14">
        <v>20</v>
      </c>
      <c r="I14">
        <v>23</v>
      </c>
      <c r="J14">
        <v>1396438</v>
      </c>
      <c r="K14">
        <v>92119</v>
      </c>
      <c r="L14">
        <v>35107</v>
      </c>
      <c r="M14">
        <v>321</v>
      </c>
      <c r="O14">
        <v>2.8215800000000002E-4</v>
      </c>
      <c r="P14">
        <v>2142.302326</v>
      </c>
      <c r="Q14">
        <v>8.5220092999999997E-2</v>
      </c>
      <c r="R14" s="1">
        <v>2.1277500000000001E-5</v>
      </c>
      <c r="S14">
        <f t="shared" si="0"/>
        <v>1.1841391955624383E-4</v>
      </c>
      <c r="V14">
        <f t="shared" si="1"/>
        <v>1.2918570077912659</v>
      </c>
      <c r="W14">
        <f t="shared" si="2"/>
        <v>8.5220092621887705E-2</v>
      </c>
      <c r="Y14">
        <f t="shared" si="3"/>
        <v>9.143475660124762E-3</v>
      </c>
      <c r="Z14">
        <f t="shared" si="4"/>
        <v>0.3359375</v>
      </c>
    </row>
    <row r="15" spans="1:26" x14ac:dyDescent="0.2">
      <c r="A15" t="s">
        <v>29</v>
      </c>
      <c r="B15">
        <v>1232694</v>
      </c>
      <c r="C15">
        <v>77030</v>
      </c>
      <c r="D15">
        <v>324</v>
      </c>
      <c r="E15">
        <v>199</v>
      </c>
      <c r="F15">
        <v>201</v>
      </c>
      <c r="G15">
        <v>24</v>
      </c>
      <c r="H15">
        <v>13</v>
      </c>
      <c r="I15">
        <v>17</v>
      </c>
      <c r="J15">
        <v>2754058</v>
      </c>
      <c r="K15">
        <v>39458</v>
      </c>
      <c r="L15">
        <v>68706</v>
      </c>
      <c r="M15">
        <v>112</v>
      </c>
      <c r="O15">
        <v>1.61435E-4</v>
      </c>
      <c r="P15">
        <v>1644.083333</v>
      </c>
      <c r="Q15">
        <v>3.2009566000000003E-2</v>
      </c>
      <c r="R15" s="1">
        <v>1.37909E-5</v>
      </c>
      <c r="S15">
        <f t="shared" si="0"/>
        <v>1.6305749845460431E-4</v>
      </c>
      <c r="V15">
        <f t="shared" si="1"/>
        <v>2.2341781496462221</v>
      </c>
      <c r="W15">
        <f t="shared" si="2"/>
        <v>3.2009566039909336E-2</v>
      </c>
      <c r="Y15">
        <f t="shared" si="3"/>
        <v>1.6301341949756935E-3</v>
      </c>
      <c r="Z15">
        <f t="shared" si="4"/>
        <v>0.11940298507462686</v>
      </c>
    </row>
    <row r="16" spans="1:26" x14ac:dyDescent="0.2">
      <c r="A16" t="s">
        <v>30</v>
      </c>
      <c r="B16">
        <v>1041207</v>
      </c>
      <c r="C16">
        <v>36384</v>
      </c>
      <c r="D16">
        <v>871</v>
      </c>
      <c r="E16">
        <v>443</v>
      </c>
      <c r="F16">
        <v>112</v>
      </c>
      <c r="G16">
        <v>54</v>
      </c>
      <c r="H16">
        <v>25</v>
      </c>
      <c r="I16">
        <v>34</v>
      </c>
      <c r="J16">
        <v>1201544</v>
      </c>
      <c r="K16">
        <v>128298</v>
      </c>
      <c r="L16">
        <v>27256</v>
      </c>
      <c r="M16">
        <v>321</v>
      </c>
      <c r="O16">
        <v>4.2546800000000003E-4</v>
      </c>
      <c r="P16">
        <v>2375.8888889999998</v>
      </c>
      <c r="Q16">
        <v>0.12322045500000001</v>
      </c>
      <c r="R16" s="1">
        <v>3.2654399999999997E-5</v>
      </c>
      <c r="S16">
        <f t="shared" si="0"/>
        <v>1.0756746737200192E-4</v>
      </c>
      <c r="V16">
        <f t="shared" si="1"/>
        <v>1.1539914733573631</v>
      </c>
      <c r="W16">
        <f t="shared" si="2"/>
        <v>0.12322045472225984</v>
      </c>
      <c r="Y16">
        <f t="shared" si="3"/>
        <v>1.1777223363663047E-2</v>
      </c>
      <c r="Z16">
        <f t="shared" si="4"/>
        <v>0.48214285714285715</v>
      </c>
    </row>
    <row r="17" spans="1:26" s="2" customFormat="1" x14ac:dyDescent="0.2">
      <c r="A17" s="2" t="s">
        <v>31</v>
      </c>
      <c r="B17" s="2">
        <v>1261698</v>
      </c>
      <c r="C17" s="2">
        <v>55018</v>
      </c>
      <c r="D17" s="2">
        <v>2239</v>
      </c>
      <c r="E17" s="2">
        <v>713</v>
      </c>
      <c r="F17" s="2">
        <v>169</v>
      </c>
      <c r="G17" s="2">
        <v>125</v>
      </c>
      <c r="H17" s="2">
        <v>40</v>
      </c>
      <c r="I17" s="2">
        <v>58</v>
      </c>
      <c r="J17" s="2">
        <v>2440024</v>
      </c>
      <c r="K17" s="2">
        <v>370318</v>
      </c>
      <c r="L17" s="2">
        <v>40941</v>
      </c>
      <c r="M17" s="2">
        <v>1285</v>
      </c>
      <c r="O17" s="2">
        <v>5.6511099999999998E-4</v>
      </c>
      <c r="P17" s="2">
        <v>2962.5439999999999</v>
      </c>
      <c r="Q17" s="2">
        <v>0.29350763800000002</v>
      </c>
      <c r="R17" s="3">
        <v>4.5969800000000002E-5</v>
      </c>
      <c r="S17">
        <f t="shared" si="0"/>
        <v>1.3394647530550101E-4</v>
      </c>
      <c r="T17" s="2" t="s">
        <v>32</v>
      </c>
      <c r="V17">
        <f t="shared" si="1"/>
        <v>1.9339207956262117</v>
      </c>
      <c r="W17">
        <f t="shared" si="2"/>
        <v>0.29350763811942321</v>
      </c>
      <c r="Y17">
        <f t="shared" si="3"/>
        <v>3.1386629540069856E-2</v>
      </c>
      <c r="Z17"/>
    </row>
    <row r="18" spans="1:26" s="2" customFormat="1" x14ac:dyDescent="0.2">
      <c r="A18" s="2" t="s">
        <v>33</v>
      </c>
      <c r="B18" s="2">
        <v>1359855</v>
      </c>
      <c r="C18" s="2">
        <v>41042</v>
      </c>
      <c r="D18" s="2">
        <v>2138</v>
      </c>
      <c r="E18" s="2">
        <v>758</v>
      </c>
      <c r="F18" s="2">
        <v>118</v>
      </c>
      <c r="G18" s="2">
        <v>125</v>
      </c>
      <c r="H18" s="2">
        <v>36</v>
      </c>
      <c r="I18" s="2">
        <v>57</v>
      </c>
      <c r="J18" s="2">
        <v>2399543</v>
      </c>
      <c r="K18" s="2">
        <v>347358</v>
      </c>
      <c r="L18" s="2">
        <v>25463</v>
      </c>
      <c r="M18" s="2">
        <v>1292</v>
      </c>
      <c r="O18" s="2">
        <v>5.5741199999999997E-4</v>
      </c>
      <c r="P18" s="2">
        <v>2778.864</v>
      </c>
      <c r="Q18" s="2">
        <v>0.25543752800000002</v>
      </c>
      <c r="R18" s="3">
        <v>4.1916199999999997E-5</v>
      </c>
      <c r="S18">
        <f t="shared" si="0"/>
        <v>8.6773957517529449E-5</v>
      </c>
      <c r="T18" s="2" t="s">
        <v>32</v>
      </c>
      <c r="V18">
        <f t="shared" si="1"/>
        <v>1.7645579859617386</v>
      </c>
      <c r="W18">
        <f t="shared" si="2"/>
        <v>0.25543752826588129</v>
      </c>
      <c r="Y18">
        <f t="shared" si="3"/>
        <v>5.0740289832305698E-2</v>
      </c>
      <c r="Z18"/>
    </row>
    <row r="19" spans="1:26" s="2" customFormat="1" x14ac:dyDescent="0.2">
      <c r="A19" s="2" t="s">
        <v>34</v>
      </c>
      <c r="B19" s="2">
        <v>853557</v>
      </c>
      <c r="C19" s="2">
        <v>18185</v>
      </c>
      <c r="D19" s="2">
        <v>974</v>
      </c>
      <c r="E19" s="2">
        <v>201</v>
      </c>
      <c r="F19" s="2">
        <v>54</v>
      </c>
      <c r="G19" s="2">
        <v>62</v>
      </c>
      <c r="H19" s="2">
        <v>16</v>
      </c>
      <c r="I19" s="2">
        <v>20</v>
      </c>
      <c r="J19" s="2">
        <v>932348</v>
      </c>
      <c r="K19" s="2">
        <v>143111</v>
      </c>
      <c r="L19" s="2">
        <v>12181</v>
      </c>
      <c r="M19" s="2">
        <v>715</v>
      </c>
      <c r="O19" s="2">
        <v>2.3548500000000001E-4</v>
      </c>
      <c r="P19" s="2">
        <v>2308.241935</v>
      </c>
      <c r="Q19" s="2">
        <v>0.16766425700000001</v>
      </c>
      <c r="R19" s="3">
        <v>2.3431400000000001E-5</v>
      </c>
      <c r="S19">
        <f t="shared" si="0"/>
        <v>6.3264667737479753E-5</v>
      </c>
      <c r="T19" s="2" t="s">
        <v>32</v>
      </c>
      <c r="V19">
        <f t="shared" si="1"/>
        <v>1.0923090080685882</v>
      </c>
      <c r="W19">
        <f t="shared" si="2"/>
        <v>0.16766425675145305</v>
      </c>
      <c r="Y19">
        <f t="shared" si="3"/>
        <v>5.869797225186766E-2</v>
      </c>
      <c r="Z19"/>
    </row>
    <row r="20" spans="1:26" x14ac:dyDescent="0.2">
      <c r="K20">
        <f>AVERAGE(K11:K19)</f>
        <v>182123.77777777778</v>
      </c>
      <c r="N20" t="s">
        <v>35</v>
      </c>
      <c r="O20">
        <f>AVERAGE(O11:O19)</f>
        <v>3.2607755555555553E-4</v>
      </c>
      <c r="P20">
        <f t="shared" ref="P20:R20" si="7">AVERAGE(P11:P19)</f>
        <v>2462.1123105555557</v>
      </c>
      <c r="Q20">
        <f t="shared" si="7"/>
        <v>0.14533782588888888</v>
      </c>
      <c r="R20">
        <f t="shared" si="7"/>
        <v>2.6947877777777779E-5</v>
      </c>
      <c r="S20">
        <f>AVERAGE(S11:S19)</f>
        <v>1.225928926637967E-4</v>
      </c>
      <c r="V20">
        <f>AVERAGE(V11:V19)</f>
        <v>1.6867014434888365</v>
      </c>
      <c r="W20">
        <f>AVERAGE(W11:W19)</f>
        <v>0.14533782586836369</v>
      </c>
      <c r="Y20">
        <f>AVERAGE(Y11:Y19)</f>
        <v>2.1693035089578549E-2</v>
      </c>
      <c r="Z20">
        <f>AVERAGE(Z11:Z19)</f>
        <v>0.28768900921220802</v>
      </c>
    </row>
    <row r="21" spans="1:26" x14ac:dyDescent="0.2">
      <c r="N21" t="s">
        <v>36</v>
      </c>
      <c r="O21">
        <f>AVERAGE(O11:O16)</f>
        <v>2.6278166666666666E-4</v>
      </c>
      <c r="P21">
        <f t="shared" ref="P21:R21" si="8">AVERAGE(P11:P16)</f>
        <v>2351.5601433333336</v>
      </c>
      <c r="Q21">
        <f t="shared" si="8"/>
        <v>9.8571834999999997E-2</v>
      </c>
      <c r="R21">
        <f t="shared" si="8"/>
        <v>2.1868916666666663E-5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analysis_results_dg_jul8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Lee</cp:lastModifiedBy>
  <dcterms:created xsi:type="dcterms:W3CDTF">2025-07-08T20:52:16Z</dcterms:created>
  <dcterms:modified xsi:type="dcterms:W3CDTF">2025-07-10T03:18:45Z</dcterms:modified>
</cp:coreProperties>
</file>