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IntelliJ Workspace\ExcelReporter\src\main\resources\"/>
    </mc:Choice>
  </mc:AlternateContent>
  <xr:revisionPtr revIDLastSave="0" documentId="13_ncr:1_{91608C5F-331F-4E40-805E-0C10A98B9B02}" xr6:coauthVersionLast="45" xr6:coauthVersionMax="45" xr10:uidLastSave="{00000000-0000-0000-0000-000000000000}"/>
  <bookViews>
    <workbookView xWindow="-120" yWindow="-120" windowWidth="20730" windowHeight="11160" xr2:uid="{A53BC26F-8C47-4746-99C8-9A2A55993035}"/>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 i="1" l="1"/>
  <c r="F7" i="1"/>
  <c r="F6" i="1"/>
  <c r="F9" i="1" s="1"/>
  <c r="E6" i="1"/>
  <c r="C6" i="1" l="1"/>
  <c r="C7" i="1" l="1"/>
  <c r="C8" i="1"/>
  <c r="C9" i="1" l="1"/>
  <c r="E8" i="1"/>
  <c r="D7" i="1"/>
  <c r="E7" i="1"/>
  <c r="D6" i="1"/>
  <c r="D8" i="1"/>
  <c r="E9" i="1" l="1"/>
  <c r="D9" i="1"/>
</calcChain>
</file>

<file path=xl/sharedStrings.xml><?xml version="1.0" encoding="utf-8"?>
<sst xmlns="http://schemas.openxmlformats.org/spreadsheetml/2006/main" count="33" uniqueCount="33">
  <si>
    <t>JIRA Ref</t>
  </si>
  <si>
    <t>Summary</t>
  </si>
  <si>
    <t>Client/Online</t>
  </si>
  <si>
    <t>Status</t>
  </si>
  <si>
    <t>Completion Date</t>
  </si>
  <si>
    <t>User type</t>
  </si>
  <si>
    <t>Nathan Investigation</t>
  </si>
  <si>
    <t>Notes / Replication Steps</t>
  </si>
  <si>
    <t>Time logged for SCO</t>
  </si>
  <si>
    <t>Time logged for MOB</t>
  </si>
  <si>
    <t>Time logged for ONL</t>
  </si>
  <si>
    <t>Full JIRA WL Exchanges</t>
  </si>
  <si>
    <t>SCO-1165</t>
  </si>
  <si>
    <t>Text on Account code fields appends "code"</t>
  </si>
  <si>
    <t>SCO Client</t>
  </si>
  <si>
    <t>Resolved</t>
  </si>
  <si>
    <t>SCO User</t>
  </si>
  <si>
    <t>Assured that tabs (\t), new lines (\n), carriage returns (\r), vertical tabs (\v) and escapes (\e)  are replaced with a singular space, 	
\s as opposed to doing whitespace matches manually + function rename</t>
  </si>
  <si>
    <r>
      <rPr>
        <b/>
        <sz val="11"/>
        <color theme="1"/>
        <rFont val="Calibri"/>
        <family val="2"/>
        <scheme val="minor"/>
      </rPr>
      <t>Sara</t>
    </r>
    <r>
      <rPr>
        <sz val="11"/>
        <color theme="1"/>
        <rFont val="Calibri"/>
        <family val="2"/>
        <scheme val="minor"/>
      </rPr>
      <t>: Users configure their own field code names for account codes in Configuration &gt; Banking Configuration &gt; Account codes   Things like "GL"  "General Ledger"  "Cost Centre" "SIO" "Ledger code"  "Income code" are typical choices.  We display these field name headers seamingly appended with the word "code" in various places through the software - so eg  Expenditure tab &gt; Payment to supplier   - second panel of the form "Pay from this cost centre"  contains 4 fields - the final three are the user defined ones affected</t>
    </r>
  </si>
  <si>
    <t>Programming
Language / Library</t>
  </si>
  <si>
    <t>Had I had any prior experience writing + reading the language?</t>
  </si>
  <si>
    <t>VB .NET</t>
  </si>
  <si>
    <t>I had never come into contact with VB.NET before.</t>
  </si>
  <si>
    <r>
      <t xml:space="preserve">C# + </t>
    </r>
    <r>
      <rPr>
        <b/>
        <sz val="11"/>
        <color theme="1"/>
        <rFont val="Calibri"/>
        <family val="2"/>
        <scheme val="minor"/>
      </rPr>
      <t>Xamarin</t>
    </r>
  </si>
  <si>
    <t>I had written C# for around two years</t>
  </si>
  <si>
    <r>
      <rPr>
        <b/>
        <sz val="11"/>
        <color theme="1"/>
        <rFont val="Calibri"/>
        <family val="2"/>
        <scheme val="minor"/>
      </rPr>
      <t>Java</t>
    </r>
    <r>
      <rPr>
        <sz val="11"/>
        <color theme="1"/>
        <rFont val="Calibri"/>
        <family val="2"/>
        <scheme val="minor"/>
      </rPr>
      <t xml:space="preserve"> with </t>
    </r>
    <r>
      <rPr>
        <b/>
        <sz val="11"/>
        <color theme="1"/>
        <rFont val="Calibri"/>
        <family val="2"/>
        <scheme val="minor"/>
      </rPr>
      <t>Spring</t>
    </r>
    <r>
      <rPr>
        <sz val="11"/>
        <color theme="1"/>
        <rFont val="Calibri"/>
        <family val="2"/>
        <scheme val="minor"/>
      </rPr>
      <t xml:space="preserve"> + </t>
    </r>
    <r>
      <rPr>
        <b/>
        <sz val="11"/>
        <color theme="1"/>
        <rFont val="Calibri"/>
        <family val="2"/>
        <scheme val="minor"/>
      </rPr>
      <t>Hibernate</t>
    </r>
  </si>
  <si>
    <t>Worked with Java for 6 or years. Wrote all my backends in node.js so
never touched Spring / Hibernate before</t>
  </si>
  <si>
    <t>Totals / Avgs</t>
  </si>
  <si>
    <t>/</t>
  </si>
  <si>
    <t>Total Resolved</t>
  </si>
  <si>
    <t>Total Non Issues</t>
  </si>
  <si>
    <t>Investigations</t>
  </si>
  <si>
    <t>Total JIRA Issues received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</si>
</sst>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C6E0B4"/>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rgb="FFF7FF8B"/>
        <bgColor indexed="64"/>
      </patternFill>
    </fill>
    <fill>
      <patternFill patternType="solid">
        <fgColor theme="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xf numFmtId="0" fontId="1" fillId="0" borderId="1" xfId="0" applyFon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14" fontId="0" fillId="2" borderId="1" xfId="0" applyNumberFormat="1" applyFill="1" applyBorder="1" applyAlignment="1">
      <alignment horizontal="center" vertical="center"/>
    </xf>
    <xf numFmtId="0" fontId="0" fillId="0" borderId="1" xfId="0" applyBorder="1" applyAlignment="1">
      <alignment horizontal="center"/>
    </xf>
    <xf numFmtId="0" fontId="0" fillId="2" borderId="1" xfId="0" applyFill="1" applyBorder="1" applyAlignment="1">
      <alignment horizontal="center" vertical="top" wrapText="1"/>
    </xf>
    <xf numFmtId="0" fontId="0" fillId="2" borderId="1" xfId="0" applyFont="1" applyFill="1" applyBorder="1" applyAlignment="1">
      <alignment horizontal="left" vertical="top" wrapText="1"/>
    </xf>
    <xf numFmtId="0" fontId="0" fillId="0" borderId="1" xfId="0" applyBorder="1" applyAlignment="1">
      <alignment horizontal="left" vertical="top" wrapText="1"/>
    </xf>
    <xf numFmtId="0" fontId="1" fillId="0" borderId="1" xfId="0" applyFont="1" applyBorder="1" applyAlignment="1">
      <alignment horizontal="center" vertical="center" wrapText="1"/>
    </xf>
    <xf numFmtId="0" fontId="0" fillId="0" borderId="1" xfId="0" applyFont="1" applyBorder="1" applyAlignment="1">
      <alignment horizontal="center" vertical="center"/>
    </xf>
    <xf numFmtId="0" fontId="0" fillId="2" borderId="1" xfId="0" applyFont="1" applyFill="1" applyBorder="1" applyAlignment="1">
      <alignment horizontal="center" vertical="center"/>
    </xf>
    <xf numFmtId="0" fontId="1" fillId="0" borderId="1" xfId="0" applyFont="1" applyBorder="1" applyAlignment="1">
      <alignment horizontal="center" vertical="top"/>
    </xf>
    <xf numFmtId="0" fontId="0" fillId="0" borderId="1" xfId="0" applyBorder="1" applyAlignment="1">
      <alignment horizontal="center" vertical="top"/>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1" fillId="6" borderId="1" xfId="0" applyFont="1" applyFill="1" applyBorder="1" applyAlignment="1">
      <alignment horizontal="center" vertical="center"/>
    </xf>
    <xf numFmtId="0" fontId="0" fillId="6" borderId="1" xfId="0" applyFill="1" applyBorder="1" applyAlignment="1">
      <alignment horizontal="center"/>
    </xf>
    <xf numFmtId="0" fontId="0" fillId="5" borderId="1" xfId="0" applyFill="1" applyBorder="1" applyAlignment="1">
      <alignment horizontal="center" vertical="center" wrapText="1"/>
    </xf>
    <xf numFmtId="0" fontId="1" fillId="3" borderId="1" xfId="0" quotePrefix="1" applyFont="1" applyFill="1" applyBorder="1" applyAlignment="1">
      <alignment horizontal="center" vertical="center"/>
    </xf>
    <xf numFmtId="0" fontId="1" fillId="6" borderId="1" xfId="0" applyFont="1" applyFill="1" applyBorder="1" applyAlignment="1">
      <alignment horizontal="center" vertical="center" wrapText="1"/>
    </xf>
    <xf numFmtId="0" fontId="0" fillId="6"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7FF8B"/>
      <color rgb="FFFF4F4F"/>
      <color rgb="FFA7FFEE"/>
      <color rgb="FFF9C7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E510E-87F0-401B-9698-E6315792CC70}">
  <dimension ref="A1:L25"/>
  <sheetViews>
    <sheetView tabSelected="1" zoomScale="85" zoomScaleNormal="85" workbookViewId="0">
      <pane ySplit="1" topLeftCell="A2" activePane="bottomLeft" state="frozen"/>
      <selection activeCell="A17" sqref="A17"/>
      <selection pane="bottomLeft" activeCell="B45" sqref="B45"/>
    </sheetView>
  </sheetViews>
  <sheetFormatPr defaultRowHeight="15" x14ac:dyDescent="0.25"/>
  <cols>
    <col min="1" max="1" width="15.28515625" style="2" customWidth="1"/>
    <col min="2" max="2" width="85.140625" style="2" bestFit="1" customWidth="1"/>
    <col min="3" max="3" width="18.7109375" style="2" bestFit="1" customWidth="1"/>
    <col min="4" max="4" width="29.28515625" style="10" bestFit="1" customWidth="1"/>
    <col min="5" max="5" width="16.140625" style="2" bestFit="1" customWidth="1"/>
    <col min="6" max="6" width="24.7109375" style="2" bestFit="1" customWidth="1"/>
    <col min="7" max="7" width="103.85546875" style="13" customWidth="1"/>
    <col min="8" max="8" width="66.7109375" style="8" customWidth="1"/>
    <col min="9" max="12" width="15.28515625" style="2" customWidth="1"/>
    <col min="13" max="16384" width="9.140625" style="5"/>
  </cols>
  <sheetData>
    <row r="1" spans="1:12" s="1" customFormat="1" ht="30" x14ac:dyDescent="0.25">
      <c r="A1" s="1" t="s">
        <v>0</v>
      </c>
      <c r="B1" s="1" t="s">
        <v>1</v>
      </c>
      <c r="C1" s="1" t="s">
        <v>2</v>
      </c>
      <c r="D1" s="1" t="s">
        <v>3</v>
      </c>
      <c r="E1" s="1" t="s">
        <v>4</v>
      </c>
      <c r="F1" s="1" t="s">
        <v>5</v>
      </c>
      <c r="G1" s="12" t="s">
        <v>6</v>
      </c>
      <c r="H1" s="9" t="s">
        <v>7</v>
      </c>
      <c r="I1" s="9" t="s">
        <v>8</v>
      </c>
      <c r="J1" s="9" t="s">
        <v>9</v>
      </c>
      <c r="K1" s="9" t="s">
        <v>10</v>
      </c>
      <c r="L1" s="9" t="s">
        <v>11</v>
      </c>
    </row>
    <row r="2" spans="1:12" ht="120" x14ac:dyDescent="0.25">
      <c r="A2" s="3" t="s">
        <v>12</v>
      </c>
      <c r="B2" s="3" t="s">
        <v>13</v>
      </c>
      <c r="C2" s="3" t="s">
        <v>14</v>
      </c>
      <c r="D2" s="11" t="s">
        <v>15</v>
      </c>
      <c r="E2" s="4">
        <v>43706</v>
      </c>
      <c r="F2" s="3" t="s">
        <v>16</v>
      </c>
      <c r="G2" s="6" t="s">
        <v>17</v>
      </c>
      <c r="H2" s="7" t="s">
        <v>18</v>
      </c>
      <c r="I2" s="3"/>
      <c r="J2" s="3"/>
      <c r="K2" s="3"/>
      <c r="L2" s="3"/>
    </row>
    <row r="5" spans="1:12" s="19" customFormat="1" ht="45" x14ac:dyDescent="0.25">
      <c r="A5" s="15" t="s">
        <v>19</v>
      </c>
      <c r="B5" s="14" t="s">
        <v>20</v>
      </c>
      <c r="C5" s="15" t="s">
        <v>32</v>
      </c>
      <c r="D5" s="15" t="s">
        <v>29</v>
      </c>
      <c r="E5" s="15" t="s">
        <v>30</v>
      </c>
      <c r="F5" s="15" t="s">
        <v>31</v>
      </c>
      <c r="H5" s="23"/>
      <c r="I5" s="23"/>
      <c r="J5" s="23"/>
      <c r="K5" s="23"/>
      <c r="L5" s="23"/>
    </row>
    <row r="6" spans="1:12" s="18" customFormat="1" x14ac:dyDescent="0.25">
      <c r="A6" s="17" t="s">
        <v>21</v>
      </c>
      <c r="B6" s="17" t="s">
        <v>22</v>
      </c>
      <c r="C6" s="17">
        <f>COUNTIF(A2:A4,"*SCO*")</f>
        <v>1</v>
      </c>
      <c r="D6" s="17">
        <f>COUNTIFS(A:A,"*SCO*",D:D,"*Resolved*")</f>
        <v>1</v>
      </c>
      <c r="E6" s="17">
        <f>COUNTIFS(A:A,"*SCO*",D:D,"*I couldn't reproduce*")</f>
        <v>0</v>
      </c>
      <c r="F6" s="17">
        <f>COUNTIFS(A:A,"*SCO*",D:D,"*Investigated*")</f>
        <v>0</v>
      </c>
    </row>
    <row r="7" spans="1:12" s="18" customFormat="1" x14ac:dyDescent="0.25">
      <c r="A7" s="16" t="s">
        <v>23</v>
      </c>
      <c r="B7" s="16" t="s">
        <v>24</v>
      </c>
      <c r="C7" s="16">
        <f>COUNTIF(A2:A4,"*MOB*")</f>
        <v>0</v>
      </c>
      <c r="D7" s="16">
        <f>COUNTIFS(A:A,"*MOB*",D:D,"*Resolved*")</f>
        <v>0</v>
      </c>
      <c r="E7" s="16">
        <f>COUNTIFS(A:A,"*MOB*",D:D,"*I couldn't reproduce*")</f>
        <v>0</v>
      </c>
      <c r="F7" s="16">
        <f>COUNTIFS(A:A,"*MOB*",D:D,"*Investigated*")</f>
        <v>0</v>
      </c>
    </row>
    <row r="8" spans="1:12" s="20" customFormat="1" ht="30" x14ac:dyDescent="0.25">
      <c r="A8" s="21" t="s">
        <v>25</v>
      </c>
      <c r="B8" s="21" t="s">
        <v>26</v>
      </c>
      <c r="C8" s="17">
        <f>COUNTIF(A2:A4,"*ONL*")</f>
        <v>0</v>
      </c>
      <c r="D8" s="17">
        <f>COUNTIFS(A:A,"*ONL*",D:D,"*Resolved*")</f>
        <v>0</v>
      </c>
      <c r="E8" s="17">
        <f>COUNTIFS(A:A,"*ONL*",D:D,"*I couldn't reproduce*")</f>
        <v>0</v>
      </c>
      <c r="F8" s="17">
        <f>COUNTIFS(A:A,"*MOB*",D:D,"*Investigated*")</f>
        <v>0</v>
      </c>
      <c r="H8" s="18"/>
      <c r="I8" s="24"/>
      <c r="J8" s="24"/>
      <c r="K8" s="24"/>
      <c r="L8" s="24"/>
    </row>
    <row r="9" spans="1:12" s="19" customFormat="1" x14ac:dyDescent="0.25">
      <c r="A9" s="15" t="s">
        <v>27</v>
      </c>
      <c r="B9" s="22" t="s">
        <v>28</v>
      </c>
      <c r="C9" s="14">
        <f>SUM(C6:C8)</f>
        <v>1</v>
      </c>
      <c r="D9" s="15">
        <f>SUM(D6:D8)</f>
        <v>1</v>
      </c>
      <c r="E9" s="14">
        <f>SUM(E6:E8)</f>
        <v>0</v>
      </c>
      <c r="F9" s="15">
        <f>SUM(F6:F8)</f>
        <v>0</v>
      </c>
      <c r="H9" s="23"/>
      <c r="I9" s="23"/>
      <c r="J9" s="23"/>
      <c r="K9" s="23"/>
      <c r="L9" s="23"/>
    </row>
    <row r="10" spans="1:12" s="20" customFormat="1" x14ac:dyDescent="0.25">
      <c r="A10" s="18"/>
      <c r="B10" s="18"/>
      <c r="C10" s="19"/>
      <c r="D10" s="18"/>
      <c r="E10" s="18"/>
      <c r="F10" s="18"/>
      <c r="G10" s="18"/>
      <c r="H10" s="18"/>
      <c r="I10" s="18"/>
      <c r="J10" s="18"/>
      <c r="K10" s="18"/>
      <c r="L10" s="18"/>
    </row>
    <row r="11" spans="1:12" s="20" customFormat="1" x14ac:dyDescent="0.25">
      <c r="A11" s="18"/>
      <c r="B11" s="18"/>
      <c r="C11" s="18"/>
      <c r="D11" s="18"/>
      <c r="E11" s="2"/>
      <c r="F11" s="2"/>
      <c r="G11" s="2"/>
      <c r="H11" s="18"/>
      <c r="I11" s="18"/>
      <c r="J11" s="18"/>
      <c r="K11" s="18"/>
      <c r="L11" s="18"/>
    </row>
    <row r="12" spans="1:12" s="20" customFormat="1" x14ac:dyDescent="0.25">
      <c r="A12" s="18"/>
      <c r="B12" s="18"/>
      <c r="C12" s="18"/>
      <c r="D12" s="18"/>
      <c r="E12" s="2"/>
      <c r="F12" s="2"/>
      <c r="G12" s="2"/>
      <c r="H12" s="18"/>
      <c r="I12" s="18"/>
      <c r="J12" s="18"/>
      <c r="K12" s="18"/>
      <c r="L12" s="18"/>
    </row>
    <row r="13" spans="1:12" x14ac:dyDescent="0.25">
      <c r="G13" s="2"/>
    </row>
    <row r="14" spans="1:12" x14ac:dyDescent="0.25">
      <c r="G14" s="2"/>
    </row>
    <row r="15" spans="1:12" x14ac:dyDescent="0.25">
      <c r="G15" s="2"/>
    </row>
    <row r="16" spans="1:12" x14ac:dyDescent="0.25">
      <c r="G16" s="2"/>
    </row>
    <row r="17" spans="7:7" x14ac:dyDescent="0.25">
      <c r="G17" s="2"/>
    </row>
    <row r="18" spans="7:7" x14ac:dyDescent="0.25">
      <c r="G18" s="2"/>
    </row>
    <row r="19" spans="7:7" x14ac:dyDescent="0.25">
      <c r="G19" s="2"/>
    </row>
    <row r="20" spans="7:7" x14ac:dyDescent="0.25">
      <c r="G20" s="2"/>
    </row>
    <row r="21" spans="7:7" x14ac:dyDescent="0.25">
      <c r="G21" s="2"/>
    </row>
    <row r="22" spans="7:7" x14ac:dyDescent="0.25">
      <c r="G22" s="2"/>
    </row>
    <row r="23" spans="7:7" x14ac:dyDescent="0.25">
      <c r="G23" s="2"/>
    </row>
    <row r="24" spans="7:7" x14ac:dyDescent="0.25">
      <c r="G24" s="2"/>
    </row>
    <row r="25" spans="7:7" x14ac:dyDescent="0.25">
      <c r="G25" s="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337FB91048AE640B39C72EE818F7DD4" ma:contentTypeVersion="9" ma:contentTypeDescription="Create a new document." ma:contentTypeScope="" ma:versionID="eda10e449ada54b630fb805b362e5dd8">
  <xsd:schema xmlns:xsd="http://www.w3.org/2001/XMLSchema" xmlns:xs="http://www.w3.org/2001/XMLSchema" xmlns:p="http://schemas.microsoft.com/office/2006/metadata/properties" xmlns:ns2="56cae63c-c3bb-418b-8de0-6be618236486" xmlns:ns3="8403c94d-f4eb-462f-b5c4-43616ccb8b88" targetNamespace="http://schemas.microsoft.com/office/2006/metadata/properties" ma:root="true" ma:fieldsID="0c26c4e13965ec33aa7d4b02b8b094f0" ns2:_="" ns3:_="">
    <xsd:import namespace="56cae63c-c3bb-418b-8de0-6be618236486"/>
    <xsd:import namespace="8403c94d-f4eb-462f-b5c4-43616ccb8b8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EventHashCode" minOccurs="0"/>
                <xsd:element ref="ns3:MediaServiceGenerationTime" minOccurs="0"/>
                <xsd:element ref="ns3:MediaServiceDateTake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ae63c-c3bb-418b-8de0-6be61823648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403c94d-f4eb-462f-b5c4-43616ccb8b8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482CEA-82E4-4BE4-BCC2-8DE33BEDC087}">
  <ds:schemaRefs>
    <ds:schemaRef ds:uri="http://schemas.microsoft.com/sharepoint/v3/contenttype/forms"/>
  </ds:schemaRefs>
</ds:datastoreItem>
</file>

<file path=customXml/itemProps2.xml><?xml version="1.0" encoding="utf-8"?>
<ds:datastoreItem xmlns:ds="http://schemas.openxmlformats.org/officeDocument/2006/customXml" ds:itemID="{14EACCFC-BD87-4BF6-8428-EEF67AB47C47}">
  <ds:schemaRefs>
    <ds:schemaRef ds:uri="http://www.w3.org/XML/1998/namespace"/>
    <ds:schemaRef ds:uri="http://schemas.microsoft.com/office/2006/metadata/properties"/>
    <ds:schemaRef ds:uri="56cae63c-c3bb-418b-8de0-6be618236486"/>
    <ds:schemaRef ds:uri="http://purl.org/dc/terms/"/>
    <ds:schemaRef ds:uri="http://purl.org/dc/elements/1.1/"/>
    <ds:schemaRef ds:uri="http://schemas.openxmlformats.org/package/2006/metadata/core-properties"/>
    <ds:schemaRef ds:uri="8403c94d-f4eb-462f-b5c4-43616ccb8b88"/>
    <ds:schemaRef ds:uri="http://schemas.microsoft.com/office/2006/documentManagement/type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30EF887F-78AD-47D7-A693-00C54696E0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ae63c-c3bb-418b-8de0-6be618236486"/>
    <ds:schemaRef ds:uri="8403c94d-f4eb-462f-b5c4-43616ccb8b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 Marsh</dc:creator>
  <cp:keywords/>
  <dc:description/>
  <cp:lastModifiedBy>Nathan Allanson</cp:lastModifiedBy>
  <cp:revision/>
  <dcterms:created xsi:type="dcterms:W3CDTF">2019-08-30T06:44:39Z</dcterms:created>
  <dcterms:modified xsi:type="dcterms:W3CDTF">2019-10-25T22:28:37Z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0x0101005337FB91048AE640B39C72EE818F7DD4</vt:lpwstr>
  </property>
  <property fmtid="{D5CDD505-2E9C-101B-9397-08002B2CF9AE}" pid="3" name="WorkbookGuid">
    <vt:lpwstr>25fd8c75-2556-4e1b-a9a0-924300ae163d</vt:lpwstr>
  </property>
</Properties>
</file>