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 Loretan\Desktop\Bachelor\4_Measurements\"/>
    </mc:Choice>
  </mc:AlternateContent>
  <bookViews>
    <workbookView xWindow="0" yWindow="0" windowWidth="21600" windowHeight="9570"/>
  </bookViews>
  <sheets>
    <sheet name="Feuil1" sheetId="1" r:id="rId1"/>
  </sheets>
  <definedNames>
    <definedName name="System">Feuil1!$B$2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J2" i="1"/>
  <c r="K2" i="1" s="1"/>
  <c r="L2" i="1" s="1"/>
  <c r="D20" i="1"/>
  <c r="D15" i="1"/>
  <c r="C20" i="1"/>
  <c r="B11" i="1"/>
  <c r="N2" i="1" l="1"/>
  <c r="O2" i="1" s="1"/>
  <c r="P2" i="1" s="1"/>
  <c r="Q2" i="1" s="1"/>
  <c r="R2" i="1" s="1"/>
</calcChain>
</file>

<file path=xl/sharedStrings.xml><?xml version="1.0" encoding="utf-8"?>
<sst xmlns="http://schemas.openxmlformats.org/spreadsheetml/2006/main" count="73" uniqueCount="51">
  <si>
    <t>System</t>
  </si>
  <si>
    <t>Slave Latency</t>
  </si>
  <si>
    <t>Timeout</t>
  </si>
  <si>
    <t>MTU</t>
  </si>
  <si>
    <t>BLE</t>
  </si>
  <si>
    <t>ADC</t>
  </si>
  <si>
    <t>Data rate</t>
  </si>
  <si>
    <t>ACC</t>
  </si>
  <si>
    <t>FIFO</t>
  </si>
  <si>
    <t>SWG</t>
  </si>
  <si>
    <t>Initial frequency</t>
  </si>
  <si>
    <t>Step</t>
  </si>
  <si>
    <t>Interval</t>
  </si>
  <si>
    <t>Interrupt Latency</t>
  </si>
  <si>
    <t>Power Consumption</t>
  </si>
  <si>
    <t>Role</t>
  </si>
  <si>
    <t>Zephyr</t>
  </si>
  <si>
    <t>Peripheral</t>
  </si>
  <si>
    <t>Priority</t>
  </si>
  <si>
    <t>Settings</t>
  </si>
  <si>
    <t>Measurements</t>
  </si>
  <si>
    <t>On</t>
  </si>
  <si>
    <t>Bytes</t>
  </si>
  <si>
    <t>ms</t>
  </si>
  <si>
    <t>Hz</t>
  </si>
  <si>
    <t>Pkts</t>
  </si>
  <si>
    <t>7.5ms ≤ n · 1.25ms ≤ 4s</t>
  </si>
  <si>
    <t>20ms ≤ n · 10 ms ≤ 10.24s</t>
  </si>
  <si>
    <t>MTU/23 Bytes</t>
  </si>
  <si>
    <t>Packets per connection Interval</t>
  </si>
  <si>
    <t>0 ≤ n ≤ 499</t>
  </si>
  <si>
    <t>23 ≤ n ≤ 251 Bytes</t>
  </si>
  <si>
    <t>1 ≤ n ≤ 32 Bytes</t>
  </si>
  <si>
    <t>Connection Interval max</t>
  </si>
  <si>
    <t>Connection Interval min</t>
  </si>
  <si>
    <t>1Hz ≤ n ≤ 16MHz</t>
  </si>
  <si>
    <t>Somme</t>
  </si>
  <si>
    <t>Moyenne</t>
  </si>
  <si>
    <t>Résultat cumulé</t>
  </si>
  <si>
    <t>Nombre</t>
  </si>
  <si>
    <t>s</t>
  </si>
  <si>
    <t>· f</t>
  </si>
  <si>
    <t>BLE Stack Propagation</t>
  </si>
  <si>
    <t>Current</t>
  </si>
  <si>
    <r>
      <t xml:space="preserve">Application </t>
    </r>
    <r>
      <rPr>
        <sz val="11"/>
        <color theme="1"/>
        <rFont val="Calibri"/>
        <family val="2"/>
      </rPr>
      <t>→</t>
    </r>
    <r>
      <rPr>
        <sz val="11"/>
        <color theme="1"/>
        <rFont val="Calibri"/>
        <family val="2"/>
        <scheme val="minor"/>
      </rPr>
      <t xml:space="preserve"> HCI</t>
    </r>
  </si>
  <si>
    <t>HCI → Application</t>
  </si>
  <si>
    <t>Interrupt frequency</t>
  </si>
  <si>
    <t>Connection Event Handle</t>
  </si>
  <si>
    <t>Disconnection</t>
  </si>
  <si>
    <t>µs</t>
  </si>
  <si>
    <t>Latency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</si>
</sst>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3" fillId="2" borderId="0" xfId="0" applyFont="1" applyFill="1" applyAlignment="1">
      <alignment horizontal="left" vertical="center"/>
    </xf>
    <xf numFmtId="0" fontId="0" fillId="4" borderId="0" xfId="0" applyFill="1"/>
    <xf numFmtId="0" fontId="0" fillId="0" borderId="0" xfId="0" applyFill="1"/>
    <xf numFmtId="0" fontId="0" fillId="3" borderId="1" xfId="0" applyFill="1" applyBorder="1"/>
    <xf numFmtId="0" fontId="0" fillId="4" borderId="1" xfId="0" applyFill="1" applyBorder="1"/>
    <xf numFmtId="0" fontId="0" fillId="0" borderId="1" xfId="0" applyFill="1" applyBorder="1"/>
    <xf numFmtId="0" fontId="0" fillId="3" borderId="0" xfId="0" applyFill="1" applyBorder="1"/>
    <xf numFmtId="0" fontId="0" fillId="4" borderId="0" xfId="0" applyFill="1" applyBorder="1"/>
    <xf numFmtId="0" fontId="0" fillId="0" borderId="0" xfId="0" applyFill="1" applyBorder="1"/>
    <xf numFmtId="0" fontId="4" fillId="0" borderId="0" xfId="0" applyFont="1" applyAlignment="1">
      <alignment horizontal="right"/>
    </xf>
    <xf numFmtId="0" fontId="0" fillId="4" borderId="0" xfId="0" applyFill="1" applyAlignment="1">
      <alignment horizontal="right"/>
    </xf>
    <xf numFmtId="0" fontId="0" fillId="0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1" fontId="0" fillId="0" borderId="0" xfId="0" applyNumberFormat="1" applyFill="1" applyAlignment="1">
      <alignment horizontal="right"/>
    </xf>
    <xf numFmtId="0" fontId="0" fillId="3" borderId="0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0" xfId="0" applyFill="1" applyAlignment="1">
      <alignment horizontal="right"/>
    </xf>
    <xf numFmtId="0" fontId="4" fillId="4" borderId="0" xfId="0" applyFont="1" applyFill="1" applyAlignment="1">
      <alignment horizontal="right"/>
    </xf>
    <xf numFmtId="0" fontId="2" fillId="4" borderId="0" xfId="0" applyFont="1" applyFill="1" applyBorder="1"/>
    <xf numFmtId="0" fontId="4" fillId="0" borderId="0" xfId="0" applyFont="1" applyFill="1" applyBorder="1" applyAlignment="1">
      <alignment horizontal="right"/>
    </xf>
    <xf numFmtId="0" fontId="5" fillId="0" borderId="1" xfId="0" quotePrefix="1" applyFont="1" applyFill="1" applyBorder="1"/>
    <xf numFmtId="0" fontId="1" fillId="3" borderId="0" xfId="0" applyFont="1" applyFill="1"/>
    <xf numFmtId="0" fontId="4" fillId="4" borderId="0" xfId="0" applyFont="1" applyFill="1" applyBorder="1" applyAlignment="1">
      <alignment horizontal="right"/>
    </xf>
    <xf numFmtId="0" fontId="0" fillId="4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4" fillId="4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352425</xdr:colOff>
      <xdr:row>22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582025" y="388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nb-NO" sz="1100"/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zoomScale="70" zoomScaleNormal="70" workbookViewId="0">
      <selection activeCell="M2" sqref="M2"/>
    </sheetView>
  </sheetViews>
  <sheetFormatPr baseColWidth="10" defaultColWidth="11.3984375" defaultRowHeight="14.25" x14ac:dyDescent="0.45"/>
  <cols>
    <col min="1" max="1" width="32" customWidth="1"/>
    <col min="2" max="2" width="11.3984375" customWidth="1"/>
    <col min="3" max="3" width="6.9296875" customWidth="1"/>
    <col min="4" max="4" width="23.19921875" customWidth="1"/>
    <col min="9" max="9" width="6" customWidth="1"/>
    <col min="19" max="19" width="11.3984375" style="5"/>
  </cols>
  <sheetData>
    <row r="1" spans="1:19" ht="28.15" customHeight="1" x14ac:dyDescent="0.45">
      <c r="A1" s="3" t="s">
        <v>19</v>
      </c>
      <c r="B1" s="1"/>
      <c r="C1" s="1"/>
      <c r="D1" s="1"/>
      <c r="F1" s="3" t="s">
        <v>20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9" x14ac:dyDescent="0.45">
      <c r="A2" s="24" t="s">
        <v>0</v>
      </c>
      <c r="B2" s="17" t="s">
        <v>16</v>
      </c>
      <c r="C2" s="18"/>
      <c r="D2" s="2"/>
      <c r="F2" s="26" t="s">
        <v>46</v>
      </c>
      <c r="G2" s="26"/>
      <c r="H2" s="26"/>
      <c r="I2" s="15" t="s">
        <v>24</v>
      </c>
      <c r="J2" s="25">
        <f>B24</f>
        <v>1</v>
      </c>
      <c r="K2" s="4">
        <f>IF(C25="· f", J2*B25, J2+B25)</f>
        <v>10</v>
      </c>
      <c r="L2" s="4">
        <f>IF(C25="· f", K2*B25, K2+B25)</f>
        <v>100</v>
      </c>
      <c r="M2" s="4">
        <f>IF(C25="· f", L2*B25, L2+B25)</f>
        <v>1000</v>
      </c>
      <c r="N2" s="4">
        <f>IF(C25="· f", M2*B25, M2+B25)</f>
        <v>10000</v>
      </c>
      <c r="O2" s="4">
        <f>IF(C25="· f", N2*B25, N2+B25)</f>
        <v>100000</v>
      </c>
      <c r="P2" s="4">
        <f>IF(C25="· f", O2*B25, O2+B25)</f>
        <v>1000000</v>
      </c>
      <c r="Q2" s="4">
        <f>IF(C25="· f", P2*B25, P2+B25)</f>
        <v>10000000</v>
      </c>
      <c r="R2" s="4">
        <f>IF(C25="· f", Q2*B25, Q2+B25)</f>
        <v>100000000</v>
      </c>
      <c r="S2" s="32"/>
    </row>
    <row r="3" spans="1:19" x14ac:dyDescent="0.45">
      <c r="A3" s="4"/>
      <c r="B3" s="10"/>
      <c r="C3" s="7"/>
      <c r="D3" s="4"/>
      <c r="F3" s="31" t="s">
        <v>42</v>
      </c>
      <c r="G3" s="31"/>
      <c r="H3" s="31"/>
      <c r="I3" s="29"/>
      <c r="J3" s="2"/>
      <c r="K3" s="2"/>
      <c r="L3" s="2"/>
      <c r="M3" s="2"/>
      <c r="N3" s="2"/>
      <c r="O3" s="2"/>
      <c r="P3" s="2"/>
      <c r="Q3" s="2"/>
      <c r="R3" s="2"/>
    </row>
    <row r="4" spans="1:19" x14ac:dyDescent="0.45">
      <c r="A4" s="24" t="s">
        <v>4</v>
      </c>
      <c r="B4" s="9" t="s">
        <v>21</v>
      </c>
      <c r="C4" s="6"/>
      <c r="D4" s="2"/>
      <c r="F4" s="26" t="s">
        <v>44</v>
      </c>
      <c r="G4" s="26"/>
      <c r="H4" s="26"/>
      <c r="I4" s="33" t="s">
        <v>49</v>
      </c>
      <c r="J4" s="4"/>
      <c r="K4" s="4"/>
      <c r="L4" s="4"/>
      <c r="M4" s="4"/>
      <c r="N4" s="4"/>
      <c r="O4" s="4"/>
      <c r="P4" s="4"/>
      <c r="Q4" s="4"/>
      <c r="R4" s="4"/>
    </row>
    <row r="5" spans="1:19" x14ac:dyDescent="0.45">
      <c r="A5" s="4" t="s">
        <v>15</v>
      </c>
      <c r="B5" s="10" t="s">
        <v>17</v>
      </c>
      <c r="C5" s="7"/>
      <c r="D5" s="4"/>
      <c r="F5" s="27" t="s">
        <v>45</v>
      </c>
      <c r="G5" s="27"/>
      <c r="H5" s="27"/>
      <c r="I5" s="28" t="s">
        <v>49</v>
      </c>
    </row>
    <row r="6" spans="1:19" x14ac:dyDescent="0.45">
      <c r="A6" s="5" t="s">
        <v>33</v>
      </c>
      <c r="B6" s="11"/>
      <c r="C6" s="14" t="s">
        <v>23</v>
      </c>
      <c r="D6" s="12" t="s">
        <v>26</v>
      </c>
      <c r="F6" s="26" t="s">
        <v>47</v>
      </c>
      <c r="G6" s="26"/>
      <c r="H6" s="26"/>
      <c r="I6" s="15" t="s">
        <v>49</v>
      </c>
      <c r="J6" s="4"/>
      <c r="K6" s="4"/>
      <c r="L6" s="4"/>
      <c r="M6" s="4"/>
      <c r="N6" s="4"/>
      <c r="O6" s="4"/>
      <c r="P6" s="4"/>
      <c r="Q6" s="4"/>
      <c r="R6" s="4"/>
    </row>
    <row r="7" spans="1:19" x14ac:dyDescent="0.45">
      <c r="A7" s="4" t="s">
        <v>34</v>
      </c>
      <c r="B7" s="10"/>
      <c r="C7" s="15" t="s">
        <v>23</v>
      </c>
      <c r="D7" s="20" t="s">
        <v>26</v>
      </c>
      <c r="F7" s="27" t="s">
        <v>48</v>
      </c>
      <c r="G7" s="27"/>
      <c r="H7" s="27"/>
      <c r="I7" s="28"/>
    </row>
    <row r="8" spans="1:19" x14ac:dyDescent="0.45">
      <c r="A8" s="5" t="s">
        <v>1</v>
      </c>
      <c r="B8" s="11">
        <v>0</v>
      </c>
      <c r="C8" s="14"/>
      <c r="D8" s="19" t="s">
        <v>30</v>
      </c>
      <c r="F8" s="10"/>
      <c r="G8" s="10"/>
      <c r="H8" s="10"/>
      <c r="I8" s="7"/>
      <c r="J8" s="4"/>
      <c r="K8" s="4"/>
      <c r="L8" s="4"/>
      <c r="M8" s="4"/>
      <c r="N8" s="4"/>
      <c r="O8" s="4"/>
      <c r="P8" s="4"/>
      <c r="Q8" s="4"/>
      <c r="R8" s="4"/>
    </row>
    <row r="9" spans="1:19" x14ac:dyDescent="0.45">
      <c r="A9" s="4" t="s">
        <v>2</v>
      </c>
      <c r="B9" s="10">
        <v>20</v>
      </c>
      <c r="C9" s="15" t="s">
        <v>23</v>
      </c>
      <c r="D9" s="13" t="s">
        <v>27</v>
      </c>
      <c r="F9" s="31" t="s">
        <v>13</v>
      </c>
      <c r="G9" s="31"/>
      <c r="H9" s="31"/>
      <c r="I9" s="29"/>
      <c r="J9" s="2"/>
      <c r="K9" s="2"/>
      <c r="L9" s="2"/>
      <c r="M9" s="2"/>
      <c r="N9" s="2"/>
      <c r="O9" s="2"/>
      <c r="P9" s="2"/>
      <c r="Q9" s="2"/>
      <c r="R9" s="2"/>
    </row>
    <row r="10" spans="1:19" x14ac:dyDescent="0.45">
      <c r="A10" s="5" t="s">
        <v>3</v>
      </c>
      <c r="B10" s="11">
        <v>23</v>
      </c>
      <c r="C10" s="14" t="s">
        <v>22</v>
      </c>
      <c r="D10" s="19" t="s">
        <v>31</v>
      </c>
      <c r="F10" s="26" t="s">
        <v>50</v>
      </c>
      <c r="G10" s="26"/>
      <c r="H10" s="26"/>
      <c r="I10" s="15" t="s">
        <v>49</v>
      </c>
      <c r="J10" s="4"/>
      <c r="K10" s="4"/>
      <c r="L10" s="4"/>
      <c r="M10" s="4"/>
      <c r="N10" s="4"/>
      <c r="O10" s="4"/>
      <c r="P10" s="4"/>
      <c r="Q10" s="4"/>
      <c r="R10" s="4"/>
    </row>
    <row r="11" spans="1:19" x14ac:dyDescent="0.45">
      <c r="A11" s="4" t="s">
        <v>29</v>
      </c>
      <c r="B11" s="10">
        <f>B10/23</f>
        <v>1</v>
      </c>
      <c r="C11" s="7" t="s">
        <v>25</v>
      </c>
      <c r="D11" s="13" t="s">
        <v>28</v>
      </c>
      <c r="F11" s="31" t="s">
        <v>14</v>
      </c>
      <c r="G11" s="31"/>
      <c r="H11" s="31"/>
      <c r="I11" s="29"/>
      <c r="J11" s="2"/>
      <c r="K11" s="2"/>
      <c r="L11" s="2"/>
      <c r="M11" s="2"/>
      <c r="N11" s="2"/>
      <c r="O11" s="2"/>
      <c r="P11" s="2"/>
      <c r="Q11" s="2"/>
      <c r="R11" s="2"/>
    </row>
    <row r="12" spans="1:19" x14ac:dyDescent="0.45">
      <c r="A12" s="5" t="s">
        <v>18</v>
      </c>
      <c r="B12" s="11"/>
      <c r="C12" s="8"/>
      <c r="D12" s="5"/>
      <c r="F12" s="30" t="s">
        <v>43</v>
      </c>
      <c r="G12" s="30"/>
      <c r="H12" s="30"/>
      <c r="I12" s="15"/>
      <c r="J12" s="4"/>
      <c r="K12" s="4"/>
      <c r="L12" s="4"/>
      <c r="M12" s="4"/>
      <c r="N12" s="4"/>
      <c r="O12" s="4"/>
      <c r="P12" s="4"/>
      <c r="Q12" s="4"/>
      <c r="R12" s="4"/>
    </row>
    <row r="13" spans="1:19" x14ac:dyDescent="0.45">
      <c r="A13" s="4"/>
      <c r="B13" s="10"/>
      <c r="C13" s="7"/>
      <c r="D13" s="4"/>
    </row>
    <row r="14" spans="1:19" x14ac:dyDescent="0.45">
      <c r="A14" s="24" t="s">
        <v>5</v>
      </c>
      <c r="B14" s="9" t="s">
        <v>21</v>
      </c>
      <c r="C14" s="6"/>
      <c r="D14" s="2"/>
    </row>
    <row r="15" spans="1:19" x14ac:dyDescent="0.45">
      <c r="A15" s="4" t="s">
        <v>6</v>
      </c>
      <c r="B15" s="10">
        <v>480</v>
      </c>
      <c r="C15" s="7" t="s">
        <v>24</v>
      </c>
      <c r="D15" s="13" t="str">
        <f>ROUND(1/B15*1000,3) &amp; "[ms]"</f>
        <v>2.083[ms]</v>
      </c>
    </row>
    <row r="16" spans="1:19" x14ac:dyDescent="0.45">
      <c r="A16" s="5" t="s">
        <v>18</v>
      </c>
      <c r="B16" s="11"/>
      <c r="C16" s="8"/>
    </row>
    <row r="17" spans="1:4" x14ac:dyDescent="0.45">
      <c r="A17" s="4"/>
      <c r="B17" s="10"/>
      <c r="C17" s="7"/>
      <c r="D17" s="4"/>
    </row>
    <row r="18" spans="1:4" x14ac:dyDescent="0.45">
      <c r="A18" s="24" t="s">
        <v>7</v>
      </c>
      <c r="B18" s="9" t="s">
        <v>21</v>
      </c>
      <c r="C18" s="6"/>
      <c r="D18" s="2"/>
    </row>
    <row r="19" spans="1:4" x14ac:dyDescent="0.45">
      <c r="A19" s="4" t="s">
        <v>8</v>
      </c>
      <c r="B19" s="10">
        <v>1</v>
      </c>
      <c r="C19" s="7" t="s">
        <v>22</v>
      </c>
      <c r="D19" s="13" t="s">
        <v>32</v>
      </c>
    </row>
    <row r="20" spans="1:4" x14ac:dyDescent="0.45">
      <c r="A20" s="5" t="s">
        <v>6</v>
      </c>
      <c r="B20" s="11">
        <v>5.3760000000000003</v>
      </c>
      <c r="C20" s="8" t="str">
        <f>IF((OR(B20=1.344, B20=1.6, B20=5.376)), "kHz", "Hz")</f>
        <v>kHz</v>
      </c>
      <c r="D20" s="16" t="str">
        <f>IF((OR(B20=1.344, B20=1.6, B20=5.376)), ROUND(1/B20, 3) &amp; "[ms]", ROUND(1/B20*1000, 3) &amp; "[ms]")</f>
        <v>0.186[ms]</v>
      </c>
    </row>
    <row r="21" spans="1:4" x14ac:dyDescent="0.45">
      <c r="A21" s="4" t="s">
        <v>18</v>
      </c>
      <c r="B21" s="10"/>
      <c r="C21" s="7"/>
      <c r="D21" s="4"/>
    </row>
    <row r="22" spans="1:4" x14ac:dyDescent="0.45">
      <c r="C22" s="8"/>
    </row>
    <row r="23" spans="1:4" x14ac:dyDescent="0.45">
      <c r="A23" s="24" t="s">
        <v>9</v>
      </c>
      <c r="B23" s="9" t="s">
        <v>21</v>
      </c>
      <c r="C23" s="6"/>
      <c r="D23" s="2"/>
    </row>
    <row r="24" spans="1:4" x14ac:dyDescent="0.45">
      <c r="A24" s="4" t="s">
        <v>10</v>
      </c>
      <c r="B24" s="10">
        <v>1</v>
      </c>
      <c r="C24" s="15" t="s">
        <v>24</v>
      </c>
      <c r="D24" s="13" t="s">
        <v>35</v>
      </c>
    </row>
    <row r="25" spans="1:4" x14ac:dyDescent="0.45">
      <c r="A25" s="5" t="s">
        <v>11</v>
      </c>
      <c r="B25" s="22">
        <v>10</v>
      </c>
      <c r="C25" s="23" t="s">
        <v>41</v>
      </c>
    </row>
    <row r="26" spans="1:4" x14ac:dyDescent="0.45">
      <c r="A26" s="4" t="s">
        <v>12</v>
      </c>
      <c r="B26" s="10">
        <v>10</v>
      </c>
      <c r="C26" s="7" t="s">
        <v>40</v>
      </c>
      <c r="D26" s="4"/>
    </row>
    <row r="27" spans="1:4" x14ac:dyDescent="0.45">
      <c r="A27" s="5" t="s">
        <v>18</v>
      </c>
      <c r="B27" s="22"/>
      <c r="C27" s="8"/>
    </row>
    <row r="28" spans="1:4" x14ac:dyDescent="0.45">
      <c r="A28" s="21"/>
      <c r="B28" s="21"/>
      <c r="C28" s="7"/>
      <c r="D28" s="21"/>
    </row>
  </sheetData>
  <mergeCells count="10">
    <mergeCell ref="F11:H11"/>
    <mergeCell ref="F10:H10"/>
    <mergeCell ref="F2:H2"/>
    <mergeCell ref="F7:H7"/>
    <mergeCell ref="B2:C2"/>
    <mergeCell ref="F3:H3"/>
    <mergeCell ref="F4:H4"/>
    <mergeCell ref="F5:H5"/>
    <mergeCell ref="F6:H6"/>
    <mergeCell ref="F9:H9"/>
  </mergeCells>
  <dataValidations count="13">
    <dataValidation type="list" allowBlank="1" showInputMessage="1" showErrorMessage="1" sqref="B2">
      <formula1>"Zephyr, SoftDevice"</formula1>
    </dataValidation>
    <dataValidation type="list" allowBlank="1" showInputMessage="1" showErrorMessage="1" sqref="B5">
      <formula1>"Peripheral, Central"</formula1>
    </dataValidation>
    <dataValidation type="list" allowBlank="1" showInputMessage="1" showErrorMessage="1" sqref="B14 B18 B23 B4">
      <formula1>"On, Off"</formula1>
    </dataValidation>
    <dataValidation type="whole" allowBlank="1" showInputMessage="1" showErrorMessage="1" sqref="B10">
      <formula1>23</formula1>
      <formula2>251</formula2>
    </dataValidation>
    <dataValidation type="decimal" allowBlank="1" showInputMessage="1" showErrorMessage="1" sqref="B6:B7">
      <formula1>7.5</formula1>
      <formula2>4000</formula2>
    </dataValidation>
    <dataValidation type="decimal" allowBlank="1" showInputMessage="1" showErrorMessage="1" sqref="B9">
      <formula1>20</formula1>
      <formula2>10240</formula2>
    </dataValidation>
    <dataValidation type="list" allowBlank="1" showInputMessage="1" showErrorMessage="1" sqref="B15">
      <formula1>"50,60,100,120,200,240,400,480"</formula1>
    </dataValidation>
    <dataValidation type="list" allowBlank="1" showInputMessage="1" showErrorMessage="1" sqref="B20">
      <formula1>"1,10,25,50,100,200,400,1.344,1.6,5.376"</formula1>
    </dataValidation>
    <dataValidation type="list" allowBlank="1" showInputMessage="1" showErrorMessage="1" sqref="C9 C6:C7 C26">
      <formula1>"ms,s"</formula1>
    </dataValidation>
    <dataValidation type="whole" allowBlank="1" showInputMessage="1" showErrorMessage="1" sqref="B19">
      <formula1>1</formula1>
      <formula2>32</formula2>
    </dataValidation>
    <dataValidation type="whole" allowBlank="1" showInputMessage="1" showErrorMessage="1" sqref="B8">
      <formula1>0</formula1>
      <formula2>499</formula2>
    </dataValidation>
    <dataValidation type="list" allowBlank="1" showInputMessage="1" showErrorMessage="1" sqref="C24">
      <formula1>"Hz,kHz,MHz"</formula1>
    </dataValidation>
    <dataValidation type="list" allowBlank="1" showInputMessage="1" showErrorMessage="1" sqref="C25">
      <formula1>"'+ f,· f"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Loretan</dc:creator>
  <cp:lastModifiedBy>Nathan Loretan</cp:lastModifiedBy>
  <dcterms:created xsi:type="dcterms:W3CDTF">2017-07-24T21:32:24Z</dcterms:created>
  <dcterms:modified xsi:type="dcterms:W3CDTF">2017-07-25T22:45:42Z</dcterms:modified>
</cp:coreProperties>
</file>