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lo\Desktop\4_Measurements\4_Measurements\"/>
    </mc:Choice>
  </mc:AlternateContent>
  <bookViews>
    <workbookView xWindow="0" yWindow="0" windowWidth="28800" windowHeight="14100" activeTab="1"/>
  </bookViews>
  <sheets>
    <sheet name="Base" sheetId="2" r:id="rId1"/>
    <sheet name="ExtBoard" sheetId="7" r:id="rId2"/>
    <sheet name="Peripheral" sheetId="5" r:id="rId3"/>
    <sheet name="Central" sheetId="6" r:id="rId4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0" i="6" l="1"/>
  <c r="L260" i="6"/>
  <c r="N259" i="6"/>
  <c r="L259" i="6"/>
  <c r="N258" i="6"/>
  <c r="L258" i="6"/>
  <c r="K256" i="6"/>
  <c r="K255" i="6"/>
  <c r="K254" i="6"/>
  <c r="N244" i="6"/>
  <c r="L244" i="6"/>
  <c r="N243" i="6"/>
  <c r="L243" i="6"/>
  <c r="N242" i="6"/>
  <c r="L242" i="6"/>
  <c r="K240" i="6"/>
  <c r="K239" i="6"/>
  <c r="K238" i="6"/>
  <c r="N227" i="6"/>
  <c r="L227" i="6"/>
  <c r="N226" i="6"/>
  <c r="L226" i="6"/>
  <c r="N225" i="6"/>
  <c r="L225" i="6"/>
  <c r="K223" i="6"/>
  <c r="K222" i="6"/>
  <c r="K221" i="6"/>
  <c r="N211" i="6"/>
  <c r="L211" i="6"/>
  <c r="N210" i="6"/>
  <c r="L210" i="6"/>
  <c r="N209" i="6"/>
  <c r="L209" i="6"/>
  <c r="K207" i="6"/>
  <c r="K206" i="6"/>
  <c r="K205" i="6"/>
  <c r="N194" i="6"/>
  <c r="L194" i="6"/>
  <c r="N193" i="6"/>
  <c r="L193" i="6"/>
  <c r="N192" i="6"/>
  <c r="L192" i="6"/>
  <c r="K190" i="6"/>
  <c r="K189" i="6"/>
  <c r="K188" i="6"/>
  <c r="N178" i="6"/>
  <c r="L178" i="6"/>
  <c r="N177" i="6"/>
  <c r="L177" i="6"/>
  <c r="N176" i="6"/>
  <c r="L176" i="6"/>
  <c r="K174" i="6"/>
  <c r="K173" i="6"/>
  <c r="K172" i="6"/>
  <c r="N161" i="6"/>
  <c r="L161" i="6"/>
  <c r="N160" i="6"/>
  <c r="L160" i="6"/>
  <c r="N159" i="6"/>
  <c r="L159" i="6"/>
  <c r="K157" i="6"/>
  <c r="K156" i="6"/>
  <c r="K155" i="6"/>
  <c r="N145" i="6"/>
  <c r="L145" i="6"/>
  <c r="N144" i="6"/>
  <c r="L144" i="6"/>
  <c r="N143" i="6"/>
  <c r="L143" i="6"/>
  <c r="K141" i="6"/>
  <c r="K140" i="6"/>
  <c r="K139" i="6"/>
  <c r="N128" i="6"/>
  <c r="L128" i="6"/>
  <c r="N127" i="6"/>
  <c r="L127" i="6"/>
  <c r="N126" i="6"/>
  <c r="L126" i="6"/>
  <c r="K124" i="6"/>
  <c r="K123" i="6"/>
  <c r="K122" i="6"/>
  <c r="N112" i="6"/>
  <c r="L112" i="6"/>
  <c r="N111" i="6"/>
  <c r="L111" i="6"/>
  <c r="N110" i="6"/>
  <c r="L110" i="6"/>
  <c r="K108" i="6"/>
  <c r="K107" i="6"/>
  <c r="K106" i="6"/>
  <c r="N95" i="6"/>
  <c r="L95" i="6"/>
  <c r="N94" i="6"/>
  <c r="L94" i="6"/>
  <c r="N93" i="6"/>
  <c r="L93" i="6"/>
  <c r="K91" i="6"/>
  <c r="K90" i="6"/>
  <c r="K89" i="6"/>
  <c r="N78" i="6"/>
  <c r="L78" i="6"/>
  <c r="N77" i="6"/>
  <c r="L77" i="6"/>
  <c r="N76" i="6"/>
  <c r="L76" i="6"/>
  <c r="K74" i="6"/>
  <c r="K73" i="6"/>
  <c r="K72" i="6"/>
  <c r="N61" i="6"/>
  <c r="L61" i="6"/>
  <c r="N60" i="6"/>
  <c r="L60" i="6"/>
  <c r="N59" i="6"/>
  <c r="L59" i="6"/>
  <c r="K57" i="6"/>
  <c r="K56" i="6"/>
  <c r="K55" i="6"/>
  <c r="N45" i="6"/>
  <c r="L45" i="6"/>
  <c r="N44" i="6"/>
  <c r="L44" i="6"/>
  <c r="N43" i="6"/>
  <c r="L43" i="6"/>
  <c r="K41" i="6"/>
  <c r="K40" i="6"/>
  <c r="K39" i="6"/>
  <c r="N32" i="6"/>
  <c r="L32" i="6"/>
  <c r="N31" i="6"/>
  <c r="L31" i="6"/>
  <c r="N30" i="6"/>
  <c r="L30" i="6"/>
  <c r="N28" i="6"/>
  <c r="L28" i="6"/>
  <c r="N27" i="6"/>
  <c r="L27" i="6"/>
  <c r="N26" i="6"/>
  <c r="L26" i="6"/>
  <c r="K24" i="6"/>
  <c r="K23" i="6"/>
  <c r="K22" i="6"/>
  <c r="N16" i="6"/>
  <c r="L16" i="6"/>
  <c r="N15" i="6"/>
  <c r="L15" i="6"/>
  <c r="N14" i="6"/>
  <c r="L14" i="6"/>
  <c r="N12" i="6"/>
  <c r="L12" i="6"/>
  <c r="N11" i="6"/>
  <c r="L11" i="6"/>
  <c r="N10" i="6"/>
  <c r="L10" i="6"/>
  <c r="K8" i="6"/>
  <c r="K7" i="6"/>
  <c r="K6" i="6"/>
  <c r="K97" i="5"/>
  <c r="K96" i="5"/>
  <c r="K95" i="5"/>
  <c r="K85" i="5"/>
  <c r="K84" i="5"/>
  <c r="K83" i="5"/>
  <c r="K71" i="5"/>
  <c r="K70" i="5"/>
  <c r="K69" i="5"/>
  <c r="K59" i="5"/>
  <c r="K58" i="5"/>
  <c r="K57" i="5"/>
  <c r="K45" i="5"/>
  <c r="K44" i="5"/>
  <c r="K43" i="5"/>
  <c r="K33" i="5"/>
  <c r="K32" i="5"/>
  <c r="K31" i="5"/>
  <c r="N24" i="5"/>
  <c r="L24" i="5"/>
  <c r="N23" i="5"/>
  <c r="L23" i="5"/>
  <c r="N22" i="5"/>
  <c r="L22" i="5"/>
  <c r="K20" i="5"/>
  <c r="K19" i="5"/>
  <c r="K18" i="5"/>
  <c r="N12" i="5"/>
  <c r="L12" i="5"/>
  <c r="N11" i="5"/>
  <c r="L11" i="5"/>
  <c r="N10" i="5"/>
  <c r="L10" i="5"/>
  <c r="K8" i="5"/>
  <c r="K7" i="5"/>
  <c r="K6" i="5"/>
  <c r="J68" i="7"/>
  <c r="J67" i="7"/>
  <c r="J66" i="7"/>
  <c r="U64" i="7"/>
  <c r="J59" i="7"/>
  <c r="J58" i="7"/>
  <c r="J57" i="7"/>
  <c r="U55" i="7"/>
  <c r="J51" i="7"/>
  <c r="J50" i="7"/>
  <c r="J49" i="7"/>
  <c r="U47" i="7"/>
  <c r="J43" i="7"/>
  <c r="J42" i="7"/>
  <c r="J41" i="7"/>
  <c r="U39" i="7"/>
  <c r="J35" i="7"/>
  <c r="J34" i="7"/>
  <c r="J33" i="7"/>
  <c r="U31" i="7"/>
  <c r="U30" i="7"/>
  <c r="J26" i="7"/>
  <c r="J25" i="7"/>
  <c r="J24" i="7"/>
  <c r="U22" i="7"/>
  <c r="U21" i="7"/>
  <c r="J17" i="7"/>
  <c r="J16" i="7"/>
  <c r="J15" i="7"/>
  <c r="U13" i="7"/>
  <c r="U12" i="7"/>
  <c r="J8" i="7"/>
  <c r="J7" i="7"/>
  <c r="J6" i="7"/>
  <c r="U4" i="7"/>
  <c r="U3" i="7"/>
</calcChain>
</file>

<file path=xl/sharedStrings.xml><?xml version="1.0" encoding="utf-8"?>
<sst xmlns="http://schemas.openxmlformats.org/spreadsheetml/2006/main" count="1226" uniqueCount="90">
  <si>
    <t>GPIO Measurements Errors</t>
  </si>
  <si>
    <t>ns</t>
  </si>
  <si>
    <t>Registers</t>
  </si>
  <si>
    <t>62.5</t>
  </si>
  <si>
    <t>Set</t>
  </si>
  <si>
    <t>Toggle</t>
  </si>
  <si>
    <t>187.5</t>
  </si>
  <si>
    <t>Sleep Power Consumption</t>
  </si>
  <si>
    <t>SD + SDK</t>
  </si>
  <si>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A</t>
    </r>
  </si>
  <si>
    <t>Zephyr RTOS 1000 ticks/s</t>
  </si>
  <si>
    <t>Zephyr RTOS 500 ticks/s</t>
  </si>
  <si>
    <t>Zephyr RTOS 100 ticks/s</t>
  </si>
  <si>
    <t>ms</t>
  </si>
  <si>
    <t>S3</t>
  </si>
  <si>
    <t>S2</t>
  </si>
  <si>
    <t>S1</t>
  </si>
  <si>
    <t>Power Consumption CONN, ACC / ADC ON</t>
  </si>
  <si>
    <t>Error Rel</t>
  </si>
  <si>
    <t>Error Abs</t>
  </si>
  <si>
    <t>Settings</t>
  </si>
  <si>
    <t>SD+SDK ADV</t>
  </si>
  <si>
    <t>Power Consumption CONN, ACC / ADC OFF</t>
  </si>
  <si>
    <t>Power Consumption ADV, ACC / ADC ON</t>
  </si>
  <si>
    <t>Zephyr ADV</t>
  </si>
  <si>
    <t>Power Consumption ADV, ACC / ADC OFF</t>
  </si>
  <si>
    <t>Zephyr Scan</t>
  </si>
  <si>
    <t>Power Consumption CONN 1P</t>
  </si>
  <si>
    <t>SD+SDK Scan</t>
  </si>
  <si>
    <t>Power Consumption CONN 4P</t>
  </si>
  <si>
    <t>Zephyr S1,  1 Peripheral</t>
  </si>
  <si>
    <t>Power Consumption CONN 8P</t>
  </si>
  <si>
    <t>SD+SDK S1,  1 Peripheral</t>
  </si>
  <si>
    <t>Zephyr S2,  1 Peripheral</t>
  </si>
  <si>
    <t>Zephyr S2, 4 Peripherals</t>
  </si>
  <si>
    <t>Zephyr S2,  8 Peripherals</t>
  </si>
  <si>
    <t>SD+SDK S2,  1 Peripheral</t>
  </si>
  <si>
    <t>SD+SDK S2,  4 Peripherals</t>
  </si>
  <si>
    <t>SD+SDK S2,  8 Peripherals</t>
  </si>
  <si>
    <t>Zephyr S3  1 Peripheral</t>
  </si>
  <si>
    <t>Zephyr S3  4 Peripherals</t>
  </si>
  <si>
    <t>Zephyr S3, 8 Peripherals</t>
  </si>
  <si>
    <t>SD+SDK S3,  1 Peripheral</t>
  </si>
  <si>
    <t>SD+SDK S3, 4 Peripherals</t>
  </si>
  <si>
    <t>SD+SDK S3,  8 Peripherals</t>
  </si>
  <si>
    <t>472,66</t>
  </si>
  <si>
    <t>470,63</t>
  </si>
  <si>
    <t>Power Consumption, ACC / ADC ON</t>
  </si>
  <si>
    <t xml:space="preserve">Power Consumption </t>
  </si>
  <si>
    <t>Power Consumption, ACC / ADC OFF</t>
  </si>
  <si>
    <t>µA</t>
  </si>
  <si>
    <t>Zephyr, TIMER OFF, ACC /ADC OFF</t>
  </si>
  <si>
    <t>Zephyr, TIMER ON, ACC /ADC OFF</t>
  </si>
  <si>
    <t>Zephyr, TIMER OFF, ACC /ADC ON</t>
  </si>
  <si>
    <t>Zephyr, TIMER ON, ACC /ADC ON</t>
  </si>
  <si>
    <t>SD +SDK, TIMER OFF, ACC /ADC OFF</t>
  </si>
  <si>
    <t>SD +SDK, TIMER ON, ACC /ADC OFF</t>
  </si>
  <si>
    <t>SD +SDK, TIMER OFF, ACC /ADC ON</t>
  </si>
  <si>
    <t>Zephyr,  TIMER ON, ACC /ADC ON</t>
  </si>
  <si>
    <t>µs</t>
  </si>
  <si>
    <t>kHz</t>
  </si>
  <si>
    <t xml:space="preserve">Power Consumption  </t>
  </si>
  <si>
    <t>Power Consumption fixed</t>
  </si>
  <si>
    <t>Zephy</t>
  </si>
  <si>
    <t>Power Consumption SCAN</t>
  </si>
  <si>
    <t>Zephyr</t>
  </si>
  <si>
    <t>Sleep Fixed</t>
  </si>
  <si>
    <t>%</t>
  </si>
  <si>
    <t>Avg.</t>
  </si>
  <si>
    <t>Min</t>
  </si>
  <si>
    <t>Max</t>
  </si>
  <si>
    <t xml:space="preserve">Advertising Interval </t>
  </si>
  <si>
    <t>Results</t>
  </si>
  <si>
    <t>Result 1</t>
  </si>
  <si>
    <t>Result 2</t>
  </si>
  <si>
    <t>Result 3</t>
  </si>
  <si>
    <t xml:space="preserve">Stack Propagation Delay </t>
  </si>
  <si>
    <t xml:space="preserve"> Interrupt Latency</t>
  </si>
  <si>
    <t>Scan Interval</t>
  </si>
  <si>
    <t>Scan Window</t>
  </si>
  <si>
    <t>Connection Interval</t>
  </si>
  <si>
    <t>Connection Event</t>
  </si>
  <si>
    <t>Meas.</t>
  </si>
  <si>
    <t>SD+SDK Conn. Int. 7.5ms</t>
  </si>
  <si>
    <t>Zephyr Conn. Int. 7.5ms</t>
  </si>
  <si>
    <t>Zephyr Conn. Int. 50ms</t>
  </si>
  <si>
    <t>SD+SDK Conn. Int. 50ms</t>
  </si>
  <si>
    <t>Zephyr Conn. Int. 400ms</t>
  </si>
  <si>
    <t>SD+SDK Conn. Int. 400ms</t>
  </si>
  <si>
    <t>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</si>
</sst>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17" fontId="0" fillId="0" borderId="0" xfId="0" applyNumberFormat="1"/>
    <xf numFmtId="0" fontId="0" fillId="3" borderId="0" xfId="0" applyFill="1"/>
    <xf numFmtId="0" fontId="0" fillId="3" borderId="0" xfId="0" applyFill="1" applyAlignment="1">
      <alignment horizontal="right"/>
    </xf>
    <xf numFmtId="2" fontId="0" fillId="3" borderId="0" xfId="0" applyNumberFormat="1" applyFill="1"/>
    <xf numFmtId="0" fontId="0" fillId="0" borderId="0" xfId="0" applyAlignment="1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164" fontId="0" fillId="0" borderId="0" xfId="0" applyNumberFormat="1"/>
    <xf numFmtId="164" fontId="0" fillId="3" borderId="0" xfId="0" applyNumberFormat="1" applyFill="1"/>
    <xf numFmtId="165" fontId="0" fillId="0" borderId="0" xfId="0" applyNumberFormat="1"/>
    <xf numFmtId="165" fontId="0" fillId="3" borderId="0" xfId="0" applyNumberFormat="1" applyFill="1"/>
    <xf numFmtId="2" fontId="0" fillId="0" borderId="1" xfId="0" applyNumberFormat="1" applyBorder="1"/>
    <xf numFmtId="2" fontId="0" fillId="3" borderId="1" xfId="0" applyNumberFormat="1" applyFill="1" applyBorder="1"/>
    <xf numFmtId="1" fontId="0" fillId="0" borderId="0" xfId="0" applyNumberFormat="1" applyAlignment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left"/>
    </xf>
    <xf numFmtId="0" fontId="2" fillId="0" borderId="0" xfId="0" applyFont="1" applyBorder="1"/>
    <xf numFmtId="0" fontId="0" fillId="4" borderId="0" xfId="0" applyFill="1"/>
    <xf numFmtId="0" fontId="0" fillId="4" borderId="0" xfId="0" applyFill="1" applyAlignment="1">
      <alignment horizontal="left"/>
    </xf>
    <xf numFmtId="0" fontId="0" fillId="4" borderId="0" xfId="0" applyFill="1" applyAlignment="1">
      <alignment horizontal="center"/>
    </xf>
    <xf numFmtId="2" fontId="0" fillId="4" borderId="0" xfId="0" applyNumberFormat="1" applyFill="1"/>
    <xf numFmtId="2" fontId="0" fillId="4" borderId="0" xfId="0" applyNumberFormat="1" applyFill="1" applyBorder="1"/>
    <xf numFmtId="0" fontId="0" fillId="3" borderId="0" xfId="0" applyFill="1" applyBorder="1"/>
    <xf numFmtId="0" fontId="0" fillId="3" borderId="0" xfId="0" applyFill="1" applyBorder="1" applyAlignment="1">
      <alignment horizontal="left"/>
    </xf>
    <xf numFmtId="0" fontId="2" fillId="3" borderId="0" xfId="0" applyFont="1" applyFill="1" applyBorder="1"/>
    <xf numFmtId="0" fontId="2" fillId="3" borderId="0" xfId="0" applyFont="1" applyFill="1"/>
    <xf numFmtId="1" fontId="0" fillId="3" borderId="0" xfId="0" applyNumberFormat="1" applyFill="1"/>
    <xf numFmtId="0" fontId="4" fillId="0" borderId="0" xfId="0" applyFont="1" applyFill="1"/>
    <xf numFmtId="0" fontId="0" fillId="0" borderId="0" xfId="0" applyFill="1"/>
    <xf numFmtId="2" fontId="0" fillId="0" borderId="0" xfId="0" applyNumberFormat="1" applyFill="1"/>
    <xf numFmtId="2" fontId="0" fillId="0" borderId="1" xfId="0" applyNumberFormat="1" applyFill="1" applyBorder="1"/>
    <xf numFmtId="1" fontId="0" fillId="3" borderId="0" xfId="0" applyNumberFormat="1" applyFill="1" applyBorder="1"/>
    <xf numFmtId="1" fontId="0" fillId="3" borderId="0" xfId="0" applyNumberFormat="1" applyFill="1" applyBorder="1" applyAlignment="1">
      <alignment horizontal="right"/>
    </xf>
    <xf numFmtId="0" fontId="0" fillId="0" borderId="0" xfId="0" applyFill="1" applyBorder="1"/>
    <xf numFmtId="1" fontId="0" fillId="0" borderId="0" xfId="0" applyNumberFormat="1" applyFill="1" applyBorder="1"/>
    <xf numFmtId="0" fontId="1" fillId="3" borderId="0" xfId="0" applyFont="1" applyFill="1" applyAlignment="1">
      <alignment horizontal="left"/>
    </xf>
    <xf numFmtId="1" fontId="0" fillId="3" borderId="0" xfId="0" applyNumberFormat="1" applyFill="1" applyAlignment="1">
      <alignment horizontal="left"/>
    </xf>
    <xf numFmtId="0" fontId="1" fillId="0" borderId="0" xfId="0" applyFont="1" applyFill="1" applyAlignment="1">
      <alignment horizontal="left"/>
    </xf>
    <xf numFmtId="1" fontId="0" fillId="0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cap="all" baseline="0">
                <a:effectLst/>
              </a:rPr>
              <a:t>Power Consumption, Interrupt only</a:t>
            </a:r>
            <a:endParaRPr lang="nb-NO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ExtBoard!$F$1</c:f>
              <c:strCache>
                <c:ptCount val="1"/>
                <c:pt idx="0">
                  <c:v>Zephyr, TIMER OFF, ACC /ADC OFF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ExtBoard!$G$2:$R$2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ExtBoard!$G$3:$R$3</c:f>
              <c:numCache>
                <c:formatCode>0</c:formatCode>
                <c:ptCount val="12"/>
                <c:pt idx="0">
                  <c:v>600</c:v>
                </c:pt>
                <c:pt idx="1">
                  <c:v>637</c:v>
                </c:pt>
                <c:pt idx="2">
                  <c:v>1330</c:v>
                </c:pt>
                <c:pt idx="3">
                  <c:v>2050</c:v>
                </c:pt>
                <c:pt idx="4">
                  <c:v>2970</c:v>
                </c:pt>
                <c:pt idx="5">
                  <c:v>3820</c:v>
                </c:pt>
                <c:pt idx="6">
                  <c:v>3510</c:v>
                </c:pt>
                <c:pt idx="7">
                  <c:v>4150</c:v>
                </c:pt>
                <c:pt idx="8">
                  <c:v>3510</c:v>
                </c:pt>
                <c:pt idx="9">
                  <c:v>4170</c:v>
                </c:pt>
                <c:pt idx="10">
                  <c:v>4260</c:v>
                </c:pt>
                <c:pt idx="11">
                  <c:v>5080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294E-43F7-8409-3C775AE50A34}"/>
            </c:ext>
          </c:extLst>
        </c:ser>
        <c:ser>
          <c:idx val="1"/>
          <c:order val="1"/>
          <c:tx>
            <c:strRef>
              <c:f>ExtBoard!$F$37</c:f>
              <c:strCache>
                <c:ptCount val="1"/>
                <c:pt idx="0">
                  <c:v>SD +SDK, TIMER OFF, ACC /ADC OFF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ExtBoard!$G$38:$R$38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ExtBoard!$G$39:$R$39</c:f>
              <c:numCache>
                <c:formatCode>0</c:formatCode>
                <c:ptCount val="12"/>
                <c:pt idx="0">
                  <c:v>195</c:v>
                </c:pt>
                <c:pt idx="1">
                  <c:v>0</c:v>
                </c:pt>
                <c:pt idx="2">
                  <c:v>1440</c:v>
                </c:pt>
                <c:pt idx="3">
                  <c:v>2320</c:v>
                </c:pt>
                <c:pt idx="4">
                  <c:v>3580</c:v>
                </c:pt>
                <c:pt idx="5">
                  <c:v>4740</c:v>
                </c:pt>
                <c:pt idx="6">
                  <c:v>3980</c:v>
                </c:pt>
                <c:pt idx="7">
                  <c:v>4040</c:v>
                </c:pt>
                <c:pt idx="8">
                  <c:v>4200</c:v>
                </c:pt>
                <c:pt idx="9">
                  <c:v>4740</c:v>
                </c:pt>
                <c:pt idx="10">
                  <c:v>5140</c:v>
                </c:pt>
                <c:pt idx="11">
                  <c:v>4930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294E-43F7-8409-3C775AE5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[µA]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2749840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Connection </a:t>
            </a:r>
            <a:r>
              <a:rPr lang="nb-NO" sz="1600" b="1" i="0" u="none" strike="noStrike" cap="all" normalizeH="0" baseline="0">
                <a:effectLst/>
              </a:rPr>
              <a:t>Power Consumption </a:t>
            </a:r>
            <a:r>
              <a:rPr lang="nb-NO"/>
              <a:t>with 4 Peripheral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Central!$G$134</c:f>
              <c:strCache>
                <c:ptCount val="1"/>
                <c:pt idx="0">
                  <c:v>Zephyr S2, 4 Peripherals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Central!$H$135:$S$135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Central!$H$136:$S$136</c:f>
              <c:numCache>
                <c:formatCode>General</c:formatCode>
                <c:ptCount val="12"/>
                <c:pt idx="0">
                  <c:v>4020</c:v>
                </c:pt>
                <c:pt idx="1">
                  <c:v>4130</c:v>
                </c:pt>
                <c:pt idx="2">
                  <c:v>4560</c:v>
                </c:pt>
                <c:pt idx="3">
                  <c:v>4970</c:v>
                </c:pt>
                <c:pt idx="4">
                  <c:v>5440</c:v>
                </c:pt>
                <c:pt idx="5">
                  <c:v>6020</c:v>
                </c:pt>
                <c:pt idx="6">
                  <c:v>5840</c:v>
                </c:pt>
                <c:pt idx="7">
                  <c:v>6230</c:v>
                </c:pt>
                <c:pt idx="8">
                  <c:v>6060</c:v>
                </c:pt>
                <c:pt idx="9">
                  <c:v>6290</c:v>
                </c:pt>
                <c:pt idx="10">
                  <c:v>6460</c:v>
                </c:pt>
                <c:pt idx="11">
                  <c:v>6920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C66-4084-8AF6-64DDD05C5D23}"/>
            </c:ext>
          </c:extLst>
        </c:ser>
        <c:ser>
          <c:idx val="1"/>
          <c:order val="1"/>
          <c:tx>
            <c:strRef>
              <c:f>Central!$G$151</c:f>
              <c:strCache>
                <c:ptCount val="1"/>
                <c:pt idx="0">
                  <c:v>SD+SDK S2,  4 Peripherals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Central!$H$152:$S$152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Central!$H$153:$S$153</c:f>
              <c:numCache>
                <c:formatCode>General</c:formatCode>
                <c:ptCount val="12"/>
                <c:pt idx="0">
                  <c:v>5410</c:v>
                </c:pt>
                <c:pt idx="1">
                  <c:v>5500</c:v>
                </c:pt>
                <c:pt idx="2">
                  <c:v>5980</c:v>
                </c:pt>
                <c:pt idx="3">
                  <c:v>6500</c:v>
                </c:pt>
                <c:pt idx="4">
                  <c:v>7210</c:v>
                </c:pt>
                <c:pt idx="5">
                  <c:v>7890</c:v>
                </c:pt>
                <c:pt idx="6">
                  <c:v>7660</c:v>
                </c:pt>
                <c:pt idx="7">
                  <c:v>7700</c:v>
                </c:pt>
                <c:pt idx="8">
                  <c:v>7910</c:v>
                </c:pt>
                <c:pt idx="9">
                  <c:v>8150</c:v>
                </c:pt>
                <c:pt idx="10">
                  <c:v>8320</c:v>
                </c:pt>
                <c:pt idx="11">
                  <c:v>8230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C66-4084-8AF6-64DDD05C5D23}"/>
            </c:ext>
          </c:extLst>
        </c:ser>
        <c:ser>
          <c:idx val="2"/>
          <c:order val="2"/>
          <c:tx>
            <c:strRef>
              <c:f>Central!$G$167</c:f>
              <c:strCache>
                <c:ptCount val="1"/>
                <c:pt idx="0">
                  <c:v>Zephyr S3  4 Peripherals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square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Central!$H$168:$S$168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Central!$H$169:$S$169</c:f>
              <c:numCache>
                <c:formatCode>General</c:formatCode>
                <c:ptCount val="12"/>
                <c:pt idx="0">
                  <c:v>1750</c:v>
                </c:pt>
                <c:pt idx="1">
                  <c:v>1760</c:v>
                </c:pt>
                <c:pt idx="2">
                  <c:v>2180</c:v>
                </c:pt>
                <c:pt idx="3">
                  <c:v>2680</c:v>
                </c:pt>
                <c:pt idx="4">
                  <c:v>3430</c:v>
                </c:pt>
                <c:pt idx="5">
                  <c:v>4180</c:v>
                </c:pt>
                <c:pt idx="6">
                  <c:v>3960</c:v>
                </c:pt>
                <c:pt idx="7">
                  <c:v>4510</c:v>
                </c:pt>
                <c:pt idx="8">
                  <c:v>4210</c:v>
                </c:pt>
                <c:pt idx="9">
                  <c:v>4550</c:v>
                </c:pt>
                <c:pt idx="10">
                  <c:v>4670</c:v>
                </c:pt>
                <c:pt idx="11">
                  <c:v>5280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C66-4084-8AF6-64DDD05C5D23}"/>
            </c:ext>
          </c:extLst>
        </c:ser>
        <c:ser>
          <c:idx val="3"/>
          <c:order val="3"/>
          <c:tx>
            <c:strRef>
              <c:f>Central!$G$184</c:f>
              <c:strCache>
                <c:ptCount val="1"/>
                <c:pt idx="0">
                  <c:v>SD+SDK S3, 4 Peripherals</c:v>
                </c:pt>
              </c:strCache>
            </c:strRef>
          </c:tx>
          <c:spPr>
            <a:ln w="28575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Central!$H$185:$S$185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Central!$H$186:$S$186</c:f>
              <c:numCache>
                <c:formatCode>General</c:formatCode>
                <c:ptCount val="12"/>
                <c:pt idx="0">
                  <c:v>1820</c:v>
                </c:pt>
                <c:pt idx="1">
                  <c:v>1950</c:v>
                </c:pt>
                <c:pt idx="2">
                  <c:v>2460</c:v>
                </c:pt>
                <c:pt idx="3">
                  <c:v>3130</c:v>
                </c:pt>
                <c:pt idx="4">
                  <c:v>4170</c:v>
                </c:pt>
                <c:pt idx="5">
                  <c:v>5260</c:v>
                </c:pt>
                <c:pt idx="6">
                  <c:v>4670</c:v>
                </c:pt>
                <c:pt idx="7">
                  <c:v>4470</c:v>
                </c:pt>
                <c:pt idx="8">
                  <c:v>4860</c:v>
                </c:pt>
                <c:pt idx="9">
                  <c:v>5250</c:v>
                </c:pt>
                <c:pt idx="10">
                  <c:v>5670</c:v>
                </c:pt>
                <c:pt idx="11">
                  <c:v>5420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C66-4084-8AF6-64DDD05C5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[µA]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274984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cap="all" baseline="0">
                <a:effectLst/>
              </a:rPr>
              <a:t>Power Consumption, INterrupt and SOFT-TImer</a:t>
            </a:r>
            <a:endParaRPr lang="nb-NO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ExtBoard!$F$10</c:f>
              <c:strCache>
                <c:ptCount val="1"/>
                <c:pt idx="0">
                  <c:v>Zephyr, TIMER ON, ACC /ADC OFF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ExtBoard!$G$11:$R$11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ExtBoard!$G$12:$R$12</c:f>
              <c:numCache>
                <c:formatCode>0</c:formatCode>
                <c:ptCount val="12"/>
                <c:pt idx="0">
                  <c:v>620.54999999999995</c:v>
                </c:pt>
                <c:pt idx="1">
                  <c:v>640</c:v>
                </c:pt>
                <c:pt idx="2">
                  <c:v>1330</c:v>
                </c:pt>
                <c:pt idx="3">
                  <c:v>2030</c:v>
                </c:pt>
                <c:pt idx="4">
                  <c:v>2920</c:v>
                </c:pt>
                <c:pt idx="5">
                  <c:v>3760</c:v>
                </c:pt>
                <c:pt idx="6">
                  <c:v>3440</c:v>
                </c:pt>
                <c:pt idx="7">
                  <c:v>4070</c:v>
                </c:pt>
                <c:pt idx="8">
                  <c:v>3450</c:v>
                </c:pt>
                <c:pt idx="9">
                  <c:v>4090</c:v>
                </c:pt>
                <c:pt idx="10">
                  <c:v>4200</c:v>
                </c:pt>
                <c:pt idx="11">
                  <c:v>4950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B2F2-45AD-8BDE-D7D527672528}"/>
            </c:ext>
          </c:extLst>
        </c:ser>
        <c:ser>
          <c:idx val="1"/>
          <c:order val="1"/>
          <c:tx>
            <c:strRef>
              <c:f>ExtBoard!$F$45</c:f>
              <c:strCache>
                <c:ptCount val="1"/>
                <c:pt idx="0">
                  <c:v>SD +SDK, TIMER ON, ACC /ADC OFF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ExtBoard!$G$46:$R$46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ExtBoard!$G$47:$R$47</c:f>
              <c:numCache>
                <c:formatCode>0</c:formatCode>
                <c:ptCount val="12"/>
                <c:pt idx="0">
                  <c:v>234</c:v>
                </c:pt>
                <c:pt idx="1">
                  <c:v>0</c:v>
                </c:pt>
                <c:pt idx="2">
                  <c:v>1460</c:v>
                </c:pt>
                <c:pt idx="3">
                  <c:v>2320</c:v>
                </c:pt>
                <c:pt idx="4">
                  <c:v>3580</c:v>
                </c:pt>
                <c:pt idx="5">
                  <c:v>4750</c:v>
                </c:pt>
                <c:pt idx="6">
                  <c:v>4020</c:v>
                </c:pt>
                <c:pt idx="7">
                  <c:v>3950</c:v>
                </c:pt>
                <c:pt idx="8">
                  <c:v>4330</c:v>
                </c:pt>
                <c:pt idx="9">
                  <c:v>4760</c:v>
                </c:pt>
                <c:pt idx="10">
                  <c:v>5160</c:v>
                </c:pt>
                <c:pt idx="11">
                  <c:v>4770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B2F2-45AD-8BDE-D7D527672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[µA]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2749840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cap="all" baseline="0">
                <a:effectLst/>
              </a:rPr>
              <a:t>Power Consumption, INterrupT, SOFT-TImer AND Drivers</a:t>
            </a:r>
            <a:endParaRPr lang="nb-NO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ExtBoard!$F$28</c:f>
              <c:strCache>
                <c:ptCount val="1"/>
                <c:pt idx="0">
                  <c:v>Zephyr, TIMER ON, ACC /ADC 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ExtBoard!$G$29:$R$29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ExtBoard!$G$30:$R$30</c:f>
              <c:numCache>
                <c:formatCode>0</c:formatCode>
                <c:ptCount val="12"/>
                <c:pt idx="0">
                  <c:v>1010</c:v>
                </c:pt>
                <c:pt idx="1">
                  <c:v>1110</c:v>
                </c:pt>
                <c:pt idx="2">
                  <c:v>1550</c:v>
                </c:pt>
                <c:pt idx="3">
                  <c:v>2400</c:v>
                </c:pt>
                <c:pt idx="4">
                  <c:v>3260</c:v>
                </c:pt>
                <c:pt idx="5">
                  <c:v>4070</c:v>
                </c:pt>
                <c:pt idx="6">
                  <c:v>3870</c:v>
                </c:pt>
                <c:pt idx="7">
                  <c:v>4470</c:v>
                </c:pt>
                <c:pt idx="8">
                  <c:v>4610</c:v>
                </c:pt>
                <c:pt idx="9">
                  <c:v>4140</c:v>
                </c:pt>
                <c:pt idx="10">
                  <c:v>5110</c:v>
                </c:pt>
                <c:pt idx="11">
                  <c:v>5510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76E4-4A74-988C-2A7AB41172AC}"/>
            </c:ext>
          </c:extLst>
        </c:ser>
        <c:ser>
          <c:idx val="1"/>
          <c:order val="1"/>
          <c:tx>
            <c:strRef>
              <c:f>ExtBoard!$F$62</c:f>
              <c:strCache>
                <c:ptCount val="1"/>
                <c:pt idx="0">
                  <c:v>Zephyr,  TIMER ON, ACC /ADC ON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ExtBoard!$G$63:$R$63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ExtBoard!$G$64:$R$64</c:f>
              <c:numCache>
                <c:formatCode>0</c:formatCode>
                <c:ptCount val="12"/>
                <c:pt idx="0">
                  <c:v>1120</c:v>
                </c:pt>
                <c:pt idx="1">
                  <c:v>1280</c:v>
                </c:pt>
                <c:pt idx="2">
                  <c:v>1890</c:v>
                </c:pt>
                <c:pt idx="3">
                  <c:v>2800</c:v>
                </c:pt>
                <c:pt idx="4">
                  <c:v>3790</c:v>
                </c:pt>
                <c:pt idx="5">
                  <c:v>4760</c:v>
                </c:pt>
                <c:pt idx="6">
                  <c:v>4320</c:v>
                </c:pt>
                <c:pt idx="7">
                  <c:v>4880</c:v>
                </c:pt>
                <c:pt idx="8">
                  <c:v>4960</c:v>
                </c:pt>
                <c:pt idx="9">
                  <c:v>4840</c:v>
                </c:pt>
                <c:pt idx="10">
                  <c:v>5260</c:v>
                </c:pt>
                <c:pt idx="11">
                  <c:v>5390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76E4-4A74-988C-2A7AB4117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[µA]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2749840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cap="all" baseline="0">
                <a:effectLst/>
              </a:rPr>
              <a:t>Power Consumption, Interrupt only</a:t>
            </a:r>
            <a:endParaRPr lang="nb-NO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ExtBoard!$F$1</c:f>
              <c:strCache>
                <c:ptCount val="1"/>
                <c:pt idx="0">
                  <c:v>Zephyr, TIMER OFF, ACC /ADC OFF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ExtBoard!$G$2:$R$2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ExtBoard!$G$3:$R$3</c:f>
              <c:numCache>
                <c:formatCode>0</c:formatCode>
                <c:ptCount val="12"/>
                <c:pt idx="0">
                  <c:v>600</c:v>
                </c:pt>
                <c:pt idx="1">
                  <c:v>637</c:v>
                </c:pt>
                <c:pt idx="2">
                  <c:v>1330</c:v>
                </c:pt>
                <c:pt idx="3">
                  <c:v>2050</c:v>
                </c:pt>
                <c:pt idx="4">
                  <c:v>2970</c:v>
                </c:pt>
                <c:pt idx="5">
                  <c:v>3820</c:v>
                </c:pt>
                <c:pt idx="6">
                  <c:v>3510</c:v>
                </c:pt>
                <c:pt idx="7">
                  <c:v>4150</c:v>
                </c:pt>
                <c:pt idx="8">
                  <c:v>3510</c:v>
                </c:pt>
                <c:pt idx="9">
                  <c:v>4170</c:v>
                </c:pt>
                <c:pt idx="10">
                  <c:v>4260</c:v>
                </c:pt>
                <c:pt idx="11">
                  <c:v>5080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EA9A-4F6A-ABA5-CF8873A8DA24}"/>
            </c:ext>
          </c:extLst>
        </c:ser>
        <c:ser>
          <c:idx val="1"/>
          <c:order val="1"/>
          <c:tx>
            <c:strRef>
              <c:f>ExtBoard!$F$37</c:f>
              <c:strCache>
                <c:ptCount val="1"/>
                <c:pt idx="0">
                  <c:v>SD +SDK, TIMER OFF, ACC /ADC OFF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ExtBoard!$G$38:$R$38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ExtBoard!$G$39:$R$39</c:f>
              <c:numCache>
                <c:formatCode>0</c:formatCode>
                <c:ptCount val="12"/>
                <c:pt idx="0">
                  <c:v>195</c:v>
                </c:pt>
                <c:pt idx="1">
                  <c:v>0</c:v>
                </c:pt>
                <c:pt idx="2">
                  <c:v>1440</c:v>
                </c:pt>
                <c:pt idx="3">
                  <c:v>2320</c:v>
                </c:pt>
                <c:pt idx="4">
                  <c:v>3580</c:v>
                </c:pt>
                <c:pt idx="5">
                  <c:v>4740</c:v>
                </c:pt>
                <c:pt idx="6">
                  <c:v>3980</c:v>
                </c:pt>
                <c:pt idx="7">
                  <c:v>4040</c:v>
                </c:pt>
                <c:pt idx="8">
                  <c:v>4200</c:v>
                </c:pt>
                <c:pt idx="9">
                  <c:v>4740</c:v>
                </c:pt>
                <c:pt idx="10">
                  <c:v>5140</c:v>
                </c:pt>
                <c:pt idx="11">
                  <c:v>4930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EA9A-4F6A-ABA5-CF8873A8D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[µA]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2749840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Advertising Power Consumption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Peripheral!$G$1</c:f>
              <c:strCache>
                <c:ptCount val="1"/>
                <c:pt idx="0">
                  <c:v>Zephyr ADV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Peripheral!$H$2:$S$2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Peripheral!$H$3:$S$3</c:f>
              <c:numCache>
                <c:formatCode>General</c:formatCode>
                <c:ptCount val="12"/>
                <c:pt idx="0">
                  <c:v>1570</c:v>
                </c:pt>
                <c:pt idx="1">
                  <c:v>1530</c:v>
                </c:pt>
                <c:pt idx="2">
                  <c:v>2040</c:v>
                </c:pt>
                <c:pt idx="3">
                  <c:v>2620</c:v>
                </c:pt>
                <c:pt idx="4">
                  <c:v>3410</c:v>
                </c:pt>
                <c:pt idx="5">
                  <c:v>4180</c:v>
                </c:pt>
                <c:pt idx="6">
                  <c:v>3930</c:v>
                </c:pt>
                <c:pt idx="7">
                  <c:v>4470</c:v>
                </c:pt>
                <c:pt idx="8">
                  <c:v>3980</c:v>
                </c:pt>
                <c:pt idx="9">
                  <c:v>4510</c:v>
                </c:pt>
                <c:pt idx="10">
                  <c:v>5430</c:v>
                </c:pt>
                <c:pt idx="11">
                  <c:v>5790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6D-49D7-A93C-685DD27CD6F3}"/>
            </c:ext>
          </c:extLst>
        </c:ser>
        <c:ser>
          <c:idx val="1"/>
          <c:order val="1"/>
          <c:tx>
            <c:strRef>
              <c:f>Peripheral!$G$14</c:f>
              <c:strCache>
                <c:ptCount val="1"/>
                <c:pt idx="0">
                  <c:v>SD+SDK ADV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Peripheral!$H$15:$S$15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Peripheral!$H$16:$S$16</c:f>
              <c:numCache>
                <c:formatCode>General</c:formatCode>
                <c:ptCount val="12"/>
                <c:pt idx="0">
                  <c:v>1570</c:v>
                </c:pt>
                <c:pt idx="1">
                  <c:v>1640</c:v>
                </c:pt>
                <c:pt idx="2">
                  <c:v>2260</c:v>
                </c:pt>
                <c:pt idx="3">
                  <c:v>3000</c:v>
                </c:pt>
                <c:pt idx="4">
                  <c:v>4120</c:v>
                </c:pt>
                <c:pt idx="5">
                  <c:v>5200</c:v>
                </c:pt>
                <c:pt idx="6">
                  <c:v>4520</c:v>
                </c:pt>
                <c:pt idx="7">
                  <c:v>4390</c:v>
                </c:pt>
                <c:pt idx="8">
                  <c:v>4840</c:v>
                </c:pt>
                <c:pt idx="9">
                  <c:v>5210</c:v>
                </c:pt>
                <c:pt idx="10">
                  <c:v>5610</c:v>
                </c:pt>
                <c:pt idx="11">
                  <c:v>5780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56D-49D7-A93C-685DD27CD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[µA]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274984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Connection Power Consumption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Peripheral!$G$26</c:f>
              <c:strCache>
                <c:ptCount val="1"/>
                <c:pt idx="0">
                  <c:v>Zephyr Conn. Int. 7.5ms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Peripheral!$H$27:$S$27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Peripheral!$H$28:$S$28</c:f>
              <c:numCache>
                <c:formatCode>General</c:formatCode>
                <c:ptCount val="12"/>
                <c:pt idx="0">
                  <c:v>4070</c:v>
                </c:pt>
                <c:pt idx="1">
                  <c:v>4110</c:v>
                </c:pt>
                <c:pt idx="2">
                  <c:v>4520</c:v>
                </c:pt>
                <c:pt idx="3">
                  <c:v>5050</c:v>
                </c:pt>
                <c:pt idx="4">
                  <c:v>5570</c:v>
                </c:pt>
                <c:pt idx="5">
                  <c:v>6140</c:v>
                </c:pt>
                <c:pt idx="6">
                  <c:v>6070</c:v>
                </c:pt>
                <c:pt idx="7">
                  <c:v>6490</c:v>
                </c:pt>
                <c:pt idx="8">
                  <c:v>6720</c:v>
                </c:pt>
                <c:pt idx="9">
                  <c:v>6440</c:v>
                </c:pt>
                <c:pt idx="10">
                  <c:v>7030</c:v>
                </c:pt>
                <c:pt idx="11">
                  <c:v>7330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008-4CCE-8917-3063F3F75B30}"/>
            </c:ext>
          </c:extLst>
        </c:ser>
        <c:ser>
          <c:idx val="1"/>
          <c:order val="1"/>
          <c:tx>
            <c:strRef>
              <c:f>Peripheral!$G$39</c:f>
              <c:strCache>
                <c:ptCount val="1"/>
                <c:pt idx="0">
                  <c:v>SD+SDK Conn. Int. 7.5ms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Peripheral!$H$40:$S$40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Peripheral!$H$41:$S$41</c:f>
              <c:numCache>
                <c:formatCode>General</c:formatCode>
                <c:ptCount val="12"/>
                <c:pt idx="0">
                  <c:v>4700</c:v>
                </c:pt>
                <c:pt idx="1">
                  <c:v>4810</c:v>
                </c:pt>
                <c:pt idx="2">
                  <c:v>5300</c:v>
                </c:pt>
                <c:pt idx="3">
                  <c:v>5870</c:v>
                </c:pt>
                <c:pt idx="4">
                  <c:v>6500</c:v>
                </c:pt>
                <c:pt idx="5">
                  <c:v>7140</c:v>
                </c:pt>
                <c:pt idx="6">
                  <c:v>6940</c:v>
                </c:pt>
                <c:pt idx="7">
                  <c:v>7340</c:v>
                </c:pt>
                <c:pt idx="8">
                  <c:v>7450</c:v>
                </c:pt>
                <c:pt idx="9">
                  <c:v>7350</c:v>
                </c:pt>
                <c:pt idx="10">
                  <c:v>7590</c:v>
                </c:pt>
                <c:pt idx="11">
                  <c:v>7620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008-4CCE-8917-3063F3F75B30}"/>
            </c:ext>
          </c:extLst>
        </c:ser>
        <c:ser>
          <c:idx val="2"/>
          <c:order val="2"/>
          <c:tx>
            <c:strRef>
              <c:f>Peripheral!$G$52</c:f>
              <c:strCache>
                <c:ptCount val="1"/>
                <c:pt idx="0">
                  <c:v>Zephyr Conn. Int. 50ms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square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Peripheral!$H$53:$S$53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Peripheral!$H$54:$S$54</c:f>
              <c:numCache>
                <c:formatCode>General</c:formatCode>
                <c:ptCount val="12"/>
                <c:pt idx="0">
                  <c:v>2440</c:v>
                </c:pt>
                <c:pt idx="1">
                  <c:v>2530</c:v>
                </c:pt>
                <c:pt idx="2">
                  <c:v>2880</c:v>
                </c:pt>
                <c:pt idx="3">
                  <c:v>3500</c:v>
                </c:pt>
                <c:pt idx="4">
                  <c:v>4190</c:v>
                </c:pt>
                <c:pt idx="5">
                  <c:v>4900</c:v>
                </c:pt>
                <c:pt idx="6">
                  <c:v>4750</c:v>
                </c:pt>
                <c:pt idx="7">
                  <c:v>5280</c:v>
                </c:pt>
                <c:pt idx="8">
                  <c:v>5530</c:v>
                </c:pt>
                <c:pt idx="9">
                  <c:v>5050</c:v>
                </c:pt>
                <c:pt idx="10">
                  <c:v>5870</c:v>
                </c:pt>
                <c:pt idx="11">
                  <c:v>6250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008-4CCE-8917-3063F3F75B30}"/>
            </c:ext>
          </c:extLst>
        </c:ser>
        <c:ser>
          <c:idx val="3"/>
          <c:order val="3"/>
          <c:tx>
            <c:strRef>
              <c:f>Peripheral!$G$65</c:f>
              <c:strCache>
                <c:ptCount val="1"/>
                <c:pt idx="0">
                  <c:v>SD+SDK Conn. Int. 50ms</c:v>
                </c:pt>
              </c:strCache>
            </c:strRef>
          </c:tx>
          <c:spPr>
            <a:ln w="28575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Peripheral!$H$66:$S$66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Peripheral!$H$67:$S$67</c:f>
              <c:numCache>
                <c:formatCode>General</c:formatCode>
                <c:ptCount val="12"/>
                <c:pt idx="0">
                  <c:v>2530</c:v>
                </c:pt>
                <c:pt idx="1">
                  <c:v>2860</c:v>
                </c:pt>
                <c:pt idx="2">
                  <c:v>3290</c:v>
                </c:pt>
                <c:pt idx="3">
                  <c:v>3970</c:v>
                </c:pt>
                <c:pt idx="4">
                  <c:v>4780</c:v>
                </c:pt>
                <c:pt idx="5">
                  <c:v>5650</c:v>
                </c:pt>
                <c:pt idx="6">
                  <c:v>5270</c:v>
                </c:pt>
                <c:pt idx="7">
                  <c:v>5800</c:v>
                </c:pt>
                <c:pt idx="8">
                  <c:v>5980</c:v>
                </c:pt>
                <c:pt idx="9">
                  <c:v>5780</c:v>
                </c:pt>
                <c:pt idx="10">
                  <c:v>6100</c:v>
                </c:pt>
                <c:pt idx="11">
                  <c:v>6070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008-4CCE-8917-3063F3F75B30}"/>
            </c:ext>
          </c:extLst>
        </c:ser>
        <c:ser>
          <c:idx val="4"/>
          <c:order val="4"/>
          <c:tx>
            <c:strRef>
              <c:f>Peripheral!$G$78</c:f>
              <c:strCache>
                <c:ptCount val="1"/>
                <c:pt idx="0">
                  <c:v>Zephyr Conn. Int. 400ms</c:v>
                </c:pt>
              </c:strCache>
            </c:strRef>
          </c:tx>
          <c:spPr>
            <a:ln w="28575">
              <a:solidFill>
                <a:schemeClr val="accent6"/>
              </a:solidFill>
            </a:ln>
          </c:spPr>
          <c:marker>
            <c:symbol val="squar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Peripheral!$H$79:$S$79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Peripheral!$H$80:$S$80</c:f>
              <c:numCache>
                <c:formatCode>General</c:formatCode>
                <c:ptCount val="12"/>
                <c:pt idx="0">
                  <c:v>1450</c:v>
                </c:pt>
                <c:pt idx="1">
                  <c:v>1540</c:v>
                </c:pt>
                <c:pt idx="2">
                  <c:v>1940</c:v>
                </c:pt>
                <c:pt idx="3">
                  <c:v>2660</c:v>
                </c:pt>
                <c:pt idx="4">
                  <c:v>3530</c:v>
                </c:pt>
                <c:pt idx="5">
                  <c:v>4260</c:v>
                </c:pt>
                <c:pt idx="6">
                  <c:v>4050</c:v>
                </c:pt>
                <c:pt idx="7">
                  <c:v>4610</c:v>
                </c:pt>
                <c:pt idx="8">
                  <c:v>4860</c:v>
                </c:pt>
                <c:pt idx="9">
                  <c:v>4340</c:v>
                </c:pt>
                <c:pt idx="10">
                  <c:v>5240</c:v>
                </c:pt>
                <c:pt idx="11">
                  <c:v>5630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008-4CCE-8917-3063F3F75B30}"/>
            </c:ext>
          </c:extLst>
        </c:ser>
        <c:ser>
          <c:idx val="5"/>
          <c:order val="5"/>
          <c:tx>
            <c:strRef>
              <c:f>Peripheral!$G$91</c:f>
              <c:strCache>
                <c:ptCount val="1"/>
                <c:pt idx="0">
                  <c:v>SD+SDK Conn. Int. 400ms</c:v>
                </c:pt>
              </c:strCache>
            </c:strRef>
          </c:tx>
          <c:spPr>
            <a:ln w="28575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accent6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Peripheral!$H$92:$S$92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Peripheral!$H$93:$S$93</c:f>
              <c:numCache>
                <c:formatCode>General</c:formatCode>
                <c:ptCount val="12"/>
                <c:pt idx="0">
                  <c:v>1700</c:v>
                </c:pt>
                <c:pt idx="1">
                  <c:v>1790</c:v>
                </c:pt>
                <c:pt idx="2">
                  <c:v>2130</c:v>
                </c:pt>
                <c:pt idx="3">
                  <c:v>2980</c:v>
                </c:pt>
                <c:pt idx="4">
                  <c:v>3940</c:v>
                </c:pt>
                <c:pt idx="5">
                  <c:v>4950</c:v>
                </c:pt>
                <c:pt idx="6">
                  <c:v>4450</c:v>
                </c:pt>
                <c:pt idx="7">
                  <c:v>5020</c:v>
                </c:pt>
                <c:pt idx="8">
                  <c:v>5170</c:v>
                </c:pt>
                <c:pt idx="9">
                  <c:v>4990</c:v>
                </c:pt>
                <c:pt idx="10">
                  <c:v>5410</c:v>
                </c:pt>
                <c:pt idx="11">
                  <c:v>5400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B008-4CCE-8917-3063F3F75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[µA]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274984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Scan Power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Central!$G$1</c:f>
              <c:strCache>
                <c:ptCount val="1"/>
                <c:pt idx="0">
                  <c:v>Zephyr Scan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Central!$H$2:$S$2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Central!$H$3:$S$3</c:f>
              <c:numCache>
                <c:formatCode>General</c:formatCode>
                <c:ptCount val="12"/>
                <c:pt idx="0">
                  <c:v>5500</c:v>
                </c:pt>
                <c:pt idx="1">
                  <c:v>5810</c:v>
                </c:pt>
                <c:pt idx="2">
                  <c:v>6060</c:v>
                </c:pt>
                <c:pt idx="3">
                  <c:v>6790</c:v>
                </c:pt>
                <c:pt idx="4">
                  <c:v>7410</c:v>
                </c:pt>
                <c:pt idx="5">
                  <c:v>8000</c:v>
                </c:pt>
                <c:pt idx="6">
                  <c:v>7890</c:v>
                </c:pt>
                <c:pt idx="7">
                  <c:v>8250</c:v>
                </c:pt>
                <c:pt idx="8">
                  <c:v>8170</c:v>
                </c:pt>
                <c:pt idx="9">
                  <c:v>8210</c:v>
                </c:pt>
                <c:pt idx="10">
                  <c:v>8370</c:v>
                </c:pt>
                <c:pt idx="11">
                  <c:v>9060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91-4C87-9417-E116C5397061}"/>
            </c:ext>
          </c:extLst>
        </c:ser>
        <c:ser>
          <c:idx val="1"/>
          <c:order val="1"/>
          <c:tx>
            <c:strRef>
              <c:f>Central!$G$18</c:f>
              <c:strCache>
                <c:ptCount val="1"/>
                <c:pt idx="0">
                  <c:v>SD+SDK Scan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Central!$H$19:$S$19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Central!$H$20:$S$20</c:f>
              <c:numCache>
                <c:formatCode>General</c:formatCode>
                <c:ptCount val="12"/>
                <c:pt idx="0">
                  <c:v>5720</c:v>
                </c:pt>
                <c:pt idx="1">
                  <c:v>5810</c:v>
                </c:pt>
                <c:pt idx="2">
                  <c:v>6300</c:v>
                </c:pt>
                <c:pt idx="3">
                  <c:v>6910</c:v>
                </c:pt>
                <c:pt idx="4">
                  <c:v>7840</c:v>
                </c:pt>
                <c:pt idx="5">
                  <c:v>8680</c:v>
                </c:pt>
                <c:pt idx="6">
                  <c:v>8190</c:v>
                </c:pt>
                <c:pt idx="7">
                  <c:v>8550</c:v>
                </c:pt>
                <c:pt idx="8">
                  <c:v>8860</c:v>
                </c:pt>
                <c:pt idx="9">
                  <c:v>8710</c:v>
                </c:pt>
                <c:pt idx="10">
                  <c:v>9060</c:v>
                </c:pt>
                <c:pt idx="11">
                  <c:v>9090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91-4C87-9417-E116C5397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[µA]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274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Connection </a:t>
            </a:r>
            <a:r>
              <a:rPr lang="nb-NO" sz="1600" b="1" i="0" u="none" strike="noStrike" cap="all" normalizeH="0" baseline="0">
                <a:effectLst/>
              </a:rPr>
              <a:t>Power Consumption</a:t>
            </a:r>
            <a:r>
              <a:rPr lang="nb-NO"/>
              <a:t> with 1 Peripheral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Central!$G$34</c:f>
              <c:strCache>
                <c:ptCount val="1"/>
                <c:pt idx="0">
                  <c:v>Zephyr S1,  1 Peripheral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Central!$H$35:$S$35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Central!$H$36:$S$36</c:f>
              <c:numCache>
                <c:formatCode>General</c:formatCode>
                <c:ptCount val="12"/>
                <c:pt idx="0">
                  <c:v>4900</c:v>
                </c:pt>
                <c:pt idx="1">
                  <c:v>4940</c:v>
                </c:pt>
                <c:pt idx="2">
                  <c:v>5470</c:v>
                </c:pt>
                <c:pt idx="3">
                  <c:v>6200</c:v>
                </c:pt>
                <c:pt idx="4">
                  <c:v>7080</c:v>
                </c:pt>
                <c:pt idx="5">
                  <c:v>7970</c:v>
                </c:pt>
                <c:pt idx="6">
                  <c:v>7680</c:v>
                </c:pt>
                <c:pt idx="7">
                  <c:v>8250</c:v>
                </c:pt>
                <c:pt idx="8">
                  <c:v>8060</c:v>
                </c:pt>
                <c:pt idx="9">
                  <c:v>8270</c:v>
                </c:pt>
                <c:pt idx="10">
                  <c:v>8540</c:v>
                </c:pt>
                <c:pt idx="11">
                  <c:v>8860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8EF-4117-A385-566D5E3DFA63}"/>
            </c:ext>
          </c:extLst>
        </c:ser>
        <c:ser>
          <c:idx val="1"/>
          <c:order val="1"/>
          <c:tx>
            <c:strRef>
              <c:f>Central!$G$51</c:f>
              <c:strCache>
                <c:ptCount val="1"/>
                <c:pt idx="0">
                  <c:v>SD+SDK S1,  1 Peripheral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Central!$H$52:$S$52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Central!$H$53:$S$53</c:f>
              <c:numCache>
                <c:formatCode>General</c:formatCode>
                <c:ptCount val="12"/>
                <c:pt idx="0">
                  <c:v>5530</c:v>
                </c:pt>
                <c:pt idx="1">
                  <c:v>5620</c:v>
                </c:pt>
                <c:pt idx="2">
                  <c:v>6050</c:v>
                </c:pt>
                <c:pt idx="3">
                  <c:v>6650</c:v>
                </c:pt>
                <c:pt idx="4">
                  <c:v>7310</c:v>
                </c:pt>
                <c:pt idx="5">
                  <c:v>7990</c:v>
                </c:pt>
                <c:pt idx="6">
                  <c:v>7680</c:v>
                </c:pt>
                <c:pt idx="7">
                  <c:v>7960</c:v>
                </c:pt>
                <c:pt idx="8">
                  <c:v>8050</c:v>
                </c:pt>
                <c:pt idx="9">
                  <c:v>8220</c:v>
                </c:pt>
                <c:pt idx="10">
                  <c:v>8450</c:v>
                </c:pt>
                <c:pt idx="11">
                  <c:v>8450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8EF-4117-A385-566D5E3DFA63}"/>
            </c:ext>
          </c:extLst>
        </c:ser>
        <c:ser>
          <c:idx val="2"/>
          <c:order val="2"/>
          <c:tx>
            <c:strRef>
              <c:f>Central!$G$67</c:f>
              <c:strCache>
                <c:ptCount val="1"/>
                <c:pt idx="0">
                  <c:v>Zephyr S2,  1 Peripheral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square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Central!$H$68:$S$68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Central!$H$69:$R$69</c:f>
              <c:numCache>
                <c:formatCode>General</c:formatCode>
                <c:ptCount val="11"/>
                <c:pt idx="0">
                  <c:v>2600</c:v>
                </c:pt>
                <c:pt idx="1">
                  <c:v>2670</c:v>
                </c:pt>
                <c:pt idx="2">
                  <c:v>3030</c:v>
                </c:pt>
                <c:pt idx="3">
                  <c:v>3540</c:v>
                </c:pt>
                <c:pt idx="4">
                  <c:v>4210</c:v>
                </c:pt>
                <c:pt idx="5">
                  <c:v>4910</c:v>
                </c:pt>
                <c:pt idx="6">
                  <c:v>4650</c:v>
                </c:pt>
                <c:pt idx="7">
                  <c:v>5170</c:v>
                </c:pt>
                <c:pt idx="8">
                  <c:v>4860</c:v>
                </c:pt>
                <c:pt idx="9">
                  <c:v>5260</c:v>
                </c:pt>
                <c:pt idx="10">
                  <c:v>5310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8EF-4117-A385-566D5E3DFA63}"/>
            </c:ext>
          </c:extLst>
        </c:ser>
        <c:ser>
          <c:idx val="3"/>
          <c:order val="3"/>
          <c:tx>
            <c:strRef>
              <c:f>Central!$G$85</c:f>
              <c:strCache>
                <c:ptCount val="1"/>
                <c:pt idx="0">
                  <c:v>SD+SDK S2,  1 Peripheral</c:v>
                </c:pt>
              </c:strCache>
            </c:strRef>
          </c:tx>
          <c:spPr>
            <a:ln w="28575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Central!$H$86:$S$86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Central!$H$87:$S$87</c:f>
              <c:numCache>
                <c:formatCode>General</c:formatCode>
                <c:ptCount val="12"/>
                <c:pt idx="0">
                  <c:v>2610</c:v>
                </c:pt>
                <c:pt idx="1">
                  <c:v>2690</c:v>
                </c:pt>
                <c:pt idx="2">
                  <c:v>3170</c:v>
                </c:pt>
                <c:pt idx="3">
                  <c:v>3770</c:v>
                </c:pt>
                <c:pt idx="4">
                  <c:v>4720</c:v>
                </c:pt>
                <c:pt idx="5">
                  <c:v>5660</c:v>
                </c:pt>
                <c:pt idx="6">
                  <c:v>5120</c:v>
                </c:pt>
                <c:pt idx="7">
                  <c:v>5160</c:v>
                </c:pt>
                <c:pt idx="8">
                  <c:v>5400</c:v>
                </c:pt>
                <c:pt idx="9">
                  <c:v>5740</c:v>
                </c:pt>
                <c:pt idx="10">
                  <c:v>6070</c:v>
                </c:pt>
                <c:pt idx="11">
                  <c:v>5860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8EF-4117-A385-566D5E3DFA63}"/>
            </c:ext>
          </c:extLst>
        </c:ser>
        <c:ser>
          <c:idx val="4"/>
          <c:order val="4"/>
          <c:tx>
            <c:strRef>
              <c:f>Central!$G$101</c:f>
              <c:strCache>
                <c:ptCount val="1"/>
                <c:pt idx="0">
                  <c:v>Zephyr S3  1 Peripheral</c:v>
                </c:pt>
              </c:strCache>
            </c:strRef>
          </c:tx>
          <c:spPr>
            <a:ln w="28575">
              <a:solidFill>
                <a:schemeClr val="accent6"/>
              </a:solidFill>
            </a:ln>
          </c:spPr>
          <c:marker>
            <c:symbol val="squar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Central!$H$102:$S$102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Central!$H$103:$S$103</c:f>
              <c:numCache>
                <c:formatCode>General</c:formatCode>
                <c:ptCount val="12"/>
                <c:pt idx="0">
                  <c:v>1400</c:v>
                </c:pt>
                <c:pt idx="1">
                  <c:v>1400</c:v>
                </c:pt>
                <c:pt idx="2">
                  <c:v>1870</c:v>
                </c:pt>
                <c:pt idx="3">
                  <c:v>2450</c:v>
                </c:pt>
                <c:pt idx="4">
                  <c:v>3270</c:v>
                </c:pt>
                <c:pt idx="5">
                  <c:v>4110</c:v>
                </c:pt>
                <c:pt idx="6">
                  <c:v>3780</c:v>
                </c:pt>
                <c:pt idx="7">
                  <c:v>4350</c:v>
                </c:pt>
                <c:pt idx="8">
                  <c:v>4510</c:v>
                </c:pt>
                <c:pt idx="9">
                  <c:v>4540</c:v>
                </c:pt>
                <c:pt idx="10">
                  <c:v>4520</c:v>
                </c:pt>
                <c:pt idx="11">
                  <c:v>5240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8EF-4117-A385-566D5E3DFA63}"/>
            </c:ext>
          </c:extLst>
        </c:ser>
        <c:ser>
          <c:idx val="5"/>
          <c:order val="5"/>
          <c:tx>
            <c:strRef>
              <c:f>Central!$G$118</c:f>
              <c:strCache>
                <c:ptCount val="1"/>
                <c:pt idx="0">
                  <c:v>SD+SDK S3,  1 Peripheral</c:v>
                </c:pt>
              </c:strCache>
            </c:strRef>
          </c:tx>
          <c:spPr>
            <a:ln w="28575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accent6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Central!$H$119:$S$119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Central!$H$120:$S$120</c:f>
              <c:numCache>
                <c:formatCode>General</c:formatCode>
                <c:ptCount val="12"/>
                <c:pt idx="0">
                  <c:v>926</c:v>
                </c:pt>
                <c:pt idx="1">
                  <c:v>1030</c:v>
                </c:pt>
                <c:pt idx="2">
                  <c:v>1760</c:v>
                </c:pt>
                <c:pt idx="3">
                  <c:v>2550</c:v>
                </c:pt>
                <c:pt idx="4">
                  <c:v>3750</c:v>
                </c:pt>
                <c:pt idx="5">
                  <c:v>4850</c:v>
                </c:pt>
                <c:pt idx="6">
                  <c:v>4180</c:v>
                </c:pt>
                <c:pt idx="7">
                  <c:v>4110</c:v>
                </c:pt>
                <c:pt idx="8">
                  <c:v>4430</c:v>
                </c:pt>
                <c:pt idx="9">
                  <c:v>4880</c:v>
                </c:pt>
                <c:pt idx="10">
                  <c:v>5280</c:v>
                </c:pt>
                <c:pt idx="11">
                  <c:v>4910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8EF-4117-A385-566D5E3DF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[µA]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274984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Connection </a:t>
            </a:r>
            <a:r>
              <a:rPr lang="nb-NO" sz="1600" b="1" i="0" u="none" strike="noStrike" cap="all" normalizeH="0" baseline="0">
                <a:effectLst/>
              </a:rPr>
              <a:t>Power Consumption</a:t>
            </a:r>
            <a:r>
              <a:rPr lang="nb-NO"/>
              <a:t> with 8 Peripheral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Central!$G$200</c:f>
              <c:strCache>
                <c:ptCount val="1"/>
                <c:pt idx="0">
                  <c:v>Zephyr S2,  8 Peripherals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Central!$H$201:$S$201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Central!$H$202:$S$202</c:f>
              <c:numCache>
                <c:formatCode>General</c:formatCode>
                <c:ptCount val="12"/>
                <c:pt idx="0">
                  <c:v>6170</c:v>
                </c:pt>
                <c:pt idx="1">
                  <c:v>6220</c:v>
                </c:pt>
                <c:pt idx="2">
                  <c:v>6650</c:v>
                </c:pt>
                <c:pt idx="3">
                  <c:v>7050</c:v>
                </c:pt>
                <c:pt idx="4">
                  <c:v>7580</c:v>
                </c:pt>
                <c:pt idx="5">
                  <c:v>8030</c:v>
                </c:pt>
                <c:pt idx="6">
                  <c:v>8010</c:v>
                </c:pt>
                <c:pt idx="7">
                  <c:v>8320</c:v>
                </c:pt>
                <c:pt idx="8">
                  <c:v>8310</c:v>
                </c:pt>
                <c:pt idx="9">
                  <c:v>8460</c:v>
                </c:pt>
                <c:pt idx="10">
                  <c:v>8640</c:v>
                </c:pt>
                <c:pt idx="11">
                  <c:v>9080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DF7-4EC6-8400-981B681DFE09}"/>
            </c:ext>
          </c:extLst>
        </c:ser>
        <c:ser>
          <c:idx val="1"/>
          <c:order val="1"/>
          <c:tx>
            <c:strRef>
              <c:f>Central!$G$217</c:f>
              <c:strCache>
                <c:ptCount val="1"/>
                <c:pt idx="0">
                  <c:v>SD+SDK S2,  8 Peripherals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Central!$H$218:$S$218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Central!$H$219:$S$219</c:f>
              <c:numCache>
                <c:formatCode>General</c:formatCode>
                <c:ptCount val="12"/>
                <c:pt idx="0">
                  <c:v>6440</c:v>
                </c:pt>
                <c:pt idx="1">
                  <c:v>6500</c:v>
                </c:pt>
                <c:pt idx="2">
                  <c:v>6970</c:v>
                </c:pt>
                <c:pt idx="3">
                  <c:v>7450</c:v>
                </c:pt>
                <c:pt idx="4">
                  <c:v>8020</c:v>
                </c:pt>
                <c:pt idx="5">
                  <c:v>8540</c:v>
                </c:pt>
                <c:pt idx="6">
                  <c:v>8450</c:v>
                </c:pt>
                <c:pt idx="7">
                  <c:v>8660</c:v>
                </c:pt>
                <c:pt idx="8">
                  <c:v>8790</c:v>
                </c:pt>
                <c:pt idx="9">
                  <c:v>8960</c:v>
                </c:pt>
                <c:pt idx="10">
                  <c:v>9040</c:v>
                </c:pt>
                <c:pt idx="11">
                  <c:v>9040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DF7-4EC6-8400-981B681DFE09}"/>
            </c:ext>
          </c:extLst>
        </c:ser>
        <c:ser>
          <c:idx val="2"/>
          <c:order val="2"/>
          <c:tx>
            <c:strRef>
              <c:f>Central!$G$233</c:f>
              <c:strCache>
                <c:ptCount val="1"/>
                <c:pt idx="0">
                  <c:v>Zephyr S3, 8 Peripherals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square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Central!$H$234:$S$234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Central!$H$235:$S$235</c:f>
              <c:numCache>
                <c:formatCode>General</c:formatCode>
                <c:ptCount val="12"/>
                <c:pt idx="0">
                  <c:v>2420</c:v>
                </c:pt>
                <c:pt idx="1">
                  <c:v>2430</c:v>
                </c:pt>
                <c:pt idx="2">
                  <c:v>2790</c:v>
                </c:pt>
                <c:pt idx="3">
                  <c:v>3430</c:v>
                </c:pt>
                <c:pt idx="4">
                  <c:v>3970</c:v>
                </c:pt>
                <c:pt idx="5">
                  <c:v>4680</c:v>
                </c:pt>
                <c:pt idx="6">
                  <c:v>4450</c:v>
                </c:pt>
                <c:pt idx="7">
                  <c:v>5070</c:v>
                </c:pt>
                <c:pt idx="8">
                  <c:v>4590</c:v>
                </c:pt>
                <c:pt idx="9">
                  <c:v>5070</c:v>
                </c:pt>
                <c:pt idx="10">
                  <c:v>5250</c:v>
                </c:pt>
                <c:pt idx="11">
                  <c:v>5890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DF7-4EC6-8400-981B681DFE09}"/>
            </c:ext>
          </c:extLst>
        </c:ser>
        <c:ser>
          <c:idx val="3"/>
          <c:order val="3"/>
          <c:tx>
            <c:strRef>
              <c:f>Central!$G$250</c:f>
              <c:strCache>
                <c:ptCount val="1"/>
                <c:pt idx="0">
                  <c:v>SD+SDK S3,  8 Peripherals</c:v>
                </c:pt>
              </c:strCache>
            </c:strRef>
          </c:tx>
          <c:spPr>
            <a:ln w="28575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Central!$H$251:$S$251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Central!$H$252:$S$252</c:f>
              <c:numCache>
                <c:formatCode>General</c:formatCode>
                <c:ptCount val="12"/>
                <c:pt idx="0">
                  <c:v>2190</c:v>
                </c:pt>
                <c:pt idx="1">
                  <c:v>2230</c:v>
                </c:pt>
                <c:pt idx="2">
                  <c:v>2750</c:v>
                </c:pt>
                <c:pt idx="3">
                  <c:v>3350</c:v>
                </c:pt>
                <c:pt idx="4">
                  <c:v>4450</c:v>
                </c:pt>
                <c:pt idx="5">
                  <c:v>5370</c:v>
                </c:pt>
                <c:pt idx="6">
                  <c:v>4870</c:v>
                </c:pt>
                <c:pt idx="7">
                  <c:v>4830</c:v>
                </c:pt>
                <c:pt idx="8">
                  <c:v>5110</c:v>
                </c:pt>
                <c:pt idx="9">
                  <c:v>5370</c:v>
                </c:pt>
                <c:pt idx="10">
                  <c:v>5790</c:v>
                </c:pt>
                <c:pt idx="11">
                  <c:v>5870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DF7-4EC6-8400-981B681DF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[µA]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274984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103908</xdr:colOff>
      <xdr:row>1</xdr:row>
      <xdr:rowOff>138543</xdr:rowOff>
    </xdr:from>
    <xdr:to>
      <xdr:col>37</xdr:col>
      <xdr:colOff>289100</xdr:colOff>
      <xdr:row>18</xdr:row>
      <xdr:rowOff>142006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17317</xdr:colOff>
      <xdr:row>20</xdr:row>
      <xdr:rowOff>0</xdr:rowOff>
    </xdr:from>
    <xdr:to>
      <xdr:col>37</xdr:col>
      <xdr:colOff>202509</xdr:colOff>
      <xdr:row>37</xdr:row>
      <xdr:rowOff>3463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51953</xdr:colOff>
      <xdr:row>37</xdr:row>
      <xdr:rowOff>190499</xdr:rowOff>
    </xdr:from>
    <xdr:to>
      <xdr:col>37</xdr:col>
      <xdr:colOff>237145</xdr:colOff>
      <xdr:row>56</xdr:row>
      <xdr:rowOff>155862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51954</xdr:colOff>
      <xdr:row>57</xdr:row>
      <xdr:rowOff>173182</xdr:rowOff>
    </xdr:from>
    <xdr:to>
      <xdr:col>37</xdr:col>
      <xdr:colOff>237146</xdr:colOff>
      <xdr:row>76</xdr:row>
      <xdr:rowOff>138545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3092</xdr:colOff>
      <xdr:row>1</xdr:row>
      <xdr:rowOff>6742</xdr:rowOff>
    </xdr:from>
    <xdr:to>
      <xdr:col>31</xdr:col>
      <xdr:colOff>582323</xdr:colOff>
      <xdr:row>18</xdr:row>
      <xdr:rowOff>10205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696777</xdr:colOff>
      <xdr:row>19</xdr:row>
      <xdr:rowOff>188030</xdr:rowOff>
    </xdr:from>
    <xdr:to>
      <xdr:col>31</xdr:col>
      <xdr:colOff>525214</xdr:colOff>
      <xdr:row>37</xdr:row>
      <xdr:rowOff>993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</xdr:colOff>
      <xdr:row>1</xdr:row>
      <xdr:rowOff>6493</xdr:rowOff>
    </xdr:from>
    <xdr:to>
      <xdr:col>28</xdr:col>
      <xdr:colOff>2859322</xdr:colOff>
      <xdr:row>19</xdr:row>
      <xdr:rowOff>177493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18433</xdr:colOff>
      <xdr:row>20</xdr:row>
      <xdr:rowOff>178194</xdr:rowOff>
    </xdr:from>
    <xdr:to>
      <xdr:col>28</xdr:col>
      <xdr:colOff>2877754</xdr:colOff>
      <xdr:row>39</xdr:row>
      <xdr:rowOff>158694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46570</xdr:colOff>
      <xdr:row>60</xdr:row>
      <xdr:rowOff>96122</xdr:rowOff>
    </xdr:from>
    <xdr:to>
      <xdr:col>28</xdr:col>
      <xdr:colOff>2905891</xdr:colOff>
      <xdr:row>79</xdr:row>
      <xdr:rowOff>76622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14989</xdr:colOff>
      <xdr:row>40</xdr:row>
      <xdr:rowOff>136071</xdr:rowOff>
    </xdr:from>
    <xdr:to>
      <xdr:col>28</xdr:col>
      <xdr:colOff>2874310</xdr:colOff>
      <xdr:row>59</xdr:row>
      <xdr:rowOff>116571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="115" zoomScaleNormal="115" workbookViewId="0">
      <selection activeCell="E8" sqref="E8"/>
    </sheetView>
  </sheetViews>
  <sheetFormatPr defaultColWidth="9" defaultRowHeight="15" x14ac:dyDescent="0.25"/>
  <cols>
    <col min="1" max="1" width="24.5703125" customWidth="1"/>
    <col min="2" max="3" width="12" customWidth="1"/>
    <col min="4" max="4" width="3.42578125" customWidth="1"/>
    <col min="6" max="6" width="20.5703125" customWidth="1"/>
    <col min="8" max="8" width="2.85546875" customWidth="1"/>
  </cols>
  <sheetData>
    <row r="1" spans="1:8" x14ac:dyDescent="0.25">
      <c r="A1" s="44" t="s">
        <v>7</v>
      </c>
      <c r="B1" s="44"/>
      <c r="C1" s="44"/>
      <c r="D1" s="44"/>
      <c r="F1" s="44" t="s">
        <v>0</v>
      </c>
      <c r="G1" s="44"/>
      <c r="H1" s="44"/>
    </row>
    <row r="2" spans="1:8" x14ac:dyDescent="0.25">
      <c r="A2" s="4" t="s">
        <v>8</v>
      </c>
      <c r="B2" s="6">
        <v>8.42</v>
      </c>
      <c r="C2" s="4"/>
      <c r="D2" s="4" t="s">
        <v>50</v>
      </c>
      <c r="F2" s="4" t="s">
        <v>2</v>
      </c>
      <c r="G2" s="5">
        <v>0</v>
      </c>
      <c r="H2" s="4" t="s">
        <v>1</v>
      </c>
    </row>
    <row r="3" spans="1:8" x14ac:dyDescent="0.25">
      <c r="A3" t="s">
        <v>10</v>
      </c>
      <c r="B3">
        <v>8.83</v>
      </c>
      <c r="C3" s="2">
        <v>9.0109999999999992</v>
      </c>
      <c r="D3" t="s">
        <v>50</v>
      </c>
      <c r="F3" t="s">
        <v>4</v>
      </c>
      <c r="G3" s="1" t="s">
        <v>3</v>
      </c>
      <c r="H3" t="s">
        <v>1</v>
      </c>
    </row>
    <row r="4" spans="1:8" x14ac:dyDescent="0.25">
      <c r="A4" s="4" t="s">
        <v>11</v>
      </c>
      <c r="B4" s="4">
        <v>349.32</v>
      </c>
      <c r="C4" s="4">
        <v>9.09</v>
      </c>
      <c r="D4" s="4" t="s">
        <v>50</v>
      </c>
      <c r="F4" s="4" t="s">
        <v>5</v>
      </c>
      <c r="G4" s="5" t="s">
        <v>6</v>
      </c>
      <c r="H4" s="4" t="s">
        <v>1</v>
      </c>
    </row>
    <row r="5" spans="1:8" x14ac:dyDescent="0.25">
      <c r="A5" t="s">
        <v>12</v>
      </c>
      <c r="B5">
        <v>173.22</v>
      </c>
      <c r="C5">
        <v>9.09</v>
      </c>
      <c r="D5" t="s">
        <v>50</v>
      </c>
    </row>
    <row r="6" spans="1:8" x14ac:dyDescent="0.25">
      <c r="C6" s="18" t="s">
        <v>66</v>
      </c>
    </row>
  </sheetData>
  <mergeCells count="2">
    <mergeCell ref="F1:H1"/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6"/>
  <sheetViews>
    <sheetView tabSelected="1" zoomScale="55" zoomScaleNormal="55" workbookViewId="0">
      <selection activeCell="U71" sqref="U71"/>
    </sheetView>
  </sheetViews>
  <sheetFormatPr defaultColWidth="9" defaultRowHeight="15" x14ac:dyDescent="0.25"/>
  <cols>
    <col min="1" max="1" width="25.5703125" customWidth="1"/>
    <col min="2" max="3" width="12.28515625" customWidth="1"/>
    <col min="4" max="4" width="3.5703125" customWidth="1"/>
    <col min="6" max="6" width="27.85546875" customWidth="1"/>
    <col min="7" max="18" width="9.7109375" customWidth="1"/>
    <col min="19" max="19" width="4.85546875" customWidth="1"/>
    <col min="20" max="27" width="7.42578125" customWidth="1"/>
  </cols>
  <sheetData>
    <row r="1" spans="1:22" x14ac:dyDescent="0.25">
      <c r="A1" s="44" t="s">
        <v>49</v>
      </c>
      <c r="B1" s="44"/>
      <c r="C1" s="44"/>
      <c r="D1" s="44"/>
      <c r="F1" s="46" t="s">
        <v>51</v>
      </c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</row>
    <row r="2" spans="1:22" x14ac:dyDescent="0.25">
      <c r="A2" s="4" t="s">
        <v>8</v>
      </c>
      <c r="B2" s="6">
        <v>940.27</v>
      </c>
      <c r="C2" s="6"/>
      <c r="D2" s="4" t="s">
        <v>50</v>
      </c>
      <c r="F2" s="22"/>
      <c r="G2" s="22">
        <v>0</v>
      </c>
      <c r="H2" s="22">
        <v>1</v>
      </c>
      <c r="I2" s="22">
        <v>10</v>
      </c>
      <c r="J2" s="22">
        <v>20</v>
      </c>
      <c r="K2" s="22">
        <v>30</v>
      </c>
      <c r="L2" s="22">
        <v>40</v>
      </c>
      <c r="M2" s="22">
        <v>50</v>
      </c>
      <c r="N2" s="22">
        <v>60</v>
      </c>
      <c r="O2" s="22">
        <v>70</v>
      </c>
      <c r="P2" s="22">
        <v>80</v>
      </c>
      <c r="Q2" s="22">
        <v>90</v>
      </c>
      <c r="R2" s="22">
        <v>100</v>
      </c>
      <c r="S2" s="23" t="s">
        <v>60</v>
      </c>
      <c r="T2" s="22"/>
      <c r="U2" s="22"/>
      <c r="V2" s="22"/>
    </row>
    <row r="3" spans="1:22" x14ac:dyDescent="0.25">
      <c r="A3" t="s">
        <v>11</v>
      </c>
      <c r="B3">
        <v>1150</v>
      </c>
      <c r="C3">
        <v>894</v>
      </c>
      <c r="D3" t="s">
        <v>50</v>
      </c>
      <c r="F3" s="4" t="s">
        <v>62</v>
      </c>
      <c r="G3" s="31">
        <v>600</v>
      </c>
      <c r="H3" s="31">
        <v>637</v>
      </c>
      <c r="I3" s="31">
        <v>1330</v>
      </c>
      <c r="J3" s="31">
        <v>2050</v>
      </c>
      <c r="K3" s="31">
        <v>2970</v>
      </c>
      <c r="L3" s="31">
        <v>3820</v>
      </c>
      <c r="M3" s="31">
        <v>3510</v>
      </c>
      <c r="N3" s="31">
        <v>4150</v>
      </c>
      <c r="O3" s="31">
        <v>3510</v>
      </c>
      <c r="P3" s="31">
        <v>4170</v>
      </c>
      <c r="Q3" s="31">
        <v>4260</v>
      </c>
      <c r="R3" s="31">
        <v>5080</v>
      </c>
      <c r="S3" s="10" t="s">
        <v>9</v>
      </c>
      <c r="T3" s="40" t="s">
        <v>89</v>
      </c>
      <c r="U3" s="41">
        <f>R3-G3</f>
        <v>4480</v>
      </c>
      <c r="V3" s="10" t="s">
        <v>9</v>
      </c>
    </row>
    <row r="4" spans="1:22" x14ac:dyDescent="0.25">
      <c r="A4" s="4" t="s">
        <v>12</v>
      </c>
      <c r="B4" s="4">
        <v>874.41</v>
      </c>
      <c r="C4" s="4">
        <v>775</v>
      </c>
      <c r="D4" s="4" t="s">
        <v>50</v>
      </c>
      <c r="F4" s="38" t="s">
        <v>61</v>
      </c>
      <c r="G4" s="39">
        <v>512.36</v>
      </c>
      <c r="H4" s="39">
        <v>626</v>
      </c>
      <c r="I4" s="39">
        <v>1310</v>
      </c>
      <c r="J4" s="39">
        <v>2030</v>
      </c>
      <c r="K4" s="39">
        <v>2940</v>
      </c>
      <c r="L4" s="39">
        <v>3780</v>
      </c>
      <c r="M4" s="39">
        <v>3440</v>
      </c>
      <c r="N4" s="39">
        <v>4060</v>
      </c>
      <c r="O4" s="39">
        <v>3460</v>
      </c>
      <c r="P4" s="39">
        <v>4100</v>
      </c>
      <c r="Q4" s="39">
        <v>4210</v>
      </c>
      <c r="R4" s="39">
        <v>4940</v>
      </c>
      <c r="S4" s="20" t="s">
        <v>50</v>
      </c>
      <c r="T4" s="42" t="s">
        <v>89</v>
      </c>
      <c r="U4" s="43">
        <f>R4-G4</f>
        <v>4427.6400000000003</v>
      </c>
      <c r="V4" s="20" t="s">
        <v>50</v>
      </c>
    </row>
    <row r="5" spans="1:22" x14ac:dyDescent="0.25">
      <c r="C5" s="18" t="s">
        <v>66</v>
      </c>
      <c r="F5" s="22" t="s">
        <v>77</v>
      </c>
      <c r="G5" s="24" t="s">
        <v>73</v>
      </c>
      <c r="H5" s="24" t="s">
        <v>74</v>
      </c>
      <c r="I5" s="24" t="s">
        <v>75</v>
      </c>
      <c r="J5" s="45" t="s">
        <v>72</v>
      </c>
      <c r="K5" s="45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</row>
    <row r="6" spans="1:22" x14ac:dyDescent="0.25">
      <c r="F6" s="4" t="s">
        <v>68</v>
      </c>
      <c r="G6" s="6">
        <v>7.0865400000000003</v>
      </c>
      <c r="H6" s="6">
        <v>7.0960400000000003</v>
      </c>
      <c r="I6" s="16">
        <v>7.0491599999999996</v>
      </c>
      <c r="J6" s="6">
        <f>AVERAGE(G6:I6)</f>
        <v>7.0772466666666674</v>
      </c>
      <c r="K6" s="6" t="s">
        <v>59</v>
      </c>
      <c r="L6" s="6"/>
      <c r="M6" s="6"/>
      <c r="N6" s="6"/>
      <c r="O6" s="6"/>
      <c r="P6" s="6"/>
      <c r="Q6" s="6"/>
      <c r="R6" s="6"/>
      <c r="S6" s="10"/>
      <c r="T6" s="10"/>
      <c r="U6" s="10"/>
      <c r="V6" s="10"/>
    </row>
    <row r="7" spans="1:22" x14ac:dyDescent="0.25">
      <c r="A7" s="44" t="s">
        <v>47</v>
      </c>
      <c r="B7" s="44"/>
      <c r="C7" s="44"/>
      <c r="D7" s="44"/>
      <c r="F7" s="33" t="s">
        <v>69</v>
      </c>
      <c r="G7" s="34">
        <v>7</v>
      </c>
      <c r="H7" s="34">
        <v>6.6875</v>
      </c>
      <c r="I7" s="35">
        <v>6.625</v>
      </c>
      <c r="J7" s="34">
        <f>AVERAGE(G7:I7)</f>
        <v>6.770833333333333</v>
      </c>
      <c r="K7" s="34" t="s">
        <v>59</v>
      </c>
      <c r="L7" s="34"/>
      <c r="M7" s="34"/>
      <c r="N7" s="34"/>
      <c r="O7" s="34"/>
      <c r="P7" s="34"/>
      <c r="Q7" s="34"/>
      <c r="R7" s="34"/>
      <c r="S7" s="8"/>
      <c r="T7" s="8"/>
      <c r="U7" s="8"/>
      <c r="V7" s="8"/>
    </row>
    <row r="8" spans="1:22" x14ac:dyDescent="0.25">
      <c r="A8" s="4" t="s">
        <v>8</v>
      </c>
      <c r="B8" s="4">
        <v>1050</v>
      </c>
      <c r="C8" s="4"/>
      <c r="D8" s="4" t="s">
        <v>50</v>
      </c>
      <c r="F8" s="4" t="s">
        <v>70</v>
      </c>
      <c r="G8" s="6">
        <v>8.125</v>
      </c>
      <c r="H8" s="6">
        <v>16.75</v>
      </c>
      <c r="I8" s="16">
        <v>7.125</v>
      </c>
      <c r="J8" s="6">
        <f>AVERAGE(G8:I8)</f>
        <v>10.666666666666666</v>
      </c>
      <c r="K8" s="6" t="s">
        <v>59</v>
      </c>
      <c r="L8" s="6"/>
      <c r="M8" s="6"/>
      <c r="N8" s="6"/>
      <c r="O8" s="6"/>
      <c r="P8" s="6"/>
      <c r="Q8" s="6"/>
      <c r="R8" s="6"/>
      <c r="S8" s="10"/>
      <c r="T8" s="10"/>
      <c r="U8" s="10"/>
      <c r="V8" s="10"/>
    </row>
    <row r="9" spans="1:22" x14ac:dyDescent="0.25">
      <c r="A9" t="s">
        <v>11</v>
      </c>
      <c r="B9">
        <v>1870</v>
      </c>
      <c r="C9">
        <v>945</v>
      </c>
      <c r="D9" t="s">
        <v>50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9"/>
    </row>
    <row r="10" spans="1:22" x14ac:dyDescent="0.25">
      <c r="A10" s="4" t="s">
        <v>12</v>
      </c>
      <c r="B10" s="4">
        <v>1640</v>
      </c>
      <c r="C10" s="4">
        <v>820</v>
      </c>
      <c r="D10" s="4" t="s">
        <v>50</v>
      </c>
      <c r="F10" s="46" t="s">
        <v>52</v>
      </c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</row>
    <row r="11" spans="1:22" x14ac:dyDescent="0.25">
      <c r="C11" s="18" t="s">
        <v>66</v>
      </c>
      <c r="F11" s="22"/>
      <c r="G11" s="22">
        <v>0</v>
      </c>
      <c r="H11" s="22">
        <v>1</v>
      </c>
      <c r="I11" s="22">
        <v>10</v>
      </c>
      <c r="J11" s="22">
        <v>20</v>
      </c>
      <c r="K11" s="22">
        <v>30</v>
      </c>
      <c r="L11" s="22">
        <v>40</v>
      </c>
      <c r="M11" s="22">
        <v>50</v>
      </c>
      <c r="N11" s="22">
        <v>60</v>
      </c>
      <c r="O11" s="22">
        <v>70</v>
      </c>
      <c r="P11" s="22">
        <v>80</v>
      </c>
      <c r="Q11" s="22">
        <v>90</v>
      </c>
      <c r="R11" s="22">
        <v>100</v>
      </c>
      <c r="S11" s="23" t="s">
        <v>60</v>
      </c>
      <c r="T11" s="22"/>
      <c r="U11" s="22"/>
      <c r="V11" s="22"/>
    </row>
    <row r="12" spans="1:22" x14ac:dyDescent="0.25">
      <c r="F12" s="4" t="s">
        <v>62</v>
      </c>
      <c r="G12" s="31">
        <v>620.54999999999995</v>
      </c>
      <c r="H12" s="31">
        <v>640</v>
      </c>
      <c r="I12" s="31">
        <v>1330</v>
      </c>
      <c r="J12" s="31">
        <v>2030</v>
      </c>
      <c r="K12" s="31">
        <v>2920</v>
      </c>
      <c r="L12" s="31">
        <v>3760</v>
      </c>
      <c r="M12" s="31">
        <v>3440</v>
      </c>
      <c r="N12" s="31">
        <v>4070</v>
      </c>
      <c r="O12" s="31">
        <v>3450</v>
      </c>
      <c r="P12" s="31">
        <v>4090</v>
      </c>
      <c r="Q12" s="31">
        <v>4200</v>
      </c>
      <c r="R12" s="31">
        <v>4950</v>
      </c>
      <c r="S12" s="10" t="s">
        <v>9</v>
      </c>
      <c r="T12" s="40" t="s">
        <v>89</v>
      </c>
      <c r="U12" s="41">
        <f>R12-G12</f>
        <v>4329.45</v>
      </c>
      <c r="V12" s="10" t="s">
        <v>9</v>
      </c>
    </row>
    <row r="13" spans="1:22" x14ac:dyDescent="0.25">
      <c r="F13" s="38" t="s">
        <v>61</v>
      </c>
      <c r="G13" s="39">
        <v>621</v>
      </c>
      <c r="H13" s="39">
        <v>633.37</v>
      </c>
      <c r="I13" s="39">
        <v>1320</v>
      </c>
      <c r="J13" s="39">
        <v>1070</v>
      </c>
      <c r="K13" s="39">
        <v>3000</v>
      </c>
      <c r="L13" s="39">
        <v>3850</v>
      </c>
      <c r="M13" s="39">
        <v>3530</v>
      </c>
      <c r="N13" s="39">
        <v>4180</v>
      </c>
      <c r="O13" s="39">
        <v>3530</v>
      </c>
      <c r="P13" s="39">
        <v>4220</v>
      </c>
      <c r="Q13" s="39">
        <v>4300</v>
      </c>
      <c r="R13" s="39">
        <v>5160</v>
      </c>
      <c r="S13" s="20" t="s">
        <v>50</v>
      </c>
      <c r="T13" s="42" t="s">
        <v>89</v>
      </c>
      <c r="U13" s="43">
        <f>R13-G13</f>
        <v>4539</v>
      </c>
      <c r="V13" s="20" t="s">
        <v>50</v>
      </c>
    </row>
    <row r="14" spans="1:22" x14ac:dyDescent="0.25">
      <c r="F14" s="22" t="s">
        <v>77</v>
      </c>
      <c r="G14" s="24" t="s">
        <v>73</v>
      </c>
      <c r="H14" s="24" t="s">
        <v>74</v>
      </c>
      <c r="I14" s="24" t="s">
        <v>75</v>
      </c>
      <c r="J14" s="45" t="s">
        <v>72</v>
      </c>
      <c r="K14" s="45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</row>
    <row r="15" spans="1:22" x14ac:dyDescent="0.25">
      <c r="F15" s="4" t="s">
        <v>68</v>
      </c>
      <c r="G15" s="6">
        <v>18.548999999999999</v>
      </c>
      <c r="H15" s="6">
        <v>18.739999999999998</v>
      </c>
      <c r="I15" s="16">
        <v>7.6130000000000004</v>
      </c>
      <c r="J15" s="6">
        <f>AVERAGE(G15:I15)</f>
        <v>14.967333333333334</v>
      </c>
      <c r="K15" s="6" t="s">
        <v>59</v>
      </c>
      <c r="L15" s="6"/>
      <c r="M15" s="6"/>
      <c r="N15" s="6"/>
      <c r="O15" s="6"/>
      <c r="P15" s="6"/>
      <c r="Q15" s="6"/>
      <c r="R15" s="6"/>
      <c r="S15" s="10"/>
      <c r="T15" s="10"/>
      <c r="U15" s="10"/>
      <c r="V15" s="10"/>
    </row>
    <row r="16" spans="1:22" x14ac:dyDescent="0.25">
      <c r="F16" s="33" t="s">
        <v>69</v>
      </c>
      <c r="G16" s="34">
        <v>7.1775000000000002</v>
      </c>
      <c r="H16" s="34">
        <v>7.0620000000000003</v>
      </c>
      <c r="I16" s="35">
        <v>7</v>
      </c>
      <c r="J16" s="34">
        <f>AVERAGE(G16:I16)</f>
        <v>7.0798333333333332</v>
      </c>
      <c r="K16" s="34" t="s">
        <v>59</v>
      </c>
      <c r="L16" s="34"/>
      <c r="M16" s="34"/>
      <c r="N16" s="34"/>
      <c r="O16" s="34"/>
      <c r="P16" s="34"/>
      <c r="Q16" s="34"/>
      <c r="R16" s="34"/>
      <c r="S16" s="8"/>
      <c r="T16" s="8"/>
      <c r="U16" s="8"/>
      <c r="V16" s="8"/>
    </row>
    <row r="17" spans="6:22" x14ac:dyDescent="0.25">
      <c r="F17" s="4" t="s">
        <v>70</v>
      </c>
      <c r="G17" s="6">
        <v>18.875</v>
      </c>
      <c r="H17" s="6">
        <v>21.94</v>
      </c>
      <c r="I17" s="16">
        <v>8.9369999999999994</v>
      </c>
      <c r="J17" s="6">
        <f>AVERAGE(G17:I17)</f>
        <v>16.584</v>
      </c>
      <c r="K17" s="6" t="s">
        <v>59</v>
      </c>
      <c r="L17" s="6"/>
      <c r="M17" s="6"/>
      <c r="N17" s="6"/>
      <c r="O17" s="6"/>
      <c r="P17" s="6"/>
      <c r="Q17" s="6"/>
      <c r="R17" s="6"/>
      <c r="S17" s="10"/>
      <c r="T17" s="10"/>
      <c r="U17" s="10"/>
      <c r="V17" s="10"/>
    </row>
    <row r="18" spans="6:22" x14ac:dyDescent="0.25"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9"/>
    </row>
    <row r="19" spans="6:22" x14ac:dyDescent="0.25">
      <c r="F19" s="46" t="s">
        <v>53</v>
      </c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</row>
    <row r="20" spans="6:22" x14ac:dyDescent="0.25">
      <c r="F20" s="22"/>
      <c r="G20" s="22">
        <v>0</v>
      </c>
      <c r="H20" s="22">
        <v>1</v>
      </c>
      <c r="I20" s="22">
        <v>10</v>
      </c>
      <c r="J20" s="22">
        <v>20</v>
      </c>
      <c r="K20" s="22">
        <v>30</v>
      </c>
      <c r="L20" s="22">
        <v>40</v>
      </c>
      <c r="M20" s="22">
        <v>50</v>
      </c>
      <c r="N20" s="22">
        <v>60</v>
      </c>
      <c r="O20" s="22">
        <v>70</v>
      </c>
      <c r="P20" s="22">
        <v>80</v>
      </c>
      <c r="Q20" s="22">
        <v>90</v>
      </c>
      <c r="R20" s="22">
        <v>100</v>
      </c>
      <c r="S20" s="23" t="s">
        <v>60</v>
      </c>
      <c r="T20" s="22"/>
      <c r="U20" s="22"/>
      <c r="V20" s="22"/>
    </row>
    <row r="21" spans="6:22" x14ac:dyDescent="0.25">
      <c r="F21" s="4" t="s">
        <v>62</v>
      </c>
      <c r="G21" s="31">
        <v>955</v>
      </c>
      <c r="H21" s="31">
        <v>1090</v>
      </c>
      <c r="I21" s="31">
        <v>1560</v>
      </c>
      <c r="J21" s="31">
        <v>2380</v>
      </c>
      <c r="K21" s="31">
        <v>3260</v>
      </c>
      <c r="L21" s="31">
        <v>4070</v>
      </c>
      <c r="M21" s="31">
        <v>3850</v>
      </c>
      <c r="N21" s="31">
        <v>4470</v>
      </c>
      <c r="O21" s="31">
        <v>4600</v>
      </c>
      <c r="P21" s="31">
        <v>4130</v>
      </c>
      <c r="Q21" s="31">
        <v>5110</v>
      </c>
      <c r="R21" s="31">
        <v>5500</v>
      </c>
      <c r="S21" s="10" t="s">
        <v>9</v>
      </c>
      <c r="T21" s="40" t="s">
        <v>89</v>
      </c>
      <c r="U21" s="41">
        <f>R21-G21</f>
        <v>4545</v>
      </c>
      <c r="V21" s="10" t="s">
        <v>9</v>
      </c>
    </row>
    <row r="22" spans="6:22" x14ac:dyDescent="0.25">
      <c r="F22" s="38" t="s">
        <v>48</v>
      </c>
      <c r="G22" s="39">
        <v>1440</v>
      </c>
      <c r="H22" s="39">
        <v>1510</v>
      </c>
      <c r="I22" s="39">
        <v>1940</v>
      </c>
      <c r="J22" s="39">
        <v>2650</v>
      </c>
      <c r="K22" s="39">
        <v>3410</v>
      </c>
      <c r="L22" s="39">
        <v>4200</v>
      </c>
      <c r="M22" s="39">
        <v>4060</v>
      </c>
      <c r="N22" s="39">
        <v>4600</v>
      </c>
      <c r="O22" s="39">
        <v>4860</v>
      </c>
      <c r="P22" s="39">
        <v>4400</v>
      </c>
      <c r="Q22" s="39">
        <v>5270</v>
      </c>
      <c r="R22" s="39">
        <v>5650</v>
      </c>
      <c r="S22" s="20" t="s">
        <v>50</v>
      </c>
      <c r="T22" s="42" t="s">
        <v>89</v>
      </c>
      <c r="U22" s="43">
        <f>R22-G22</f>
        <v>4210</v>
      </c>
      <c r="V22" s="20" t="s">
        <v>50</v>
      </c>
    </row>
    <row r="23" spans="6:22" x14ac:dyDescent="0.25">
      <c r="F23" s="22" t="s">
        <v>77</v>
      </c>
      <c r="G23" s="24" t="s">
        <v>73</v>
      </c>
      <c r="H23" s="24" t="s">
        <v>74</v>
      </c>
      <c r="I23" s="24" t="s">
        <v>75</v>
      </c>
      <c r="J23" s="45" t="s">
        <v>72</v>
      </c>
      <c r="K23" s="45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</row>
    <row r="24" spans="6:22" x14ac:dyDescent="0.25">
      <c r="F24" s="4" t="s">
        <v>68</v>
      </c>
      <c r="G24" s="6">
        <v>19.132000000000001</v>
      </c>
      <c r="H24" s="6">
        <v>18.712</v>
      </c>
      <c r="I24" s="16">
        <v>8.1999999999999993</v>
      </c>
      <c r="J24" s="6">
        <f>AVERAGE(G24:I24)</f>
        <v>15.347999999999999</v>
      </c>
      <c r="K24" s="6" t="s">
        <v>59</v>
      </c>
      <c r="L24" s="6"/>
      <c r="M24" s="6"/>
      <c r="N24" s="6"/>
      <c r="O24" s="6"/>
      <c r="P24" s="6"/>
      <c r="Q24" s="6"/>
      <c r="R24" s="6"/>
      <c r="S24" s="10"/>
      <c r="T24" s="10"/>
      <c r="U24" s="10"/>
      <c r="V24" s="10"/>
    </row>
    <row r="25" spans="6:22" x14ac:dyDescent="0.25">
      <c r="F25" s="33" t="s">
        <v>69</v>
      </c>
      <c r="G25" s="34">
        <v>7.5</v>
      </c>
      <c r="H25" s="34">
        <v>7.5</v>
      </c>
      <c r="I25" s="35">
        <v>7.4</v>
      </c>
      <c r="J25" s="34">
        <f>AVERAGE(G25:I25)</f>
        <v>7.4666666666666659</v>
      </c>
      <c r="K25" s="34" t="s">
        <v>59</v>
      </c>
      <c r="L25" s="34"/>
      <c r="M25" s="34"/>
      <c r="N25" s="34"/>
      <c r="O25" s="34"/>
      <c r="P25" s="34"/>
      <c r="Q25" s="34"/>
      <c r="R25" s="34"/>
      <c r="S25" s="8"/>
      <c r="T25" s="8"/>
      <c r="U25" s="8"/>
      <c r="V25" s="8"/>
    </row>
    <row r="26" spans="6:22" x14ac:dyDescent="0.25">
      <c r="F26" s="4" t="s">
        <v>70</v>
      </c>
      <c r="G26" s="6">
        <v>37</v>
      </c>
      <c r="H26" s="6">
        <v>34.313000000000002</v>
      </c>
      <c r="I26" s="16">
        <v>10.061999999999999</v>
      </c>
      <c r="J26" s="6">
        <f>AVERAGE(G26:I26)</f>
        <v>27.125</v>
      </c>
      <c r="K26" s="6" t="s">
        <v>59</v>
      </c>
      <c r="L26" s="6"/>
      <c r="M26" s="6"/>
      <c r="N26" s="6"/>
      <c r="O26" s="6"/>
      <c r="P26" s="6"/>
      <c r="Q26" s="6"/>
      <c r="R26" s="6"/>
      <c r="S26" s="10"/>
      <c r="T26" s="10"/>
      <c r="U26" s="10"/>
      <c r="V26" s="10"/>
    </row>
    <row r="27" spans="6:22" x14ac:dyDescent="0.25"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9"/>
    </row>
    <row r="28" spans="6:22" x14ac:dyDescent="0.25">
      <c r="F28" s="46" t="s">
        <v>54</v>
      </c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</row>
    <row r="29" spans="6:22" x14ac:dyDescent="0.25">
      <c r="F29" s="22"/>
      <c r="G29" s="22">
        <v>0</v>
      </c>
      <c r="H29" s="22">
        <v>1</v>
      </c>
      <c r="I29" s="22">
        <v>10</v>
      </c>
      <c r="J29" s="22">
        <v>20</v>
      </c>
      <c r="K29" s="22">
        <v>30</v>
      </c>
      <c r="L29" s="22">
        <v>40</v>
      </c>
      <c r="M29" s="22">
        <v>50</v>
      </c>
      <c r="N29" s="22">
        <v>60</v>
      </c>
      <c r="O29" s="22">
        <v>70</v>
      </c>
      <c r="P29" s="22">
        <v>80</v>
      </c>
      <c r="Q29" s="22">
        <v>90</v>
      </c>
      <c r="R29" s="22">
        <v>100</v>
      </c>
      <c r="S29" s="23" t="s">
        <v>60</v>
      </c>
      <c r="T29" s="22"/>
      <c r="U29" s="22"/>
      <c r="V29" s="22"/>
    </row>
    <row r="30" spans="6:22" x14ac:dyDescent="0.25">
      <c r="F30" s="4" t="s">
        <v>62</v>
      </c>
      <c r="G30" s="31">
        <v>1010</v>
      </c>
      <c r="H30" s="31">
        <v>1110</v>
      </c>
      <c r="I30" s="31">
        <v>1550</v>
      </c>
      <c r="J30" s="31">
        <v>2400</v>
      </c>
      <c r="K30" s="31">
        <v>3260</v>
      </c>
      <c r="L30" s="31">
        <v>4070</v>
      </c>
      <c r="M30" s="31">
        <v>3870</v>
      </c>
      <c r="N30" s="31">
        <v>4470</v>
      </c>
      <c r="O30" s="31">
        <v>4610</v>
      </c>
      <c r="P30" s="31">
        <v>4140</v>
      </c>
      <c r="Q30" s="31">
        <v>5110</v>
      </c>
      <c r="R30" s="31">
        <v>5510</v>
      </c>
      <c r="S30" s="10" t="s">
        <v>9</v>
      </c>
      <c r="T30" s="40" t="s">
        <v>89</v>
      </c>
      <c r="U30" s="41">
        <f>R30-G30</f>
        <v>4500</v>
      </c>
      <c r="V30" s="10" t="s">
        <v>9</v>
      </c>
    </row>
    <row r="31" spans="6:22" x14ac:dyDescent="0.25">
      <c r="F31" s="38" t="s">
        <v>61</v>
      </c>
      <c r="G31" s="39">
        <v>1470</v>
      </c>
      <c r="H31" s="39">
        <v>1550</v>
      </c>
      <c r="I31" s="39">
        <v>1970</v>
      </c>
      <c r="J31" s="39">
        <v>2680</v>
      </c>
      <c r="K31" s="39">
        <v>3440</v>
      </c>
      <c r="L31" s="39">
        <v>4230</v>
      </c>
      <c r="M31" s="39">
        <v>4100</v>
      </c>
      <c r="N31" s="39">
        <v>4640</v>
      </c>
      <c r="O31" s="39">
        <v>4900</v>
      </c>
      <c r="P31" s="39">
        <v>4430</v>
      </c>
      <c r="Q31" s="39">
        <v>5290</v>
      </c>
      <c r="R31" s="39">
        <v>5680</v>
      </c>
      <c r="S31" s="20" t="s">
        <v>50</v>
      </c>
      <c r="T31" s="42" t="s">
        <v>89</v>
      </c>
      <c r="U31" s="43">
        <f>R31-G31</f>
        <v>4210</v>
      </c>
      <c r="V31" s="20" t="s">
        <v>50</v>
      </c>
    </row>
    <row r="32" spans="6:22" x14ac:dyDescent="0.25">
      <c r="F32" s="22" t="s">
        <v>77</v>
      </c>
      <c r="G32" s="24" t="s">
        <v>73</v>
      </c>
      <c r="H32" s="24" t="s">
        <v>74</v>
      </c>
      <c r="I32" s="24" t="s">
        <v>75</v>
      </c>
      <c r="J32" s="45" t="s">
        <v>72</v>
      </c>
      <c r="K32" s="45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</row>
    <row r="33" spans="6:22" x14ac:dyDescent="0.25">
      <c r="F33" s="4" t="s">
        <v>68</v>
      </c>
      <c r="G33" s="6">
        <v>17.032</v>
      </c>
      <c r="H33" s="6">
        <v>18.795000000000002</v>
      </c>
      <c r="I33" s="16">
        <v>8.7772000000000006</v>
      </c>
      <c r="J33" s="6">
        <f>AVERAGE(G33:I33)</f>
        <v>14.868066666666666</v>
      </c>
      <c r="K33" s="6" t="s">
        <v>59</v>
      </c>
      <c r="L33" s="6"/>
      <c r="M33" s="6"/>
      <c r="N33" s="6"/>
      <c r="O33" s="6"/>
      <c r="P33" s="6"/>
      <c r="Q33" s="6"/>
      <c r="R33" s="6"/>
      <c r="S33" s="10"/>
      <c r="T33" s="10"/>
      <c r="U33" s="10"/>
      <c r="V33" s="10"/>
    </row>
    <row r="34" spans="6:22" x14ac:dyDescent="0.25">
      <c r="F34" s="33" t="s">
        <v>69</v>
      </c>
      <c r="G34" s="34">
        <v>7.4347500000000002</v>
      </c>
      <c r="H34" s="34">
        <v>7.4375</v>
      </c>
      <c r="I34" s="35">
        <v>7.4375</v>
      </c>
      <c r="J34" s="34">
        <f>AVERAGE(G34:I34)</f>
        <v>7.436583333333334</v>
      </c>
      <c r="K34" s="34" t="s">
        <v>59</v>
      </c>
      <c r="L34" s="34"/>
      <c r="M34" s="34"/>
      <c r="N34" s="34"/>
      <c r="O34" s="34"/>
      <c r="P34" s="34"/>
      <c r="Q34" s="34"/>
      <c r="R34" s="34"/>
      <c r="S34" s="8"/>
      <c r="T34" s="8"/>
      <c r="U34" s="8"/>
      <c r="V34" s="8"/>
    </row>
    <row r="35" spans="6:22" x14ac:dyDescent="0.25">
      <c r="F35" s="4" t="s">
        <v>70</v>
      </c>
      <c r="G35" s="6">
        <v>24.437999999999999</v>
      </c>
      <c r="H35" s="6">
        <v>32.625</v>
      </c>
      <c r="I35" s="16">
        <v>16.562999999999999</v>
      </c>
      <c r="J35" s="6">
        <f>AVERAGE(G35:I35)</f>
        <v>24.542000000000002</v>
      </c>
      <c r="K35" s="6" t="s">
        <v>59</v>
      </c>
      <c r="L35" s="6"/>
      <c r="M35" s="6"/>
      <c r="N35" s="6"/>
      <c r="O35" s="6"/>
      <c r="P35" s="6"/>
      <c r="Q35" s="6"/>
      <c r="R35" s="6"/>
      <c r="S35" s="10"/>
      <c r="T35" s="10"/>
      <c r="U35" s="10"/>
      <c r="V35" s="10"/>
    </row>
    <row r="36" spans="6:22" x14ac:dyDescent="0.25"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9"/>
    </row>
    <row r="37" spans="6:22" x14ac:dyDescent="0.25">
      <c r="F37" s="46" t="s">
        <v>55</v>
      </c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</row>
    <row r="38" spans="6:22" x14ac:dyDescent="0.25">
      <c r="F38" s="22"/>
      <c r="G38" s="22">
        <v>0</v>
      </c>
      <c r="H38" s="22">
        <v>1</v>
      </c>
      <c r="I38" s="22">
        <v>10</v>
      </c>
      <c r="J38" s="22">
        <v>20</v>
      </c>
      <c r="K38" s="22">
        <v>30</v>
      </c>
      <c r="L38" s="22">
        <v>40</v>
      </c>
      <c r="M38" s="22">
        <v>50</v>
      </c>
      <c r="N38" s="22">
        <v>60</v>
      </c>
      <c r="O38" s="22">
        <v>70</v>
      </c>
      <c r="P38" s="22">
        <v>80</v>
      </c>
      <c r="Q38" s="22">
        <v>90</v>
      </c>
      <c r="R38" s="22">
        <v>100</v>
      </c>
      <c r="S38" s="23" t="s">
        <v>60</v>
      </c>
      <c r="T38" s="22"/>
      <c r="U38" s="22"/>
      <c r="V38" s="22"/>
    </row>
    <row r="39" spans="6:22" x14ac:dyDescent="0.25">
      <c r="F39" s="27" t="s">
        <v>61</v>
      </c>
      <c r="G39" s="37">
        <v>195</v>
      </c>
      <c r="H39" s="37" t="s">
        <v>46</v>
      </c>
      <c r="I39" s="37">
        <v>1440</v>
      </c>
      <c r="J39" s="37">
        <v>2320</v>
      </c>
      <c r="K39" s="37">
        <v>3580</v>
      </c>
      <c r="L39" s="37">
        <v>4740</v>
      </c>
      <c r="M39" s="37">
        <v>3980</v>
      </c>
      <c r="N39" s="37">
        <v>4040</v>
      </c>
      <c r="O39" s="37">
        <v>4200</v>
      </c>
      <c r="P39" s="37">
        <v>4740</v>
      </c>
      <c r="Q39" s="37">
        <v>5140</v>
      </c>
      <c r="R39" s="37">
        <v>4930</v>
      </c>
      <c r="S39" s="28" t="s">
        <v>50</v>
      </c>
      <c r="T39" s="40" t="s">
        <v>89</v>
      </c>
      <c r="U39" s="41">
        <f>R39-G39</f>
        <v>4735</v>
      </c>
      <c r="V39" s="10" t="s">
        <v>9</v>
      </c>
    </row>
    <row r="40" spans="6:22" x14ac:dyDescent="0.25">
      <c r="F40" s="22" t="s">
        <v>77</v>
      </c>
      <c r="G40" s="24" t="s">
        <v>73</v>
      </c>
      <c r="H40" s="24" t="s">
        <v>74</v>
      </c>
      <c r="I40" s="24" t="s">
        <v>75</v>
      </c>
      <c r="J40" s="45" t="s">
        <v>72</v>
      </c>
      <c r="K40" s="45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</row>
    <row r="41" spans="6:22" x14ac:dyDescent="0.25">
      <c r="F41" s="4" t="s">
        <v>68</v>
      </c>
      <c r="G41" s="6">
        <v>6.8146899999999997</v>
      </c>
      <c r="H41" s="6">
        <v>6.4855799999999997</v>
      </c>
      <c r="I41" s="16">
        <v>6.4881900000000003</v>
      </c>
      <c r="J41" s="6">
        <f>AVERAGE(G41:I41)</f>
        <v>6.5961533333333335</v>
      </c>
      <c r="K41" s="6" t="s">
        <v>59</v>
      </c>
      <c r="L41" s="6"/>
      <c r="M41" s="6"/>
      <c r="N41" s="6"/>
      <c r="O41" s="6"/>
      <c r="P41" s="6"/>
      <c r="Q41" s="6"/>
      <c r="R41" s="6"/>
      <c r="S41" s="10"/>
      <c r="T41" s="10"/>
      <c r="U41" s="10"/>
      <c r="V41" s="10"/>
    </row>
    <row r="42" spans="6:22" x14ac:dyDescent="0.25">
      <c r="F42" s="33" t="s">
        <v>69</v>
      </c>
      <c r="G42" s="34">
        <v>6.75</v>
      </c>
      <c r="H42" s="34">
        <v>6.4375</v>
      </c>
      <c r="I42" s="35">
        <v>6.4375</v>
      </c>
      <c r="J42" s="34">
        <f>AVERAGE(G42:I42)</f>
        <v>6.541666666666667</v>
      </c>
      <c r="K42" s="34" t="s">
        <v>59</v>
      </c>
      <c r="L42" s="34"/>
      <c r="M42" s="34"/>
      <c r="N42" s="34"/>
      <c r="O42" s="34"/>
      <c r="P42" s="34"/>
      <c r="Q42" s="34"/>
      <c r="R42" s="34"/>
      <c r="S42" s="8"/>
      <c r="T42" s="8"/>
      <c r="U42" s="8"/>
      <c r="V42" s="8"/>
    </row>
    <row r="43" spans="6:22" x14ac:dyDescent="0.25">
      <c r="F43" s="4" t="s">
        <v>70</v>
      </c>
      <c r="G43" s="6">
        <v>6.875</v>
      </c>
      <c r="H43" s="6">
        <v>6.75</v>
      </c>
      <c r="I43" s="16">
        <v>6.5625</v>
      </c>
      <c r="J43" s="6">
        <f>AVERAGE(G43:I43)</f>
        <v>6.729166666666667</v>
      </c>
      <c r="K43" s="6" t="s">
        <v>59</v>
      </c>
      <c r="L43" s="6"/>
      <c r="M43" s="6"/>
      <c r="N43" s="6"/>
      <c r="O43" s="6"/>
      <c r="P43" s="6"/>
      <c r="Q43" s="6"/>
      <c r="R43" s="6"/>
      <c r="S43" s="10"/>
      <c r="T43" s="10"/>
      <c r="U43" s="10"/>
      <c r="V43" s="10"/>
    </row>
    <row r="44" spans="6:22" x14ac:dyDescent="0.25"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9"/>
    </row>
    <row r="45" spans="6:22" x14ac:dyDescent="0.25">
      <c r="F45" s="46" t="s">
        <v>56</v>
      </c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</row>
    <row r="46" spans="6:22" x14ac:dyDescent="0.25">
      <c r="F46" s="22"/>
      <c r="G46" s="22">
        <v>0</v>
      </c>
      <c r="H46" s="22">
        <v>1</v>
      </c>
      <c r="I46" s="22">
        <v>10</v>
      </c>
      <c r="J46" s="22">
        <v>20</v>
      </c>
      <c r="K46" s="22">
        <v>30</v>
      </c>
      <c r="L46" s="22">
        <v>40</v>
      </c>
      <c r="M46" s="22">
        <v>50</v>
      </c>
      <c r="N46" s="22">
        <v>60</v>
      </c>
      <c r="O46" s="22">
        <v>70</v>
      </c>
      <c r="P46" s="22">
        <v>80</v>
      </c>
      <c r="Q46" s="22">
        <v>90</v>
      </c>
      <c r="R46" s="22">
        <v>100</v>
      </c>
      <c r="S46" s="23" t="s">
        <v>60</v>
      </c>
      <c r="T46" s="22"/>
      <c r="U46" s="22"/>
      <c r="V46" s="22"/>
    </row>
    <row r="47" spans="6:22" x14ac:dyDescent="0.25">
      <c r="F47" s="27" t="s">
        <v>61</v>
      </c>
      <c r="G47" s="36">
        <v>234</v>
      </c>
      <c r="H47" s="36" t="s">
        <v>45</v>
      </c>
      <c r="I47" s="36">
        <v>1460</v>
      </c>
      <c r="J47" s="36">
        <v>2320</v>
      </c>
      <c r="K47" s="36">
        <v>3580</v>
      </c>
      <c r="L47" s="36">
        <v>4750</v>
      </c>
      <c r="M47" s="36">
        <v>4020</v>
      </c>
      <c r="N47" s="36">
        <v>3950</v>
      </c>
      <c r="O47" s="36">
        <v>4330</v>
      </c>
      <c r="P47" s="36">
        <v>4760</v>
      </c>
      <c r="Q47" s="36">
        <v>5160</v>
      </c>
      <c r="R47" s="36">
        <v>4770</v>
      </c>
      <c r="S47" s="28" t="s">
        <v>50</v>
      </c>
      <c r="T47" s="40" t="s">
        <v>89</v>
      </c>
      <c r="U47" s="41">
        <f>R47-G47</f>
        <v>4536</v>
      </c>
      <c r="V47" s="10" t="s">
        <v>9</v>
      </c>
    </row>
    <row r="48" spans="6:22" x14ac:dyDescent="0.25">
      <c r="F48" s="22" t="s">
        <v>77</v>
      </c>
      <c r="G48" s="24" t="s">
        <v>73</v>
      </c>
      <c r="H48" s="24" t="s">
        <v>74</v>
      </c>
      <c r="I48" s="24" t="s">
        <v>75</v>
      </c>
      <c r="J48" s="45" t="s">
        <v>72</v>
      </c>
      <c r="K48" s="45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</row>
    <row r="49" spans="6:22" x14ac:dyDescent="0.25">
      <c r="F49" s="4" t="s">
        <v>68</v>
      </c>
      <c r="G49" s="6">
        <v>7.5629999999999997</v>
      </c>
      <c r="H49" s="6">
        <v>6.5039999999999996</v>
      </c>
      <c r="I49" s="16">
        <v>6.4349999999999996</v>
      </c>
      <c r="J49" s="6">
        <f>AVERAGE(G49:I49)</f>
        <v>6.8339999999999996</v>
      </c>
      <c r="K49" s="6" t="s">
        <v>59</v>
      </c>
      <c r="L49" s="6"/>
      <c r="M49" s="6"/>
      <c r="N49" s="6"/>
      <c r="O49" s="6"/>
      <c r="P49" s="6"/>
      <c r="Q49" s="6"/>
      <c r="R49" s="6"/>
      <c r="S49" s="10"/>
      <c r="T49" s="10"/>
      <c r="U49" s="10"/>
      <c r="V49" s="10"/>
    </row>
    <row r="50" spans="6:22" x14ac:dyDescent="0.25">
      <c r="F50" s="33" t="s">
        <v>69</v>
      </c>
      <c r="G50" s="34">
        <v>6.4370000000000003</v>
      </c>
      <c r="H50" s="34">
        <v>6.4370000000000003</v>
      </c>
      <c r="I50" s="35">
        <v>6.375</v>
      </c>
      <c r="J50" s="34">
        <f>AVERAGE(G50:I50)</f>
        <v>6.4163333333333341</v>
      </c>
      <c r="K50" s="34" t="s">
        <v>59</v>
      </c>
      <c r="L50" s="34"/>
      <c r="M50" s="34"/>
      <c r="N50" s="34"/>
      <c r="O50" s="34"/>
      <c r="P50" s="34"/>
      <c r="Q50" s="34"/>
      <c r="R50" s="34"/>
      <c r="S50" s="8"/>
      <c r="T50" s="8"/>
      <c r="U50" s="8"/>
      <c r="V50" s="8"/>
    </row>
    <row r="51" spans="6:22" x14ac:dyDescent="0.25">
      <c r="F51" s="4" t="s">
        <v>70</v>
      </c>
      <c r="G51" s="6">
        <v>8.9369999999999994</v>
      </c>
      <c r="H51" s="6">
        <v>13.94</v>
      </c>
      <c r="I51" s="16">
        <v>8.8119999999999994</v>
      </c>
      <c r="J51" s="6">
        <f>AVERAGE(G51:I51)</f>
        <v>10.563000000000001</v>
      </c>
      <c r="K51" s="6" t="s">
        <v>59</v>
      </c>
      <c r="L51" s="6"/>
      <c r="M51" s="6"/>
      <c r="N51" s="6"/>
      <c r="O51" s="6"/>
      <c r="P51" s="6"/>
      <c r="Q51" s="6"/>
      <c r="R51" s="6"/>
      <c r="S51" s="10"/>
      <c r="T51" s="10"/>
      <c r="U51" s="10"/>
      <c r="V51" s="10"/>
    </row>
    <row r="52" spans="6:22" x14ac:dyDescent="0.25"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9"/>
    </row>
    <row r="53" spans="6:22" x14ac:dyDescent="0.25">
      <c r="F53" s="46" t="s">
        <v>57</v>
      </c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</row>
    <row r="54" spans="6:22" x14ac:dyDescent="0.25">
      <c r="F54" s="22"/>
      <c r="G54" s="22">
        <v>0</v>
      </c>
      <c r="H54" s="22">
        <v>1</v>
      </c>
      <c r="I54" s="22">
        <v>10</v>
      </c>
      <c r="J54" s="22">
        <v>20</v>
      </c>
      <c r="K54" s="22">
        <v>30</v>
      </c>
      <c r="L54" s="22">
        <v>40</v>
      </c>
      <c r="M54" s="22">
        <v>50</v>
      </c>
      <c r="N54" s="22">
        <v>60</v>
      </c>
      <c r="O54" s="22">
        <v>70</v>
      </c>
      <c r="P54" s="22">
        <v>80</v>
      </c>
      <c r="Q54" s="22">
        <v>90</v>
      </c>
      <c r="R54" s="22">
        <v>100</v>
      </c>
      <c r="S54" s="23" t="s">
        <v>60</v>
      </c>
      <c r="T54" s="22"/>
      <c r="U54" s="22"/>
      <c r="V54" s="22"/>
    </row>
    <row r="55" spans="6:22" x14ac:dyDescent="0.25">
      <c r="F55" s="38" t="s">
        <v>61</v>
      </c>
      <c r="G55" s="39">
        <v>1210</v>
      </c>
      <c r="H55" s="39">
        <v>1260</v>
      </c>
      <c r="I55" s="39">
        <v>1850</v>
      </c>
      <c r="J55" s="39">
        <v>2770</v>
      </c>
      <c r="K55" s="39">
        <v>3760</v>
      </c>
      <c r="L55" s="39">
        <v>4750</v>
      </c>
      <c r="M55" s="39">
        <v>4300</v>
      </c>
      <c r="N55" s="39">
        <v>4870</v>
      </c>
      <c r="O55" s="39">
        <v>4930</v>
      </c>
      <c r="P55" s="39">
        <v>4840</v>
      </c>
      <c r="Q55" s="39">
        <v>5260</v>
      </c>
      <c r="R55" s="39">
        <v>5380</v>
      </c>
      <c r="S55" s="20" t="s">
        <v>50</v>
      </c>
      <c r="T55" s="40" t="s">
        <v>89</v>
      </c>
      <c r="U55" s="41">
        <f>R55-G55</f>
        <v>4170</v>
      </c>
      <c r="V55" s="10" t="s">
        <v>9</v>
      </c>
    </row>
    <row r="56" spans="6:22" x14ac:dyDescent="0.25">
      <c r="F56" s="22" t="s">
        <v>77</v>
      </c>
      <c r="G56" s="24" t="s">
        <v>73</v>
      </c>
      <c r="H56" s="24" t="s">
        <v>74</v>
      </c>
      <c r="I56" s="24" t="s">
        <v>75</v>
      </c>
      <c r="J56" s="45" t="s">
        <v>72</v>
      </c>
      <c r="K56" s="45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</row>
    <row r="57" spans="6:22" x14ac:dyDescent="0.25">
      <c r="F57" s="4" t="s">
        <v>68</v>
      </c>
      <c r="G57" s="6">
        <v>6.4625000000000004</v>
      </c>
      <c r="H57" s="6">
        <v>6.3940999999999999</v>
      </c>
      <c r="I57" s="16">
        <v>6.3631000000000002</v>
      </c>
      <c r="J57" s="6">
        <f>AVERAGE(G57:I57)</f>
        <v>6.4065666666666665</v>
      </c>
      <c r="K57" s="6" t="s">
        <v>59</v>
      </c>
      <c r="L57" s="6"/>
      <c r="M57" s="6"/>
      <c r="N57" s="6"/>
      <c r="O57" s="6"/>
      <c r="P57" s="6"/>
      <c r="Q57" s="6"/>
      <c r="R57" s="6"/>
      <c r="S57" s="10"/>
      <c r="T57" s="10"/>
      <c r="U57" s="10"/>
      <c r="V57" s="10"/>
    </row>
    <row r="58" spans="6:22" x14ac:dyDescent="0.25">
      <c r="F58" s="33" t="s">
        <v>69</v>
      </c>
      <c r="G58" s="34">
        <v>6.3125</v>
      </c>
      <c r="H58" s="34">
        <v>6.25</v>
      </c>
      <c r="I58" s="35">
        <v>6.25</v>
      </c>
      <c r="J58" s="34">
        <f>AVERAGE(G58:I58)</f>
        <v>6.270833333333333</v>
      </c>
      <c r="K58" s="34" t="s">
        <v>59</v>
      </c>
      <c r="L58" s="34"/>
      <c r="M58" s="34"/>
      <c r="N58" s="34"/>
      <c r="O58" s="34"/>
      <c r="P58" s="34"/>
      <c r="Q58" s="34"/>
      <c r="R58" s="34"/>
      <c r="S58" s="8"/>
      <c r="T58" s="8"/>
      <c r="U58" s="8"/>
      <c r="V58" s="8"/>
    </row>
    <row r="59" spans="6:22" x14ac:dyDescent="0.25">
      <c r="F59" s="4" t="s">
        <v>70</v>
      </c>
      <c r="G59" s="6">
        <v>6.75</v>
      </c>
      <c r="H59" s="6">
        <v>10.875</v>
      </c>
      <c r="I59" s="16">
        <v>9.3125</v>
      </c>
      <c r="J59" s="6">
        <f>AVERAGE(G59:I59)</f>
        <v>8.9791666666666661</v>
      </c>
      <c r="K59" s="6" t="s">
        <v>59</v>
      </c>
      <c r="L59" s="6"/>
      <c r="M59" s="6"/>
      <c r="N59" s="6"/>
      <c r="O59" s="6"/>
      <c r="P59" s="6"/>
      <c r="Q59" s="6"/>
      <c r="R59" s="6"/>
      <c r="S59" s="10"/>
      <c r="T59" s="10"/>
      <c r="U59" s="10"/>
      <c r="V59" s="10"/>
    </row>
    <row r="60" spans="6:22" x14ac:dyDescent="0.25"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9"/>
    </row>
    <row r="61" spans="6:22" x14ac:dyDescent="0.25"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9"/>
    </row>
    <row r="62" spans="6:22" x14ac:dyDescent="0.25">
      <c r="F62" s="46" t="s">
        <v>58</v>
      </c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</row>
    <row r="63" spans="6:22" x14ac:dyDescent="0.25">
      <c r="F63" s="22"/>
      <c r="G63" s="22">
        <v>0</v>
      </c>
      <c r="H63" s="22">
        <v>1</v>
      </c>
      <c r="I63" s="22">
        <v>10</v>
      </c>
      <c r="J63" s="22">
        <v>20</v>
      </c>
      <c r="K63" s="22">
        <v>30</v>
      </c>
      <c r="L63" s="22">
        <v>40</v>
      </c>
      <c r="M63" s="22">
        <v>50</v>
      </c>
      <c r="N63" s="22">
        <v>60</v>
      </c>
      <c r="O63" s="22">
        <v>70</v>
      </c>
      <c r="P63" s="22">
        <v>80</v>
      </c>
      <c r="Q63" s="22">
        <v>90</v>
      </c>
      <c r="R63" s="22">
        <v>100</v>
      </c>
      <c r="S63" s="23" t="s">
        <v>60</v>
      </c>
      <c r="T63" s="22"/>
      <c r="U63" s="22"/>
      <c r="V63" s="22"/>
    </row>
    <row r="64" spans="6:22" x14ac:dyDescent="0.25">
      <c r="F64" s="27" t="s">
        <v>61</v>
      </c>
      <c r="G64" s="36">
        <v>1120</v>
      </c>
      <c r="H64" s="36">
        <v>1280</v>
      </c>
      <c r="I64" s="36">
        <v>1890</v>
      </c>
      <c r="J64" s="36">
        <v>2800</v>
      </c>
      <c r="K64" s="36">
        <v>3790</v>
      </c>
      <c r="L64" s="36">
        <v>4760</v>
      </c>
      <c r="M64" s="36">
        <v>4320</v>
      </c>
      <c r="N64" s="36">
        <v>4880</v>
      </c>
      <c r="O64" s="36">
        <v>4960</v>
      </c>
      <c r="P64" s="36">
        <v>4840</v>
      </c>
      <c r="Q64" s="36">
        <v>5260</v>
      </c>
      <c r="R64" s="36">
        <v>5390</v>
      </c>
      <c r="S64" s="28" t="s">
        <v>50</v>
      </c>
      <c r="T64" s="40" t="s">
        <v>89</v>
      </c>
      <c r="U64" s="41">
        <f>R64-G64</f>
        <v>4270</v>
      </c>
      <c r="V64" s="10" t="s">
        <v>9</v>
      </c>
    </row>
    <row r="65" spans="6:22" x14ac:dyDescent="0.25">
      <c r="F65" s="22" t="s">
        <v>77</v>
      </c>
      <c r="G65" s="24" t="s">
        <v>73</v>
      </c>
      <c r="H65" s="24" t="s">
        <v>74</v>
      </c>
      <c r="I65" s="24" t="s">
        <v>75</v>
      </c>
      <c r="J65" s="45" t="s">
        <v>72</v>
      </c>
      <c r="K65" s="45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</row>
    <row r="66" spans="6:22" x14ac:dyDescent="0.25">
      <c r="F66" s="4" t="s">
        <v>68</v>
      </c>
      <c r="G66" s="6">
        <v>6.5270000000000001</v>
      </c>
      <c r="H66" s="6">
        <v>6.4729999999999999</v>
      </c>
      <c r="I66" s="16">
        <v>6.36</v>
      </c>
      <c r="J66" s="6">
        <f>AVERAGE(G66:I66)</f>
        <v>6.4533333333333331</v>
      </c>
      <c r="K66" s="6" t="s">
        <v>59</v>
      </c>
      <c r="L66" s="6"/>
      <c r="M66" s="6"/>
      <c r="N66" s="6"/>
      <c r="O66" s="6"/>
      <c r="P66" s="6"/>
      <c r="Q66" s="6"/>
      <c r="R66" s="6"/>
      <c r="S66" s="10"/>
      <c r="T66" s="10"/>
      <c r="U66" s="10"/>
      <c r="V66" s="10"/>
    </row>
    <row r="67" spans="6:22" x14ac:dyDescent="0.25">
      <c r="F67" s="33" t="s">
        <v>69</v>
      </c>
      <c r="G67" s="34">
        <v>6.3120000000000003</v>
      </c>
      <c r="H67" s="34">
        <v>6.25</v>
      </c>
      <c r="I67" s="35">
        <v>6.3120000000000003</v>
      </c>
      <c r="J67" s="34">
        <f>AVERAGE(G67:I67)</f>
        <v>6.2913333333333341</v>
      </c>
      <c r="K67" s="34" t="s">
        <v>59</v>
      </c>
      <c r="L67" s="34"/>
      <c r="M67" s="34"/>
      <c r="N67" s="34"/>
      <c r="O67" s="34"/>
      <c r="P67" s="34"/>
      <c r="Q67" s="34"/>
      <c r="R67" s="34"/>
      <c r="S67" s="33"/>
      <c r="T67" s="8"/>
      <c r="U67" s="8"/>
      <c r="V67" s="8"/>
    </row>
    <row r="68" spans="6:22" x14ac:dyDescent="0.25">
      <c r="F68" s="4" t="s">
        <v>70</v>
      </c>
      <c r="G68" s="6">
        <v>9.0630000000000006</v>
      </c>
      <c r="H68" s="6">
        <v>24.06</v>
      </c>
      <c r="I68" s="16">
        <v>7.75</v>
      </c>
      <c r="J68" s="6">
        <f>AVERAGE(G68:I68)</f>
        <v>13.624333333333333</v>
      </c>
      <c r="K68" s="6" t="s">
        <v>59</v>
      </c>
      <c r="L68" s="6"/>
      <c r="M68" s="6"/>
      <c r="N68" s="6"/>
      <c r="O68" s="6"/>
      <c r="P68" s="6"/>
      <c r="Q68" s="6"/>
      <c r="R68" s="6"/>
      <c r="S68" s="4"/>
      <c r="T68" s="10"/>
      <c r="U68" s="10"/>
      <c r="V68" s="10"/>
    </row>
    <row r="114" spans="28:28" x14ac:dyDescent="0.25">
      <c r="AB114" s="3"/>
    </row>
    <row r="116" spans="28:28" x14ac:dyDescent="0.25">
      <c r="AB116" s="3"/>
    </row>
    <row r="118" spans="28:28" x14ac:dyDescent="0.25">
      <c r="AB118" s="3"/>
    </row>
    <row r="120" spans="28:28" x14ac:dyDescent="0.25">
      <c r="AB120" s="3"/>
    </row>
    <row r="122" spans="28:28" x14ac:dyDescent="0.25">
      <c r="AB122" s="3"/>
    </row>
    <row r="124" spans="28:28" x14ac:dyDescent="0.25">
      <c r="AB124" s="3"/>
    </row>
    <row r="126" spans="28:28" x14ac:dyDescent="0.25">
      <c r="AB126" s="3"/>
    </row>
  </sheetData>
  <mergeCells count="18">
    <mergeCell ref="J65:K65"/>
    <mergeCell ref="J56:K56"/>
    <mergeCell ref="J48:K48"/>
    <mergeCell ref="J40:K40"/>
    <mergeCell ref="A1:D1"/>
    <mergeCell ref="A7:D7"/>
    <mergeCell ref="F19:V19"/>
    <mergeCell ref="F10:V10"/>
    <mergeCell ref="F62:V62"/>
    <mergeCell ref="F53:V53"/>
    <mergeCell ref="F45:V45"/>
    <mergeCell ref="F37:V37"/>
    <mergeCell ref="F28:V28"/>
    <mergeCell ref="J32:K32"/>
    <mergeCell ref="J23:K23"/>
    <mergeCell ref="J14:K14"/>
    <mergeCell ref="J5:K5"/>
    <mergeCell ref="F1:V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1"/>
  <sheetViews>
    <sheetView zoomScale="55" zoomScaleNormal="55" workbookViewId="0">
      <selection activeCell="AF81" sqref="AF80:AF81"/>
    </sheetView>
  </sheetViews>
  <sheetFormatPr defaultColWidth="9" defaultRowHeight="15" x14ac:dyDescent="0.25"/>
  <cols>
    <col min="2" max="2" width="12" customWidth="1"/>
    <col min="3" max="4" width="12.42578125" customWidth="1"/>
    <col min="5" max="5" width="3.85546875" customWidth="1"/>
    <col min="6" max="6" width="12.5703125" customWidth="1"/>
    <col min="7" max="7" width="29" customWidth="1"/>
    <col min="8" max="19" width="9.28515625" customWidth="1"/>
    <col min="20" max="20" width="4.85546875" customWidth="1"/>
    <col min="21" max="28" width="11.28515625" customWidth="1"/>
  </cols>
  <sheetData>
    <row r="1" spans="1:20" x14ac:dyDescent="0.25">
      <c r="A1" s="44" t="s">
        <v>25</v>
      </c>
      <c r="B1" s="44"/>
      <c r="C1" s="44"/>
      <c r="D1" s="44"/>
      <c r="E1" s="44"/>
      <c r="G1" s="46" t="s">
        <v>24</v>
      </c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</row>
    <row r="2" spans="1:20" x14ac:dyDescent="0.25">
      <c r="A2" s="49" t="s">
        <v>8</v>
      </c>
      <c r="B2" s="49"/>
      <c r="C2" s="4">
        <v>16760</v>
      </c>
      <c r="D2" s="4"/>
      <c r="E2" s="10" t="s">
        <v>9</v>
      </c>
      <c r="G2" s="22"/>
      <c r="H2" s="22">
        <v>0</v>
      </c>
      <c r="I2" s="22">
        <v>1</v>
      </c>
      <c r="J2" s="22">
        <v>10</v>
      </c>
      <c r="K2" s="22">
        <v>20</v>
      </c>
      <c r="L2" s="22">
        <v>30</v>
      </c>
      <c r="M2" s="22">
        <v>40</v>
      </c>
      <c r="N2" s="22">
        <v>50</v>
      </c>
      <c r="O2" s="22">
        <v>60</v>
      </c>
      <c r="P2" s="22">
        <v>70</v>
      </c>
      <c r="Q2" s="22">
        <v>80</v>
      </c>
      <c r="R2" s="22">
        <v>90</v>
      </c>
      <c r="S2" s="22">
        <v>100</v>
      </c>
      <c r="T2" s="23" t="s">
        <v>60</v>
      </c>
    </row>
    <row r="3" spans="1:20" x14ac:dyDescent="0.25">
      <c r="A3" s="50" t="s">
        <v>63</v>
      </c>
      <c r="B3" s="50"/>
      <c r="C3">
        <v>1410</v>
      </c>
      <c r="D3">
        <v>1540</v>
      </c>
      <c r="E3" s="8" t="s">
        <v>9</v>
      </c>
      <c r="G3" s="4" t="s">
        <v>62</v>
      </c>
      <c r="H3" s="4">
        <v>1570</v>
      </c>
      <c r="I3" s="4">
        <v>1530</v>
      </c>
      <c r="J3" s="4">
        <v>2040</v>
      </c>
      <c r="K3" s="4">
        <v>2620</v>
      </c>
      <c r="L3" s="4">
        <v>3410</v>
      </c>
      <c r="M3" s="4">
        <v>4180</v>
      </c>
      <c r="N3" s="4">
        <v>3930</v>
      </c>
      <c r="O3" s="4">
        <v>4470</v>
      </c>
      <c r="P3" s="4">
        <v>3980</v>
      </c>
      <c r="Q3" s="4">
        <v>4510</v>
      </c>
      <c r="R3" s="4">
        <v>5430</v>
      </c>
      <c r="S3" s="4">
        <v>5790</v>
      </c>
      <c r="T3" s="10" t="s">
        <v>9</v>
      </c>
    </row>
    <row r="4" spans="1:20" x14ac:dyDescent="0.25">
      <c r="D4" s="18" t="s">
        <v>66</v>
      </c>
      <c r="E4" s="9"/>
      <c r="G4" s="19" t="s">
        <v>61</v>
      </c>
      <c r="H4" s="19">
        <v>1600</v>
      </c>
      <c r="I4" s="19">
        <v>1570</v>
      </c>
      <c r="J4" s="19">
        <v>2050</v>
      </c>
      <c r="K4" s="19">
        <v>2640</v>
      </c>
      <c r="L4" s="19">
        <v>3450</v>
      </c>
      <c r="M4" s="19">
        <v>4320</v>
      </c>
      <c r="N4" s="19">
        <v>3970</v>
      </c>
      <c r="O4" s="19">
        <v>4590</v>
      </c>
      <c r="P4" s="19">
        <v>4030</v>
      </c>
      <c r="Q4" s="19">
        <v>4590</v>
      </c>
      <c r="R4" s="19">
        <v>4690</v>
      </c>
      <c r="S4" s="19">
        <v>5850</v>
      </c>
      <c r="T4" s="20" t="s">
        <v>9</v>
      </c>
    </row>
    <row r="5" spans="1:20" x14ac:dyDescent="0.25">
      <c r="E5" s="9"/>
      <c r="G5" s="22" t="s">
        <v>77</v>
      </c>
      <c r="H5" s="24" t="s">
        <v>73</v>
      </c>
      <c r="I5" s="24" t="s">
        <v>74</v>
      </c>
      <c r="J5" s="24" t="s">
        <v>75</v>
      </c>
      <c r="K5" s="45" t="s">
        <v>72</v>
      </c>
      <c r="L5" s="45"/>
      <c r="M5" s="22"/>
      <c r="N5" s="22"/>
      <c r="O5" s="22"/>
      <c r="P5" s="22"/>
      <c r="Q5" s="22"/>
      <c r="R5" s="22"/>
      <c r="S5" s="22"/>
      <c r="T5" s="22"/>
    </row>
    <row r="6" spans="1:20" x14ac:dyDescent="0.25">
      <c r="A6" s="44" t="s">
        <v>23</v>
      </c>
      <c r="B6" s="44"/>
      <c r="C6" s="44"/>
      <c r="D6" s="44"/>
      <c r="E6" s="44"/>
      <c r="G6" s="4" t="s">
        <v>68</v>
      </c>
      <c r="H6" s="6">
        <v>18.5</v>
      </c>
      <c r="I6" s="6">
        <v>18.3</v>
      </c>
      <c r="J6" s="16">
        <v>7.07</v>
      </c>
      <c r="K6" s="6">
        <f>AVERAGE(H6:J6)</f>
        <v>14.623333333333333</v>
      </c>
      <c r="L6" s="4" t="s">
        <v>59</v>
      </c>
      <c r="M6" s="4"/>
      <c r="N6" s="4"/>
      <c r="O6" s="4"/>
      <c r="P6" s="4"/>
      <c r="Q6" s="4"/>
      <c r="R6" s="4"/>
      <c r="S6" s="4"/>
      <c r="T6" s="10"/>
    </row>
    <row r="7" spans="1:20" x14ac:dyDescent="0.25">
      <c r="A7" s="49" t="s">
        <v>8</v>
      </c>
      <c r="B7" s="49"/>
      <c r="C7" s="4">
        <v>1950</v>
      </c>
      <c r="D7" s="4"/>
      <c r="E7" s="10" t="s">
        <v>9</v>
      </c>
      <c r="G7" t="s">
        <v>69</v>
      </c>
      <c r="H7" s="2">
        <v>18.3</v>
      </c>
      <c r="I7" s="2">
        <v>6.75</v>
      </c>
      <c r="J7" s="15">
        <v>6.75</v>
      </c>
      <c r="K7" s="2">
        <f>AVERAGE(H7:J7)</f>
        <v>10.6</v>
      </c>
      <c r="L7" t="s">
        <v>59</v>
      </c>
      <c r="T7" s="9"/>
    </row>
    <row r="8" spans="1:20" x14ac:dyDescent="0.25">
      <c r="A8" s="50" t="s">
        <v>63</v>
      </c>
      <c r="B8" s="50"/>
      <c r="C8">
        <v>2170</v>
      </c>
      <c r="D8">
        <v>1730</v>
      </c>
      <c r="E8" s="8" t="s">
        <v>9</v>
      </c>
      <c r="G8" s="4" t="s">
        <v>70</v>
      </c>
      <c r="H8" s="6">
        <v>18.600000000000001</v>
      </c>
      <c r="I8" s="6">
        <v>26</v>
      </c>
      <c r="J8" s="16">
        <v>8.44</v>
      </c>
      <c r="K8" s="6">
        <f>AVERAGE(H8:J8)</f>
        <v>17.68</v>
      </c>
      <c r="L8" s="4" t="s">
        <v>59</v>
      </c>
      <c r="M8" s="4"/>
      <c r="N8" s="4"/>
      <c r="O8" s="4"/>
      <c r="P8" s="4"/>
      <c r="Q8" s="4"/>
      <c r="R8" s="4"/>
      <c r="S8" s="4"/>
      <c r="T8" s="10"/>
    </row>
    <row r="9" spans="1:20" x14ac:dyDescent="0.25">
      <c r="D9" s="18" t="s">
        <v>66</v>
      </c>
      <c r="E9" s="9"/>
      <c r="G9" s="22" t="s">
        <v>71</v>
      </c>
      <c r="H9" s="45" t="s">
        <v>82</v>
      </c>
      <c r="I9" s="45"/>
      <c r="J9" s="45" t="s">
        <v>20</v>
      </c>
      <c r="K9" s="45"/>
      <c r="L9" s="45" t="s">
        <v>19</v>
      </c>
      <c r="M9" s="45"/>
      <c r="N9" s="45" t="s">
        <v>18</v>
      </c>
      <c r="O9" s="45"/>
      <c r="P9" s="22"/>
      <c r="Q9" s="22"/>
      <c r="R9" s="22"/>
      <c r="S9" s="22"/>
      <c r="T9" s="23"/>
    </row>
    <row r="10" spans="1:20" x14ac:dyDescent="0.25">
      <c r="E10" s="9"/>
      <c r="G10" s="4" t="s">
        <v>68</v>
      </c>
      <c r="H10" s="4">
        <v>55.704329999999999</v>
      </c>
      <c r="I10" s="4" t="s">
        <v>13</v>
      </c>
      <c r="J10" s="4">
        <v>50</v>
      </c>
      <c r="K10" s="4" t="s">
        <v>13</v>
      </c>
      <c r="L10" s="6">
        <f>ABS(H10-J10)</f>
        <v>5.7043299999999988</v>
      </c>
      <c r="M10" s="4" t="s">
        <v>13</v>
      </c>
      <c r="N10" s="6">
        <f>L10*100/H10</f>
        <v>10.240370901148975</v>
      </c>
      <c r="O10" s="4" t="s">
        <v>67</v>
      </c>
      <c r="P10" s="4"/>
      <c r="Q10" s="4"/>
      <c r="R10" s="4"/>
      <c r="S10" s="4"/>
      <c r="T10" s="10"/>
    </row>
    <row r="11" spans="1:20" x14ac:dyDescent="0.25">
      <c r="A11" s="44" t="s">
        <v>22</v>
      </c>
      <c r="B11" s="44"/>
      <c r="C11" s="44"/>
      <c r="D11" s="44"/>
      <c r="E11" s="44"/>
      <c r="G11" t="s">
        <v>69</v>
      </c>
      <c r="H11">
        <v>50.966380000000001</v>
      </c>
      <c r="I11" t="s">
        <v>13</v>
      </c>
      <c r="J11">
        <v>50</v>
      </c>
      <c r="K11" t="s">
        <v>13</v>
      </c>
      <c r="L11" s="2">
        <f>ABS(H11-J11)</f>
        <v>0.9663800000000009</v>
      </c>
      <c r="M11" t="s">
        <v>13</v>
      </c>
      <c r="N11" s="2">
        <f>L11*100/H11</f>
        <v>1.8961126923277676</v>
      </c>
      <c r="O11" t="s">
        <v>67</v>
      </c>
      <c r="T11" s="9"/>
    </row>
    <row r="12" spans="1:20" x14ac:dyDescent="0.25">
      <c r="A12" s="47" t="s">
        <v>16</v>
      </c>
      <c r="B12" s="4" t="s">
        <v>8</v>
      </c>
      <c r="C12" s="31">
        <v>2170</v>
      </c>
      <c r="D12" s="6"/>
      <c r="E12" s="10" t="s">
        <v>9</v>
      </c>
      <c r="G12" s="4" t="s">
        <v>70</v>
      </c>
      <c r="H12" s="4">
        <v>59.97081</v>
      </c>
      <c r="I12" s="4" t="s">
        <v>13</v>
      </c>
      <c r="J12" s="4">
        <v>50</v>
      </c>
      <c r="K12" s="4" t="s">
        <v>13</v>
      </c>
      <c r="L12" s="6">
        <f>ABS(H12-J12)</f>
        <v>9.9708100000000002</v>
      </c>
      <c r="M12" s="4" t="s">
        <v>13</v>
      </c>
      <c r="N12" s="6">
        <f>L12*100/H12</f>
        <v>16.626105266879005</v>
      </c>
      <c r="O12" s="4" t="s">
        <v>67</v>
      </c>
      <c r="P12" s="4"/>
      <c r="Q12" s="4"/>
      <c r="R12" s="4"/>
      <c r="S12" s="4"/>
      <c r="T12" s="10"/>
    </row>
    <row r="13" spans="1:20" x14ac:dyDescent="0.25">
      <c r="A13" s="47"/>
      <c r="B13" s="7" t="s">
        <v>63</v>
      </c>
      <c r="C13" s="7">
        <v>2150</v>
      </c>
      <c r="D13">
        <v>2160</v>
      </c>
      <c r="E13" s="8" t="s">
        <v>9</v>
      </c>
    </row>
    <row r="14" spans="1:20" x14ac:dyDescent="0.25">
      <c r="A14" s="48" t="s">
        <v>15</v>
      </c>
      <c r="B14" s="4" t="s">
        <v>8</v>
      </c>
      <c r="C14" s="31">
        <v>1010</v>
      </c>
      <c r="D14" s="6"/>
      <c r="E14" s="10" t="s">
        <v>9</v>
      </c>
      <c r="G14" s="46" t="s">
        <v>21</v>
      </c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</row>
    <row r="15" spans="1:20" x14ac:dyDescent="0.25">
      <c r="A15" s="48"/>
      <c r="B15" s="7" t="s">
        <v>63</v>
      </c>
      <c r="C15" s="7">
        <v>1060</v>
      </c>
      <c r="D15">
        <v>1040</v>
      </c>
      <c r="E15" s="8" t="s">
        <v>9</v>
      </c>
      <c r="G15" s="22"/>
      <c r="H15" s="22">
        <v>0</v>
      </c>
      <c r="I15" s="22">
        <v>1</v>
      </c>
      <c r="J15" s="22">
        <v>10</v>
      </c>
      <c r="K15" s="22">
        <v>20</v>
      </c>
      <c r="L15" s="22">
        <v>30</v>
      </c>
      <c r="M15" s="22">
        <v>40</v>
      </c>
      <c r="N15" s="22">
        <v>50</v>
      </c>
      <c r="O15" s="22">
        <v>60</v>
      </c>
      <c r="P15" s="22">
        <v>70</v>
      </c>
      <c r="Q15" s="22">
        <v>80</v>
      </c>
      <c r="R15" s="22">
        <v>90</v>
      </c>
      <c r="S15" s="22">
        <v>100</v>
      </c>
      <c r="T15" s="23" t="s">
        <v>60</v>
      </c>
    </row>
    <row r="16" spans="1:20" x14ac:dyDescent="0.25">
      <c r="A16" s="48" t="s">
        <v>14</v>
      </c>
      <c r="B16" s="4" t="s">
        <v>8</v>
      </c>
      <c r="C16" s="31">
        <v>324.10000000000002</v>
      </c>
      <c r="D16" s="6"/>
      <c r="E16" s="10" t="s">
        <v>9</v>
      </c>
      <c r="G16" s="27" t="s">
        <v>48</v>
      </c>
      <c r="H16" s="27">
        <v>1570</v>
      </c>
      <c r="I16" s="27">
        <v>1640</v>
      </c>
      <c r="J16" s="27">
        <v>2260</v>
      </c>
      <c r="K16" s="27">
        <v>3000</v>
      </c>
      <c r="L16" s="27">
        <v>4120</v>
      </c>
      <c r="M16" s="27">
        <v>5200</v>
      </c>
      <c r="N16" s="27">
        <v>4520</v>
      </c>
      <c r="O16" s="27">
        <v>4390</v>
      </c>
      <c r="P16" s="27">
        <v>4840</v>
      </c>
      <c r="Q16" s="27">
        <v>5210</v>
      </c>
      <c r="R16" s="27">
        <v>5610</v>
      </c>
      <c r="S16" s="27">
        <v>5780</v>
      </c>
      <c r="T16" s="28" t="s">
        <v>9</v>
      </c>
    </row>
    <row r="17" spans="1:20" x14ac:dyDescent="0.25">
      <c r="A17" s="48"/>
      <c r="B17" s="7" t="s">
        <v>63</v>
      </c>
      <c r="C17" s="17">
        <v>670.09</v>
      </c>
      <c r="D17">
        <v>686</v>
      </c>
      <c r="E17" s="8" t="s">
        <v>9</v>
      </c>
      <c r="G17" s="22" t="s">
        <v>77</v>
      </c>
      <c r="H17" s="24" t="s">
        <v>73</v>
      </c>
      <c r="I17" s="24" t="s">
        <v>74</v>
      </c>
      <c r="J17" s="24" t="s">
        <v>75</v>
      </c>
      <c r="K17" s="45" t="s">
        <v>72</v>
      </c>
      <c r="L17" s="45"/>
      <c r="M17" s="22"/>
      <c r="N17" s="22"/>
      <c r="O17" s="22"/>
      <c r="P17" s="22"/>
      <c r="Q17" s="22"/>
      <c r="R17" s="22"/>
      <c r="S17" s="22"/>
      <c r="T17" s="22"/>
    </row>
    <row r="18" spans="1:20" x14ac:dyDescent="0.25">
      <c r="D18" t="s">
        <v>66</v>
      </c>
      <c r="E18" s="9"/>
      <c r="G18" s="4" t="s">
        <v>68</v>
      </c>
      <c r="H18" s="6">
        <v>6.4531299999999998</v>
      </c>
      <c r="I18" s="6">
        <v>6.4330400000000001</v>
      </c>
      <c r="J18" s="16">
        <v>6.3616799999999998</v>
      </c>
      <c r="K18" s="6">
        <f>AVERAGE(H18:J18)</f>
        <v>6.4159499999999996</v>
      </c>
      <c r="L18" s="4" t="s">
        <v>59</v>
      </c>
      <c r="M18" s="4"/>
      <c r="N18" s="4"/>
      <c r="O18" s="4"/>
      <c r="P18" s="4"/>
      <c r="Q18" s="4"/>
      <c r="R18" s="4"/>
      <c r="S18" s="4"/>
      <c r="T18" s="10"/>
    </row>
    <row r="19" spans="1:20" x14ac:dyDescent="0.25">
      <c r="E19" s="9"/>
      <c r="G19" t="s">
        <v>69</v>
      </c>
      <c r="H19" s="2">
        <v>6.3125</v>
      </c>
      <c r="I19" s="2">
        <v>6.1875</v>
      </c>
      <c r="J19" s="15">
        <v>6.1875</v>
      </c>
      <c r="K19" s="2">
        <f>AVERAGE(H19:J19)</f>
        <v>6.229166666666667</v>
      </c>
      <c r="L19" t="s">
        <v>59</v>
      </c>
      <c r="T19" s="9"/>
    </row>
    <row r="20" spans="1:20" x14ac:dyDescent="0.25">
      <c r="A20" s="44" t="s">
        <v>17</v>
      </c>
      <c r="B20" s="44"/>
      <c r="C20" s="44"/>
      <c r="D20" s="44"/>
      <c r="E20" s="44"/>
      <c r="G20" s="4" t="s">
        <v>70</v>
      </c>
      <c r="H20" s="6">
        <v>6.8125</v>
      </c>
      <c r="I20" s="6">
        <v>13.4375</v>
      </c>
      <c r="J20" s="16">
        <v>9.3125</v>
      </c>
      <c r="K20" s="6">
        <f>AVERAGE(H20:J20)</f>
        <v>9.8541666666666661</v>
      </c>
      <c r="L20" s="4" t="s">
        <v>59</v>
      </c>
      <c r="M20" s="4"/>
      <c r="N20" s="4"/>
      <c r="O20" s="4"/>
      <c r="P20" s="4"/>
      <c r="Q20" s="4"/>
      <c r="R20" s="4"/>
      <c r="S20" s="4"/>
      <c r="T20" s="10"/>
    </row>
    <row r="21" spans="1:20" x14ac:dyDescent="0.25">
      <c r="A21" s="47" t="s">
        <v>16</v>
      </c>
      <c r="B21" s="4" t="s">
        <v>8</v>
      </c>
      <c r="C21" s="31">
        <v>5100</v>
      </c>
      <c r="D21" s="6"/>
      <c r="E21" s="10" t="s">
        <v>9</v>
      </c>
      <c r="G21" s="22" t="s">
        <v>71</v>
      </c>
      <c r="H21" s="45" t="s">
        <v>82</v>
      </c>
      <c r="I21" s="45"/>
      <c r="J21" s="45" t="s">
        <v>20</v>
      </c>
      <c r="K21" s="45"/>
      <c r="L21" s="45" t="s">
        <v>19</v>
      </c>
      <c r="M21" s="45"/>
      <c r="N21" s="45" t="s">
        <v>18</v>
      </c>
      <c r="O21" s="45"/>
      <c r="P21" s="22"/>
      <c r="Q21" s="22"/>
      <c r="R21" s="22"/>
      <c r="S21" s="22"/>
      <c r="T21" s="23"/>
    </row>
    <row r="22" spans="1:20" x14ac:dyDescent="0.25">
      <c r="A22" s="47"/>
      <c r="B22" s="7" t="s">
        <v>63</v>
      </c>
      <c r="C22" s="17">
        <v>4470</v>
      </c>
      <c r="D22">
        <v>4070</v>
      </c>
      <c r="E22" s="8" t="s">
        <v>9</v>
      </c>
      <c r="G22" s="4" t="s">
        <v>68</v>
      </c>
      <c r="H22" s="4">
        <v>54.683799999999998</v>
      </c>
      <c r="I22" s="4" t="s">
        <v>13</v>
      </c>
      <c r="J22" s="4">
        <v>50</v>
      </c>
      <c r="K22" s="4" t="s">
        <v>13</v>
      </c>
      <c r="L22" s="6">
        <f>ABS(H22-J22)</f>
        <v>4.683799999999998</v>
      </c>
      <c r="M22" s="4" t="s">
        <v>13</v>
      </c>
      <c r="N22" s="6">
        <f>L22*100/H22</f>
        <v>8.5652423569686054</v>
      </c>
      <c r="O22" s="4" t="s">
        <v>67</v>
      </c>
      <c r="P22" s="4"/>
      <c r="Q22" s="4"/>
      <c r="R22" s="4"/>
      <c r="S22" s="4"/>
      <c r="T22" s="10"/>
    </row>
    <row r="23" spans="1:20" x14ac:dyDescent="0.25">
      <c r="A23" s="48" t="s">
        <v>15</v>
      </c>
      <c r="B23" s="4" t="s">
        <v>8</v>
      </c>
      <c r="C23" s="31">
        <v>2870</v>
      </c>
      <c r="D23" s="6"/>
      <c r="E23" s="10" t="s">
        <v>9</v>
      </c>
      <c r="G23" t="s">
        <v>69</v>
      </c>
      <c r="H23">
        <v>50.162750000000003</v>
      </c>
      <c r="I23" t="s">
        <v>13</v>
      </c>
      <c r="J23">
        <v>50</v>
      </c>
      <c r="K23" t="s">
        <v>13</v>
      </c>
      <c r="L23" s="2">
        <f>ABS(H23-J23)</f>
        <v>0.16275000000000261</v>
      </c>
      <c r="M23" t="s">
        <v>13</v>
      </c>
      <c r="N23" s="2">
        <f>L23*100/H23</f>
        <v>0.32444393499160751</v>
      </c>
      <c r="O23" t="s">
        <v>67</v>
      </c>
      <c r="T23" s="9"/>
    </row>
    <row r="24" spans="1:20" x14ac:dyDescent="0.25">
      <c r="A24" s="48"/>
      <c r="B24" s="7" t="s">
        <v>63</v>
      </c>
      <c r="C24" s="17">
        <v>2480</v>
      </c>
      <c r="D24">
        <v>2180</v>
      </c>
      <c r="E24" s="8" t="s">
        <v>9</v>
      </c>
      <c r="G24" s="4" t="s">
        <v>70</v>
      </c>
      <c r="H24" s="4">
        <v>59.988309999999998</v>
      </c>
      <c r="I24" s="4" t="s">
        <v>13</v>
      </c>
      <c r="J24" s="4">
        <v>50</v>
      </c>
      <c r="K24" s="4" t="s">
        <v>13</v>
      </c>
      <c r="L24" s="6">
        <f>ABS(H24-J24)</f>
        <v>9.9883099999999985</v>
      </c>
      <c r="M24" s="4" t="s">
        <v>13</v>
      </c>
      <c r="N24" s="6">
        <f>L24*100/H24</f>
        <v>16.650427391603461</v>
      </c>
      <c r="O24" s="4" t="s">
        <v>67</v>
      </c>
      <c r="P24" s="4"/>
      <c r="Q24" s="4"/>
      <c r="R24" s="4"/>
      <c r="S24" s="4"/>
      <c r="T24" s="10"/>
    </row>
    <row r="25" spans="1:20" x14ac:dyDescent="0.25">
      <c r="A25" s="48" t="s">
        <v>14</v>
      </c>
      <c r="B25" s="4" t="s">
        <v>8</v>
      </c>
      <c r="C25" s="31">
        <v>959.13</v>
      </c>
      <c r="D25" s="6"/>
      <c r="E25" s="10" t="s">
        <v>9</v>
      </c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</row>
    <row r="26" spans="1:20" x14ac:dyDescent="0.25">
      <c r="A26" s="48"/>
      <c r="B26" s="7" t="s">
        <v>63</v>
      </c>
      <c r="C26" s="17">
        <v>1330</v>
      </c>
      <c r="D26">
        <v>1100</v>
      </c>
      <c r="E26" s="8" t="s">
        <v>9</v>
      </c>
      <c r="G26" s="46" t="s">
        <v>84</v>
      </c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</row>
    <row r="27" spans="1:20" x14ac:dyDescent="0.25">
      <c r="D27" s="18" t="s">
        <v>66</v>
      </c>
      <c r="E27" s="9"/>
      <c r="G27" s="22"/>
      <c r="H27" s="22">
        <v>0</v>
      </c>
      <c r="I27" s="22">
        <v>1</v>
      </c>
      <c r="J27" s="22">
        <v>10</v>
      </c>
      <c r="K27" s="22">
        <v>20</v>
      </c>
      <c r="L27" s="22">
        <v>30</v>
      </c>
      <c r="M27" s="22">
        <v>40</v>
      </c>
      <c r="N27" s="22">
        <v>50</v>
      </c>
      <c r="O27" s="22">
        <v>60</v>
      </c>
      <c r="P27" s="22">
        <v>70</v>
      </c>
      <c r="Q27" s="22">
        <v>80</v>
      </c>
      <c r="R27" s="22">
        <v>90</v>
      </c>
      <c r="S27" s="22">
        <v>100</v>
      </c>
      <c r="T27" s="23" t="s">
        <v>60</v>
      </c>
    </row>
    <row r="28" spans="1:20" x14ac:dyDescent="0.25">
      <c r="G28" s="4" t="s">
        <v>62</v>
      </c>
      <c r="H28" s="4">
        <v>4070</v>
      </c>
      <c r="I28" s="4">
        <v>4110</v>
      </c>
      <c r="J28" s="4">
        <v>4520</v>
      </c>
      <c r="K28" s="4">
        <v>5050</v>
      </c>
      <c r="L28" s="4">
        <v>5570</v>
      </c>
      <c r="M28" s="4">
        <v>6140</v>
      </c>
      <c r="N28" s="4">
        <v>6070</v>
      </c>
      <c r="O28" s="4">
        <v>6490</v>
      </c>
      <c r="P28" s="4">
        <v>6720</v>
      </c>
      <c r="Q28" s="4">
        <v>6440</v>
      </c>
      <c r="R28" s="4">
        <v>7030</v>
      </c>
      <c r="S28" s="4">
        <v>7330</v>
      </c>
      <c r="T28" s="10" t="s">
        <v>9</v>
      </c>
    </row>
    <row r="29" spans="1:20" x14ac:dyDescent="0.25">
      <c r="G29" s="19" t="s">
        <v>61</v>
      </c>
      <c r="H29" s="21">
        <v>4070</v>
      </c>
      <c r="I29" s="21">
        <v>4620</v>
      </c>
      <c r="J29" s="21">
        <v>5200</v>
      </c>
      <c r="K29" s="21">
        <v>5940</v>
      </c>
      <c r="L29" s="21">
        <v>6760</v>
      </c>
      <c r="M29" s="21">
        <v>7640</v>
      </c>
      <c r="N29" s="21">
        <v>7530</v>
      </c>
      <c r="O29" s="21">
        <v>7970</v>
      </c>
      <c r="P29" s="21">
        <v>8200</v>
      </c>
      <c r="Q29" s="21">
        <v>7950</v>
      </c>
      <c r="R29" s="21">
        <v>8340</v>
      </c>
      <c r="S29" s="21">
        <v>8840</v>
      </c>
      <c r="T29" s="20" t="s">
        <v>9</v>
      </c>
    </row>
    <row r="30" spans="1:20" x14ac:dyDescent="0.25">
      <c r="G30" s="22" t="s">
        <v>77</v>
      </c>
      <c r="H30" s="24" t="s">
        <v>73</v>
      </c>
      <c r="I30" s="24" t="s">
        <v>74</v>
      </c>
      <c r="J30" s="24" t="s">
        <v>75</v>
      </c>
      <c r="K30" s="45" t="s">
        <v>72</v>
      </c>
      <c r="L30" s="45"/>
      <c r="M30" s="22"/>
      <c r="N30" s="22"/>
      <c r="O30" s="22"/>
      <c r="P30" s="22"/>
      <c r="Q30" s="22"/>
      <c r="R30" s="22"/>
      <c r="S30" s="22"/>
      <c r="T30" s="22"/>
    </row>
    <row r="31" spans="1:20" x14ac:dyDescent="0.25">
      <c r="G31" s="4" t="s">
        <v>68</v>
      </c>
      <c r="H31" s="6">
        <v>18.0703</v>
      </c>
      <c r="I31" s="6">
        <v>17.96</v>
      </c>
      <c r="J31" s="16">
        <v>7.3689200000000001</v>
      </c>
      <c r="K31" s="6">
        <f>AVERAGE(H31:J31)</f>
        <v>14.466406666666666</v>
      </c>
      <c r="L31" s="4" t="s">
        <v>59</v>
      </c>
      <c r="M31" s="4"/>
      <c r="N31" s="4"/>
      <c r="O31" s="4"/>
      <c r="P31" s="4"/>
      <c r="Q31" s="4"/>
      <c r="R31" s="4"/>
      <c r="S31" s="4"/>
      <c r="T31" s="10"/>
    </row>
    <row r="32" spans="1:20" x14ac:dyDescent="0.25">
      <c r="G32" t="s">
        <v>69</v>
      </c>
      <c r="H32" s="2">
        <v>7.125</v>
      </c>
      <c r="I32" s="2">
        <v>7</v>
      </c>
      <c r="J32" s="15">
        <v>5.68</v>
      </c>
      <c r="K32" s="2">
        <f>AVERAGE(H32:J32)</f>
        <v>6.6016666666666666</v>
      </c>
      <c r="L32" t="s">
        <v>59</v>
      </c>
      <c r="T32" s="9"/>
    </row>
    <row r="33" spans="7:20" x14ac:dyDescent="0.25">
      <c r="G33" s="4" t="s">
        <v>70</v>
      </c>
      <c r="H33" s="6">
        <v>18.875</v>
      </c>
      <c r="I33" s="6">
        <v>51.13</v>
      </c>
      <c r="J33" s="16">
        <v>9.9375</v>
      </c>
      <c r="K33" s="6">
        <f>AVERAGE(H33:J33)</f>
        <v>26.647499999999997</v>
      </c>
      <c r="L33" s="4" t="s">
        <v>59</v>
      </c>
      <c r="M33" s="4"/>
      <c r="N33" s="4"/>
      <c r="O33" s="4"/>
      <c r="P33" s="4"/>
      <c r="Q33" s="4"/>
      <c r="R33" s="4"/>
      <c r="S33" s="4"/>
      <c r="T33" s="10"/>
    </row>
    <row r="34" spans="7:20" x14ac:dyDescent="0.25">
      <c r="G34" s="22" t="s">
        <v>76</v>
      </c>
      <c r="H34" s="45" t="s">
        <v>82</v>
      </c>
      <c r="I34" s="45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</row>
    <row r="35" spans="7:20" x14ac:dyDescent="0.25">
      <c r="G35" s="4" t="s">
        <v>68</v>
      </c>
      <c r="H35" s="6">
        <v>3.73</v>
      </c>
      <c r="I35" s="4" t="s">
        <v>13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10"/>
    </row>
    <row r="36" spans="7:20" x14ac:dyDescent="0.25">
      <c r="G36" t="s">
        <v>69</v>
      </c>
      <c r="H36" s="2">
        <v>0.161</v>
      </c>
      <c r="I36" t="s">
        <v>13</v>
      </c>
      <c r="T36" s="9"/>
    </row>
    <row r="37" spans="7:20" x14ac:dyDescent="0.25">
      <c r="G37" s="4" t="s">
        <v>70</v>
      </c>
      <c r="H37" s="6">
        <v>6.7690000000000001</v>
      </c>
      <c r="I37" s="4" t="s">
        <v>13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10"/>
    </row>
    <row r="38" spans="7:20" x14ac:dyDescent="0.25">
      <c r="T38" s="9"/>
    </row>
    <row r="39" spans="7:20" x14ac:dyDescent="0.25">
      <c r="G39" s="46" t="s">
        <v>83</v>
      </c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</row>
    <row r="40" spans="7:20" x14ac:dyDescent="0.25">
      <c r="G40" s="22"/>
      <c r="H40" s="22">
        <v>0</v>
      </c>
      <c r="I40" s="22">
        <v>1</v>
      </c>
      <c r="J40" s="22">
        <v>10</v>
      </c>
      <c r="K40" s="22">
        <v>20</v>
      </c>
      <c r="L40" s="22">
        <v>30</v>
      </c>
      <c r="M40" s="22">
        <v>40</v>
      </c>
      <c r="N40" s="22">
        <v>50</v>
      </c>
      <c r="O40" s="22">
        <v>60</v>
      </c>
      <c r="P40" s="22">
        <v>70</v>
      </c>
      <c r="Q40" s="22">
        <v>80</v>
      </c>
      <c r="R40" s="22">
        <v>90</v>
      </c>
      <c r="S40" s="22">
        <v>100</v>
      </c>
      <c r="T40" s="23" t="s">
        <v>60</v>
      </c>
    </row>
    <row r="41" spans="7:20" x14ac:dyDescent="0.25">
      <c r="G41" s="27" t="s">
        <v>48</v>
      </c>
      <c r="H41" s="29">
        <v>4700</v>
      </c>
      <c r="I41" s="29">
        <v>4810</v>
      </c>
      <c r="J41" s="29">
        <v>5300</v>
      </c>
      <c r="K41" s="29">
        <v>5870</v>
      </c>
      <c r="L41" s="29">
        <v>6500</v>
      </c>
      <c r="M41" s="29">
        <v>7140</v>
      </c>
      <c r="N41" s="29">
        <v>6940</v>
      </c>
      <c r="O41" s="29">
        <v>7340</v>
      </c>
      <c r="P41" s="29">
        <v>7450</v>
      </c>
      <c r="Q41" s="29">
        <v>7350</v>
      </c>
      <c r="R41" s="29">
        <v>7590</v>
      </c>
      <c r="S41" s="29">
        <v>7620</v>
      </c>
      <c r="T41" s="28" t="s">
        <v>9</v>
      </c>
    </row>
    <row r="42" spans="7:20" x14ac:dyDescent="0.25">
      <c r="G42" s="22" t="s">
        <v>77</v>
      </c>
      <c r="H42" s="24" t="s">
        <v>73</v>
      </c>
      <c r="I42" s="24" t="s">
        <v>74</v>
      </c>
      <c r="J42" s="24" t="s">
        <v>75</v>
      </c>
      <c r="K42" s="45" t="s">
        <v>72</v>
      </c>
      <c r="L42" s="45"/>
      <c r="M42" s="22"/>
      <c r="N42" s="22"/>
      <c r="O42" s="22"/>
      <c r="P42" s="22"/>
      <c r="Q42" s="22"/>
      <c r="R42" s="22"/>
      <c r="S42" s="22"/>
      <c r="T42" s="22"/>
    </row>
    <row r="43" spans="7:20" x14ac:dyDescent="0.25">
      <c r="G43" s="4" t="s">
        <v>68</v>
      </c>
      <c r="H43" s="6">
        <v>10.4549</v>
      </c>
      <c r="I43" s="6">
        <v>6.9370500000000002</v>
      </c>
      <c r="J43" s="16">
        <v>6.4219999999999997</v>
      </c>
      <c r="K43" s="6">
        <f>AVERAGE(H43:J43)</f>
        <v>7.9379833333333343</v>
      </c>
      <c r="L43" s="4" t="s">
        <v>59</v>
      </c>
      <c r="M43" s="4"/>
      <c r="N43" s="4"/>
      <c r="O43" s="4"/>
      <c r="P43" s="4"/>
      <c r="Q43" s="4"/>
      <c r="R43" s="4"/>
      <c r="S43" s="4"/>
      <c r="T43" s="10"/>
    </row>
    <row r="44" spans="7:20" x14ac:dyDescent="0.25">
      <c r="G44" t="s">
        <v>69</v>
      </c>
      <c r="H44" s="2">
        <v>6.3125</v>
      </c>
      <c r="I44" s="2">
        <v>6.25</v>
      </c>
      <c r="J44" s="15">
        <v>6.25</v>
      </c>
      <c r="K44" s="2">
        <f>AVERAGE(H44:J44)</f>
        <v>6.270833333333333</v>
      </c>
      <c r="L44" t="s">
        <v>59</v>
      </c>
      <c r="T44" s="9"/>
    </row>
    <row r="45" spans="7:20" x14ac:dyDescent="0.25">
      <c r="G45" s="4" t="s">
        <v>70</v>
      </c>
      <c r="H45" s="6">
        <v>72.25</v>
      </c>
      <c r="I45" s="6">
        <v>35.936999999999998</v>
      </c>
      <c r="J45" s="16">
        <v>11.5625</v>
      </c>
      <c r="K45" s="6">
        <f>AVERAGE(H45:J45)</f>
        <v>39.916499999999999</v>
      </c>
      <c r="L45" s="4" t="s">
        <v>59</v>
      </c>
      <c r="M45" s="4"/>
      <c r="N45" s="4"/>
      <c r="O45" s="4"/>
      <c r="P45" s="4"/>
      <c r="Q45" s="4"/>
      <c r="R45" s="4"/>
      <c r="S45" s="4"/>
      <c r="T45" s="10"/>
    </row>
    <row r="46" spans="7:20" x14ac:dyDescent="0.25">
      <c r="G46" s="22" t="s">
        <v>76</v>
      </c>
      <c r="H46" s="45" t="s">
        <v>82</v>
      </c>
      <c r="I46" s="45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</row>
    <row r="47" spans="7:20" x14ac:dyDescent="0.25">
      <c r="G47" s="4" t="s">
        <v>68</v>
      </c>
      <c r="H47" s="6">
        <v>3.3326847000000002</v>
      </c>
      <c r="I47" s="4" t="s">
        <v>13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10"/>
    </row>
    <row r="48" spans="7:20" x14ac:dyDescent="0.25">
      <c r="G48" t="s">
        <v>69</v>
      </c>
      <c r="H48" s="2">
        <v>4.6875E-2</v>
      </c>
      <c r="I48" t="s">
        <v>13</v>
      </c>
      <c r="T48" s="9"/>
    </row>
    <row r="49" spans="7:20" x14ac:dyDescent="0.25">
      <c r="G49" s="4" t="s">
        <v>70</v>
      </c>
      <c r="H49" s="6">
        <v>5.6589999999999998</v>
      </c>
      <c r="I49" s="4" t="s">
        <v>13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10"/>
    </row>
    <row r="50" spans="7:20" x14ac:dyDescent="0.25">
      <c r="T50" s="9"/>
    </row>
    <row r="51" spans="7:20" x14ac:dyDescent="0.25">
      <c r="T51" s="9"/>
    </row>
    <row r="52" spans="7:20" x14ac:dyDescent="0.25">
      <c r="G52" s="46" t="s">
        <v>85</v>
      </c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</row>
    <row r="53" spans="7:20" x14ac:dyDescent="0.25">
      <c r="G53" s="22"/>
      <c r="H53" s="22">
        <v>0</v>
      </c>
      <c r="I53" s="22">
        <v>1</v>
      </c>
      <c r="J53" s="22">
        <v>10</v>
      </c>
      <c r="K53" s="22">
        <v>20</v>
      </c>
      <c r="L53" s="22">
        <v>30</v>
      </c>
      <c r="M53" s="22">
        <v>40</v>
      </c>
      <c r="N53" s="22">
        <v>50</v>
      </c>
      <c r="O53" s="22">
        <v>60</v>
      </c>
      <c r="P53" s="22">
        <v>70</v>
      </c>
      <c r="Q53" s="22">
        <v>80</v>
      </c>
      <c r="R53" s="22">
        <v>90</v>
      </c>
      <c r="S53" s="22">
        <v>100</v>
      </c>
      <c r="T53" s="23" t="s">
        <v>60</v>
      </c>
    </row>
    <row r="54" spans="7:20" x14ac:dyDescent="0.25">
      <c r="G54" s="4" t="s">
        <v>62</v>
      </c>
      <c r="H54" s="30">
        <v>2440</v>
      </c>
      <c r="I54" s="30">
        <v>2530</v>
      </c>
      <c r="J54" s="30">
        <v>2880</v>
      </c>
      <c r="K54" s="30">
        <v>3500</v>
      </c>
      <c r="L54" s="30">
        <v>4190</v>
      </c>
      <c r="M54" s="30">
        <v>4900</v>
      </c>
      <c r="N54" s="30">
        <v>4750</v>
      </c>
      <c r="O54" s="30">
        <v>5280</v>
      </c>
      <c r="P54" s="30">
        <v>5530</v>
      </c>
      <c r="Q54" s="30">
        <v>5050</v>
      </c>
      <c r="R54" s="30">
        <v>5870</v>
      </c>
      <c r="S54" s="30">
        <v>6250</v>
      </c>
      <c r="T54" s="10" t="s">
        <v>9</v>
      </c>
    </row>
    <row r="55" spans="7:20" x14ac:dyDescent="0.25">
      <c r="G55" s="19" t="s">
        <v>61</v>
      </c>
      <c r="H55" s="21">
        <v>2540</v>
      </c>
      <c r="I55" s="21">
        <v>2760</v>
      </c>
      <c r="J55" s="21">
        <v>3360</v>
      </c>
      <c r="K55" s="21">
        <v>4300</v>
      </c>
      <c r="L55" s="21">
        <v>5330</v>
      </c>
      <c r="M55" s="21">
        <v>6400</v>
      </c>
      <c r="N55" s="21">
        <v>6190</v>
      </c>
      <c r="O55" s="21">
        <v>6750</v>
      </c>
      <c r="P55" s="21">
        <v>7000</v>
      </c>
      <c r="Q55" s="21">
        <v>6580</v>
      </c>
      <c r="R55" s="21">
        <v>7020</v>
      </c>
      <c r="S55" s="21">
        <v>7680</v>
      </c>
      <c r="T55" s="20" t="s">
        <v>9</v>
      </c>
    </row>
    <row r="56" spans="7:20" x14ac:dyDescent="0.25">
      <c r="G56" s="22" t="s">
        <v>77</v>
      </c>
      <c r="H56" s="24" t="s">
        <v>73</v>
      </c>
      <c r="I56" s="24" t="s">
        <v>74</v>
      </c>
      <c r="J56" s="24" t="s">
        <v>75</v>
      </c>
      <c r="K56" s="45" t="s">
        <v>72</v>
      </c>
      <c r="L56" s="45"/>
      <c r="M56" s="22"/>
      <c r="N56" s="22"/>
      <c r="O56" s="22"/>
      <c r="P56" s="22"/>
      <c r="Q56" s="22"/>
      <c r="R56" s="22"/>
      <c r="S56" s="22"/>
      <c r="T56" s="22"/>
    </row>
    <row r="57" spans="7:20" x14ac:dyDescent="0.25">
      <c r="G57" s="4" t="s">
        <v>68</v>
      </c>
      <c r="H57" s="6">
        <v>18.875</v>
      </c>
      <c r="I57" s="6">
        <v>18.2346</v>
      </c>
      <c r="J57" s="16">
        <v>7.5176299999999996</v>
      </c>
      <c r="K57" s="6">
        <f>AVERAGE(H57:J57)</f>
        <v>14.875743333333332</v>
      </c>
      <c r="L57" s="4" t="s">
        <v>59</v>
      </c>
      <c r="M57" s="4"/>
      <c r="N57" s="4"/>
      <c r="O57" s="4"/>
      <c r="P57" s="4"/>
      <c r="Q57" s="4"/>
      <c r="R57" s="4"/>
      <c r="S57" s="4"/>
      <c r="T57" s="10"/>
    </row>
    <row r="58" spans="7:20" x14ac:dyDescent="0.25">
      <c r="G58" t="s">
        <v>69</v>
      </c>
      <c r="H58" s="2">
        <v>18.872499999999999</v>
      </c>
      <c r="I58" s="2">
        <v>7.0625</v>
      </c>
      <c r="J58" s="15">
        <v>5.75</v>
      </c>
      <c r="K58" s="2">
        <f>AVERAGE(H58:J58)</f>
        <v>10.561666666666666</v>
      </c>
      <c r="L58" t="s">
        <v>59</v>
      </c>
      <c r="T58" s="9"/>
    </row>
    <row r="59" spans="7:20" x14ac:dyDescent="0.25">
      <c r="G59" s="4" t="s">
        <v>70</v>
      </c>
      <c r="H59" s="6">
        <v>18.9375</v>
      </c>
      <c r="I59" s="6">
        <v>31.75</v>
      </c>
      <c r="J59" s="16">
        <v>12.125</v>
      </c>
      <c r="K59" s="6">
        <f>AVERAGE(H59:J59)</f>
        <v>20.9375</v>
      </c>
      <c r="L59" s="4" t="s">
        <v>59</v>
      </c>
      <c r="M59" s="4"/>
      <c r="N59" s="4"/>
      <c r="O59" s="4"/>
      <c r="P59" s="4"/>
      <c r="Q59" s="4"/>
      <c r="R59" s="4"/>
      <c r="S59" s="4"/>
      <c r="T59" s="10"/>
    </row>
    <row r="60" spans="7:20" x14ac:dyDescent="0.25">
      <c r="G60" s="22" t="s">
        <v>76</v>
      </c>
      <c r="H60" s="45" t="s">
        <v>82</v>
      </c>
      <c r="I60" s="45"/>
      <c r="J60" s="26"/>
      <c r="K60" s="25"/>
      <c r="L60" s="22"/>
      <c r="M60" s="22"/>
      <c r="N60" s="22"/>
      <c r="O60" s="22"/>
      <c r="P60" s="22"/>
      <c r="Q60" s="22"/>
      <c r="R60" s="22"/>
      <c r="S60" s="22"/>
      <c r="T60" s="23"/>
    </row>
    <row r="61" spans="7:20" x14ac:dyDescent="0.25">
      <c r="G61" s="4" t="s">
        <v>68</v>
      </c>
      <c r="H61" s="6">
        <v>12.207401000000001</v>
      </c>
      <c r="I61" s="4" t="s">
        <v>13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10"/>
    </row>
    <row r="62" spans="7:20" x14ac:dyDescent="0.25">
      <c r="G62" t="s">
        <v>69</v>
      </c>
      <c r="H62" s="2">
        <v>0.33750000000000002</v>
      </c>
      <c r="I62" t="s">
        <v>13</v>
      </c>
      <c r="T62" s="9"/>
    </row>
    <row r="63" spans="7:20" x14ac:dyDescent="0.25">
      <c r="G63" s="4" t="s">
        <v>70</v>
      </c>
      <c r="H63" s="6">
        <v>18.594999999999999</v>
      </c>
      <c r="I63" s="4" t="s">
        <v>13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10"/>
    </row>
    <row r="64" spans="7:20" x14ac:dyDescent="0.25">
      <c r="T64" s="9"/>
    </row>
    <row r="65" spans="7:20" x14ac:dyDescent="0.25">
      <c r="G65" s="46" t="s">
        <v>86</v>
      </c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</row>
    <row r="66" spans="7:20" x14ac:dyDescent="0.25">
      <c r="G66" s="22"/>
      <c r="H66" s="22">
        <v>0</v>
      </c>
      <c r="I66" s="22">
        <v>1</v>
      </c>
      <c r="J66" s="22">
        <v>10</v>
      </c>
      <c r="K66" s="22">
        <v>20</v>
      </c>
      <c r="L66" s="22">
        <v>30</v>
      </c>
      <c r="M66" s="22">
        <v>40</v>
      </c>
      <c r="N66" s="22">
        <v>50</v>
      </c>
      <c r="O66" s="22">
        <v>60</v>
      </c>
      <c r="P66" s="22">
        <v>70</v>
      </c>
      <c r="Q66" s="22">
        <v>80</v>
      </c>
      <c r="R66" s="22">
        <v>90</v>
      </c>
      <c r="S66" s="22">
        <v>100</v>
      </c>
      <c r="T66" s="23" t="s">
        <v>60</v>
      </c>
    </row>
    <row r="67" spans="7:20" x14ac:dyDescent="0.25">
      <c r="G67" s="27" t="s">
        <v>48</v>
      </c>
      <c r="H67" s="29">
        <v>2530</v>
      </c>
      <c r="I67" s="29">
        <v>2860</v>
      </c>
      <c r="J67" s="29">
        <v>3290</v>
      </c>
      <c r="K67" s="29">
        <v>3970</v>
      </c>
      <c r="L67" s="29">
        <v>4780</v>
      </c>
      <c r="M67" s="29">
        <v>5650</v>
      </c>
      <c r="N67" s="29">
        <v>5270</v>
      </c>
      <c r="O67" s="29">
        <v>5800</v>
      </c>
      <c r="P67" s="29">
        <v>5980</v>
      </c>
      <c r="Q67" s="29">
        <v>5780</v>
      </c>
      <c r="R67" s="29">
        <v>6100</v>
      </c>
      <c r="S67" s="29">
        <v>6070</v>
      </c>
      <c r="T67" s="28" t="s">
        <v>9</v>
      </c>
    </row>
    <row r="68" spans="7:20" x14ac:dyDescent="0.25">
      <c r="G68" s="22" t="s">
        <v>77</v>
      </c>
      <c r="H68" s="24" t="s">
        <v>73</v>
      </c>
      <c r="I68" s="24" t="s">
        <v>74</v>
      </c>
      <c r="J68" s="24" t="s">
        <v>75</v>
      </c>
      <c r="K68" s="45" t="s">
        <v>72</v>
      </c>
      <c r="L68" s="45"/>
      <c r="M68" s="22"/>
      <c r="N68" s="22"/>
      <c r="O68" s="22"/>
      <c r="P68" s="22"/>
      <c r="Q68" s="22"/>
      <c r="R68" s="22"/>
      <c r="S68" s="22"/>
      <c r="T68" s="22"/>
    </row>
    <row r="69" spans="7:20" x14ac:dyDescent="0.25">
      <c r="G69" s="4" t="s">
        <v>68</v>
      </c>
      <c r="H69" s="6">
        <v>7.58</v>
      </c>
      <c r="I69" s="6">
        <v>6.3466699999999996</v>
      </c>
      <c r="J69" s="16">
        <v>6.3142899999999997</v>
      </c>
      <c r="K69" s="6">
        <f>AVERAGE(H69:J69)</f>
        <v>6.7469866666666674</v>
      </c>
      <c r="L69" s="4" t="s">
        <v>59</v>
      </c>
      <c r="M69" s="4"/>
      <c r="N69" s="4"/>
      <c r="O69" s="4"/>
      <c r="P69" s="4"/>
      <c r="Q69" s="4"/>
      <c r="R69" s="4"/>
      <c r="S69" s="4"/>
      <c r="T69" s="10"/>
    </row>
    <row r="70" spans="7:20" x14ac:dyDescent="0.25">
      <c r="G70" t="s">
        <v>69</v>
      </c>
      <c r="H70" s="2">
        <v>6.32</v>
      </c>
      <c r="I70" s="2">
        <v>6.32</v>
      </c>
      <c r="J70" s="15">
        <v>6.24</v>
      </c>
      <c r="K70" s="2">
        <f>AVERAGE(H70:J70)</f>
        <v>6.2933333333333339</v>
      </c>
      <c r="L70" t="s">
        <v>59</v>
      </c>
      <c r="T70" s="9"/>
    </row>
    <row r="71" spans="7:20" x14ac:dyDescent="0.25">
      <c r="G71" s="4" t="s">
        <v>70</v>
      </c>
      <c r="H71" s="6">
        <v>23.84</v>
      </c>
      <c r="I71" s="6">
        <v>6.64</v>
      </c>
      <c r="J71" s="16">
        <v>6.32</v>
      </c>
      <c r="K71" s="6">
        <f>AVERAGE(H71:J71)</f>
        <v>12.266666666666666</v>
      </c>
      <c r="L71" s="4" t="s">
        <v>59</v>
      </c>
      <c r="M71" s="4"/>
      <c r="N71" s="4"/>
      <c r="O71" s="4"/>
      <c r="P71" s="4"/>
      <c r="Q71" s="4"/>
      <c r="R71" s="4"/>
      <c r="S71" s="4"/>
      <c r="T71" s="10"/>
    </row>
    <row r="72" spans="7:20" x14ac:dyDescent="0.25">
      <c r="G72" s="22" t="s">
        <v>76</v>
      </c>
      <c r="H72" s="45" t="s">
        <v>82</v>
      </c>
      <c r="I72" s="45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</row>
    <row r="73" spans="7:20" x14ac:dyDescent="0.25">
      <c r="G73" s="4" t="s">
        <v>68</v>
      </c>
      <c r="H73" s="6">
        <v>11.815227999999999</v>
      </c>
      <c r="I73" s="4" t="s">
        <v>13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10"/>
    </row>
    <row r="74" spans="7:20" x14ac:dyDescent="0.25">
      <c r="G74" t="s">
        <v>69</v>
      </c>
      <c r="H74" s="2">
        <v>0.33056000000000002</v>
      </c>
      <c r="I74" t="s">
        <v>13</v>
      </c>
      <c r="T74" s="9"/>
    </row>
    <row r="75" spans="7:20" x14ac:dyDescent="0.25">
      <c r="G75" s="4" t="s">
        <v>70</v>
      </c>
      <c r="H75" s="6">
        <v>17.114879999999999</v>
      </c>
      <c r="I75" s="4" t="s">
        <v>13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10"/>
    </row>
    <row r="76" spans="7:20" x14ac:dyDescent="0.25">
      <c r="T76" s="9"/>
    </row>
    <row r="77" spans="7:20" x14ac:dyDescent="0.25">
      <c r="T77" s="9"/>
    </row>
    <row r="78" spans="7:20" x14ac:dyDescent="0.25">
      <c r="G78" s="46" t="s">
        <v>87</v>
      </c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</row>
    <row r="79" spans="7:20" x14ac:dyDescent="0.25">
      <c r="G79" s="22"/>
      <c r="H79" s="22">
        <v>0</v>
      </c>
      <c r="I79" s="22">
        <v>1</v>
      </c>
      <c r="J79" s="22">
        <v>10</v>
      </c>
      <c r="K79" s="22">
        <v>20</v>
      </c>
      <c r="L79" s="22">
        <v>30</v>
      </c>
      <c r="M79" s="22">
        <v>40</v>
      </c>
      <c r="N79" s="22">
        <v>50</v>
      </c>
      <c r="O79" s="22">
        <v>60</v>
      </c>
      <c r="P79" s="22">
        <v>70</v>
      </c>
      <c r="Q79" s="22">
        <v>80</v>
      </c>
      <c r="R79" s="22">
        <v>90</v>
      </c>
      <c r="S79" s="22">
        <v>100</v>
      </c>
      <c r="T79" s="23" t="s">
        <v>60</v>
      </c>
    </row>
    <row r="80" spans="7:20" x14ac:dyDescent="0.25">
      <c r="G80" s="4" t="s">
        <v>62</v>
      </c>
      <c r="H80" s="30">
        <v>1450</v>
      </c>
      <c r="I80" s="30">
        <v>1540</v>
      </c>
      <c r="J80" s="30">
        <v>1940</v>
      </c>
      <c r="K80" s="30">
        <v>2660</v>
      </c>
      <c r="L80" s="30">
        <v>3530</v>
      </c>
      <c r="M80" s="30">
        <v>4260</v>
      </c>
      <c r="N80" s="30">
        <v>4050</v>
      </c>
      <c r="O80" s="30">
        <v>4610</v>
      </c>
      <c r="P80" s="30">
        <v>4860</v>
      </c>
      <c r="Q80" s="30">
        <v>4340</v>
      </c>
      <c r="R80" s="30">
        <v>5240</v>
      </c>
      <c r="S80" s="30">
        <v>5630</v>
      </c>
      <c r="T80" s="10" t="s">
        <v>9</v>
      </c>
    </row>
    <row r="81" spans="7:20" x14ac:dyDescent="0.25">
      <c r="G81" s="19" t="s">
        <v>61</v>
      </c>
      <c r="H81" s="21">
        <v>1690</v>
      </c>
      <c r="I81" s="21">
        <v>1770</v>
      </c>
      <c r="J81" s="21">
        <v>2450</v>
      </c>
      <c r="K81" s="21">
        <v>3500</v>
      </c>
      <c r="L81" s="21">
        <v>4670</v>
      </c>
      <c r="M81" s="21">
        <v>5810</v>
      </c>
      <c r="N81" s="21">
        <v>5360</v>
      </c>
      <c r="O81" s="21">
        <v>6160</v>
      </c>
      <c r="P81" s="21">
        <v>6420</v>
      </c>
      <c r="Q81" s="21">
        <v>5910</v>
      </c>
      <c r="R81" s="21">
        <v>6540</v>
      </c>
      <c r="S81" s="21">
        <v>7070</v>
      </c>
      <c r="T81" s="20" t="s">
        <v>9</v>
      </c>
    </row>
    <row r="82" spans="7:20" x14ac:dyDescent="0.25">
      <c r="G82" s="22" t="s">
        <v>77</v>
      </c>
      <c r="H82" s="24" t="s">
        <v>73</v>
      </c>
      <c r="I82" s="24" t="s">
        <v>74</v>
      </c>
      <c r="J82" s="24" t="s">
        <v>75</v>
      </c>
      <c r="K82" s="45" t="s">
        <v>72</v>
      </c>
      <c r="L82" s="45"/>
      <c r="M82" s="22"/>
      <c r="N82" s="22"/>
      <c r="O82" s="22"/>
      <c r="P82" s="22"/>
      <c r="Q82" s="22"/>
      <c r="R82" s="22"/>
      <c r="S82" s="22"/>
      <c r="T82" s="22"/>
    </row>
    <row r="83" spans="7:20" x14ac:dyDescent="0.25">
      <c r="G83" s="4" t="s">
        <v>68</v>
      </c>
      <c r="H83" s="6">
        <v>18.236999999999998</v>
      </c>
      <c r="I83" s="6">
        <v>18.751999999999999</v>
      </c>
      <c r="J83" s="16">
        <v>7.6161000000000003</v>
      </c>
      <c r="K83" s="6">
        <f>AVERAGE(H83:J83)</f>
        <v>14.868366666666667</v>
      </c>
      <c r="L83" s="4" t="s">
        <v>59</v>
      </c>
      <c r="M83" s="4"/>
      <c r="N83" s="4"/>
      <c r="O83" s="4"/>
      <c r="P83" s="4"/>
      <c r="Q83" s="4"/>
      <c r="R83" s="4"/>
      <c r="S83" s="4"/>
      <c r="T83" s="10"/>
    </row>
    <row r="84" spans="7:20" x14ac:dyDescent="0.25">
      <c r="G84" t="s">
        <v>69</v>
      </c>
      <c r="H84" s="2">
        <v>9.31</v>
      </c>
      <c r="I84" s="2">
        <v>6.24</v>
      </c>
      <c r="J84" s="15">
        <v>6.1875</v>
      </c>
      <c r="K84" s="2">
        <f>AVERAGE(H84:J84)</f>
        <v>7.2458333333333336</v>
      </c>
      <c r="L84" t="s">
        <v>59</v>
      </c>
      <c r="T84" s="9"/>
    </row>
    <row r="85" spans="7:20" x14ac:dyDescent="0.25">
      <c r="G85" s="4" t="s">
        <v>70</v>
      </c>
      <c r="H85" s="6">
        <v>18.937999999999999</v>
      </c>
      <c r="I85" s="6">
        <v>46.25</v>
      </c>
      <c r="J85" s="16">
        <v>9.3125</v>
      </c>
      <c r="K85" s="6">
        <f>AVERAGE(H85:J85)</f>
        <v>24.833500000000001</v>
      </c>
      <c r="L85" s="4" t="s">
        <v>59</v>
      </c>
      <c r="M85" s="4"/>
      <c r="N85" s="4"/>
      <c r="O85" s="4"/>
      <c r="P85" s="4"/>
      <c r="Q85" s="4"/>
      <c r="R85" s="4"/>
      <c r="S85" s="4"/>
      <c r="T85" s="10"/>
    </row>
    <row r="86" spans="7:20" x14ac:dyDescent="0.25">
      <c r="G86" s="22" t="s">
        <v>76</v>
      </c>
      <c r="H86" s="45" t="s">
        <v>82</v>
      </c>
      <c r="I86" s="45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</row>
    <row r="87" spans="7:20" x14ac:dyDescent="0.25">
      <c r="G87" s="4" t="s">
        <v>68</v>
      </c>
      <c r="H87" s="6">
        <v>50.193370000000002</v>
      </c>
      <c r="I87" s="4" t="s">
        <v>13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10"/>
    </row>
    <row r="88" spans="7:20" x14ac:dyDescent="0.25">
      <c r="G88" t="s">
        <v>69</v>
      </c>
      <c r="H88" s="2">
        <v>0.65312999999999999</v>
      </c>
      <c r="I88" t="s">
        <v>13</v>
      </c>
      <c r="T88" s="9"/>
    </row>
    <row r="89" spans="7:20" x14ac:dyDescent="0.25">
      <c r="G89" s="4" t="s">
        <v>70</v>
      </c>
      <c r="H89" s="6">
        <v>67.565560000000005</v>
      </c>
      <c r="I89" s="4" t="s">
        <v>13</v>
      </c>
      <c r="J89" s="4"/>
      <c r="K89" s="4"/>
      <c r="L89" s="4"/>
      <c r="M89" s="4"/>
      <c r="N89" s="4"/>
      <c r="O89" s="4"/>
      <c r="P89" s="4"/>
      <c r="Q89" s="4"/>
      <c r="R89" s="4"/>
      <c r="S89" s="4"/>
      <c r="T89" s="10"/>
    </row>
    <row r="90" spans="7:20" x14ac:dyDescent="0.25">
      <c r="T90" s="9"/>
    </row>
    <row r="91" spans="7:20" x14ac:dyDescent="0.25">
      <c r="G91" s="46" t="s">
        <v>88</v>
      </c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</row>
    <row r="92" spans="7:20" x14ac:dyDescent="0.25">
      <c r="G92" s="22"/>
      <c r="H92" s="22">
        <v>0</v>
      </c>
      <c r="I92" s="22">
        <v>1</v>
      </c>
      <c r="J92" s="22">
        <v>10</v>
      </c>
      <c r="K92" s="22">
        <v>20</v>
      </c>
      <c r="L92" s="22">
        <v>30</v>
      </c>
      <c r="M92" s="22">
        <v>40</v>
      </c>
      <c r="N92" s="22">
        <v>50</v>
      </c>
      <c r="O92" s="22">
        <v>60</v>
      </c>
      <c r="P92" s="22">
        <v>70</v>
      </c>
      <c r="Q92" s="22">
        <v>80</v>
      </c>
      <c r="R92" s="22">
        <v>90</v>
      </c>
      <c r="S92" s="22">
        <v>100</v>
      </c>
      <c r="T92" s="23" t="s">
        <v>60</v>
      </c>
    </row>
    <row r="93" spans="7:20" x14ac:dyDescent="0.25">
      <c r="G93" s="27" t="s">
        <v>48</v>
      </c>
      <c r="H93" s="29">
        <v>1700</v>
      </c>
      <c r="I93" s="29">
        <v>1790</v>
      </c>
      <c r="J93" s="29">
        <v>2130</v>
      </c>
      <c r="K93" s="29">
        <v>2980</v>
      </c>
      <c r="L93" s="29">
        <v>3940</v>
      </c>
      <c r="M93" s="29">
        <v>4950</v>
      </c>
      <c r="N93" s="29">
        <v>4450</v>
      </c>
      <c r="O93" s="29">
        <v>5020</v>
      </c>
      <c r="P93" s="29">
        <v>5170</v>
      </c>
      <c r="Q93" s="29">
        <v>4990</v>
      </c>
      <c r="R93" s="29">
        <v>5410</v>
      </c>
      <c r="S93" s="29">
        <v>5400</v>
      </c>
      <c r="T93" s="28" t="s">
        <v>9</v>
      </c>
    </row>
    <row r="94" spans="7:20" x14ac:dyDescent="0.25">
      <c r="G94" s="22" t="s">
        <v>77</v>
      </c>
      <c r="H94" s="24" t="s">
        <v>73</v>
      </c>
      <c r="I94" s="24" t="s">
        <v>74</v>
      </c>
      <c r="J94" s="24" t="s">
        <v>75</v>
      </c>
      <c r="K94" s="45" t="s">
        <v>72</v>
      </c>
      <c r="L94" s="45"/>
      <c r="M94" s="22"/>
      <c r="N94" s="22"/>
      <c r="O94" s="22"/>
      <c r="P94" s="22"/>
      <c r="Q94" s="22"/>
      <c r="R94" s="22"/>
      <c r="S94" s="22"/>
      <c r="T94" s="22"/>
    </row>
    <row r="95" spans="7:20" x14ac:dyDescent="0.25">
      <c r="G95" s="4" t="s">
        <v>68</v>
      </c>
      <c r="H95" s="6">
        <v>6.49</v>
      </c>
      <c r="I95" s="6">
        <v>6.79</v>
      </c>
      <c r="J95" s="16">
        <v>6.32</v>
      </c>
      <c r="K95" s="6">
        <f>AVERAGE(H95:J95)</f>
        <v>6.5333333333333341</v>
      </c>
      <c r="L95" s="4" t="s">
        <v>59</v>
      </c>
      <c r="M95" s="4"/>
      <c r="N95" s="4"/>
      <c r="O95" s="4"/>
      <c r="P95" s="4"/>
      <c r="Q95" s="4"/>
      <c r="R95" s="4"/>
      <c r="S95" s="4"/>
      <c r="T95" s="10"/>
    </row>
    <row r="96" spans="7:20" x14ac:dyDescent="0.25">
      <c r="G96" s="33" t="s">
        <v>69</v>
      </c>
      <c r="H96" s="34">
        <v>6.32</v>
      </c>
      <c r="I96" s="34">
        <v>6.24</v>
      </c>
      <c r="J96" s="35">
        <v>6.16</v>
      </c>
      <c r="K96" s="34">
        <f>AVERAGE(H96:J96)</f>
        <v>6.2399999999999993</v>
      </c>
      <c r="L96" s="33" t="s">
        <v>59</v>
      </c>
      <c r="M96" s="33"/>
      <c r="N96" s="33"/>
      <c r="O96" s="33"/>
      <c r="P96" s="33"/>
      <c r="Q96" s="33"/>
      <c r="R96" s="33"/>
      <c r="S96" s="33"/>
      <c r="T96" s="8"/>
    </row>
    <row r="97" spans="7:31" x14ac:dyDescent="0.25">
      <c r="G97" s="4" t="s">
        <v>70</v>
      </c>
      <c r="H97" s="6">
        <v>6.8</v>
      </c>
      <c r="I97" s="6">
        <v>38.5</v>
      </c>
      <c r="J97" s="16">
        <v>7.92</v>
      </c>
      <c r="K97" s="6">
        <f>AVERAGE(H97:J97)</f>
        <v>17.739999999999998</v>
      </c>
      <c r="L97" s="4" t="s">
        <v>59</v>
      </c>
      <c r="M97" s="4"/>
      <c r="N97" s="4"/>
      <c r="O97" s="4"/>
      <c r="P97" s="4"/>
      <c r="Q97" s="4"/>
      <c r="R97" s="4"/>
      <c r="S97" s="4"/>
      <c r="T97" s="10"/>
    </row>
    <row r="98" spans="7:31" x14ac:dyDescent="0.25">
      <c r="G98" s="22" t="s">
        <v>76</v>
      </c>
      <c r="H98" s="45" t="s">
        <v>82</v>
      </c>
      <c r="I98" s="45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</row>
    <row r="99" spans="7:31" x14ac:dyDescent="0.25">
      <c r="G99" s="4" t="s">
        <v>68</v>
      </c>
      <c r="H99" s="6">
        <v>49.741</v>
      </c>
      <c r="I99" s="4" t="s">
        <v>13</v>
      </c>
      <c r="J99" s="4"/>
      <c r="K99" s="4"/>
      <c r="L99" s="4"/>
      <c r="M99" s="4"/>
      <c r="N99" s="4"/>
      <c r="O99" s="4"/>
      <c r="P99" s="4"/>
      <c r="Q99" s="4"/>
      <c r="R99" s="4"/>
      <c r="S99" s="4"/>
      <c r="T99" s="10"/>
    </row>
    <row r="100" spans="7:31" x14ac:dyDescent="0.25">
      <c r="G100" t="s">
        <v>69</v>
      </c>
      <c r="H100" s="2">
        <v>4.7800000000000002E-2</v>
      </c>
      <c r="I100" t="s">
        <v>13</v>
      </c>
      <c r="T100" s="9"/>
    </row>
    <row r="101" spans="7:31" x14ac:dyDescent="0.25">
      <c r="G101" s="4" t="s">
        <v>70</v>
      </c>
      <c r="H101" s="6">
        <v>67.245000000000005</v>
      </c>
      <c r="I101" s="4" t="s">
        <v>13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10"/>
    </row>
    <row r="102" spans="7:31" x14ac:dyDescent="0.25">
      <c r="T102" s="9"/>
    </row>
    <row r="109" spans="7:31" x14ac:dyDescent="0.25">
      <c r="AD109" s="3"/>
      <c r="AE109" s="3"/>
    </row>
    <row r="111" spans="7:31" x14ac:dyDescent="0.25">
      <c r="AD111" s="3"/>
      <c r="AE111" s="3"/>
    </row>
    <row r="113" spans="30:31" x14ac:dyDescent="0.25">
      <c r="AD113" s="3"/>
      <c r="AE113" s="3"/>
    </row>
    <row r="115" spans="30:31" x14ac:dyDescent="0.25">
      <c r="AD115" s="3"/>
      <c r="AE115" s="3"/>
    </row>
    <row r="117" spans="30:31" x14ac:dyDescent="0.25">
      <c r="AD117" s="3"/>
      <c r="AE117" s="3"/>
    </row>
    <row r="119" spans="30:31" x14ac:dyDescent="0.25">
      <c r="AD119" s="3"/>
      <c r="AE119" s="3"/>
    </row>
    <row r="121" spans="30:31" x14ac:dyDescent="0.25">
      <c r="AD121" s="3"/>
      <c r="AE121" s="3"/>
    </row>
  </sheetData>
  <mergeCells count="44">
    <mergeCell ref="A2:B2"/>
    <mergeCell ref="A3:B3"/>
    <mergeCell ref="A8:B8"/>
    <mergeCell ref="A1:E1"/>
    <mergeCell ref="A6:E6"/>
    <mergeCell ref="A21:A22"/>
    <mergeCell ref="A23:A24"/>
    <mergeCell ref="A25:A26"/>
    <mergeCell ref="A7:B7"/>
    <mergeCell ref="G1:T1"/>
    <mergeCell ref="G14:T14"/>
    <mergeCell ref="G26:T26"/>
    <mergeCell ref="K5:L5"/>
    <mergeCell ref="K17:L17"/>
    <mergeCell ref="N9:O9"/>
    <mergeCell ref="N21:O21"/>
    <mergeCell ref="A11:E11"/>
    <mergeCell ref="A20:E20"/>
    <mergeCell ref="A12:A13"/>
    <mergeCell ref="A14:A15"/>
    <mergeCell ref="A16:A17"/>
    <mergeCell ref="K42:L42"/>
    <mergeCell ref="K56:L56"/>
    <mergeCell ref="K68:L68"/>
    <mergeCell ref="K82:L82"/>
    <mergeCell ref="G39:T39"/>
    <mergeCell ref="G52:T52"/>
    <mergeCell ref="G65:T65"/>
    <mergeCell ref="G78:T78"/>
    <mergeCell ref="H46:I46"/>
    <mergeCell ref="K94:L94"/>
    <mergeCell ref="H98:I98"/>
    <mergeCell ref="H86:I86"/>
    <mergeCell ref="H72:I72"/>
    <mergeCell ref="H60:I60"/>
    <mergeCell ref="G91:T91"/>
    <mergeCell ref="H34:I34"/>
    <mergeCell ref="H21:I21"/>
    <mergeCell ref="H9:I9"/>
    <mergeCell ref="J9:K9"/>
    <mergeCell ref="L9:M9"/>
    <mergeCell ref="J21:K21"/>
    <mergeCell ref="L21:M21"/>
    <mergeCell ref="K30:L3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4"/>
  <sheetViews>
    <sheetView zoomScale="55" zoomScaleNormal="55" workbookViewId="0">
      <selection activeCell="L8" sqref="L8"/>
    </sheetView>
  </sheetViews>
  <sheetFormatPr defaultColWidth="9" defaultRowHeight="15" x14ac:dyDescent="0.25"/>
  <cols>
    <col min="2" max="2" width="13.85546875" customWidth="1"/>
    <col min="3" max="4" width="11.85546875" customWidth="1"/>
    <col min="5" max="5" width="4.28515625" customWidth="1"/>
    <col min="6" max="6" width="12.5703125" customWidth="1"/>
    <col min="7" max="7" width="26.28515625" customWidth="1"/>
    <col min="8" max="19" width="11.7109375" customWidth="1"/>
    <col min="20" max="20" width="5" customWidth="1"/>
    <col min="21" max="22" width="11.28515625" customWidth="1"/>
    <col min="29" max="29" width="54.28515625" customWidth="1"/>
    <col min="30" max="32" width="11.28515625" customWidth="1"/>
    <col min="33" max="33" width="14.42578125" customWidth="1"/>
    <col min="34" max="42" width="11.28515625" customWidth="1"/>
    <col min="47" max="47" width="54.28515625" customWidth="1"/>
    <col min="48" max="50" width="11.28515625" customWidth="1"/>
    <col min="51" max="51" width="14.42578125" customWidth="1"/>
    <col min="52" max="59" width="11.28515625" customWidth="1"/>
  </cols>
  <sheetData>
    <row r="1" spans="1:20" x14ac:dyDescent="0.25">
      <c r="A1" s="44" t="s">
        <v>64</v>
      </c>
      <c r="B1" s="44"/>
      <c r="C1" s="44"/>
      <c r="D1" s="44"/>
      <c r="E1" s="44"/>
      <c r="G1" s="46" t="s">
        <v>26</v>
      </c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</row>
    <row r="2" spans="1:20" x14ac:dyDescent="0.25">
      <c r="A2" s="49" t="s">
        <v>8</v>
      </c>
      <c r="B2" s="49"/>
      <c r="C2" s="4">
        <v>4940</v>
      </c>
      <c r="D2" s="4"/>
      <c r="E2" s="4" t="s">
        <v>50</v>
      </c>
      <c r="G2" s="22"/>
      <c r="H2" s="22">
        <v>0</v>
      </c>
      <c r="I2" s="22">
        <v>1</v>
      </c>
      <c r="J2" s="22">
        <v>10</v>
      </c>
      <c r="K2" s="22">
        <v>20</v>
      </c>
      <c r="L2" s="22">
        <v>30</v>
      </c>
      <c r="M2" s="22">
        <v>40</v>
      </c>
      <c r="N2" s="22">
        <v>50</v>
      </c>
      <c r="O2" s="22">
        <v>60</v>
      </c>
      <c r="P2" s="22">
        <v>70</v>
      </c>
      <c r="Q2" s="22">
        <v>80</v>
      </c>
      <c r="R2" s="22">
        <v>90</v>
      </c>
      <c r="S2" s="22">
        <v>100</v>
      </c>
      <c r="T2" s="23" t="s">
        <v>60</v>
      </c>
    </row>
    <row r="3" spans="1:20" x14ac:dyDescent="0.25">
      <c r="A3" s="50" t="s">
        <v>65</v>
      </c>
      <c r="B3" s="50"/>
      <c r="C3">
        <v>5720</v>
      </c>
      <c r="D3">
        <v>5670</v>
      </c>
      <c r="E3" t="s">
        <v>50</v>
      </c>
      <c r="G3" s="4" t="s">
        <v>62</v>
      </c>
      <c r="H3" s="4">
        <v>5500</v>
      </c>
      <c r="I3" s="4">
        <v>5810</v>
      </c>
      <c r="J3" s="4">
        <v>6060</v>
      </c>
      <c r="K3" s="4">
        <v>6790</v>
      </c>
      <c r="L3" s="4">
        <v>7410</v>
      </c>
      <c r="M3" s="4">
        <v>8000</v>
      </c>
      <c r="N3" s="4">
        <v>7890</v>
      </c>
      <c r="O3" s="4">
        <v>8250</v>
      </c>
      <c r="P3" s="4">
        <v>8170</v>
      </c>
      <c r="Q3" s="4">
        <v>8210</v>
      </c>
      <c r="R3" s="4">
        <v>8370</v>
      </c>
      <c r="S3" s="4">
        <v>9060</v>
      </c>
      <c r="T3" s="10" t="s">
        <v>9</v>
      </c>
    </row>
    <row r="4" spans="1:20" x14ac:dyDescent="0.25">
      <c r="D4" s="18" t="s">
        <v>66</v>
      </c>
      <c r="G4" t="s">
        <v>61</v>
      </c>
      <c r="H4">
        <v>5800</v>
      </c>
      <c r="I4">
        <v>5820</v>
      </c>
      <c r="J4">
        <v>6270</v>
      </c>
      <c r="K4">
        <v>6760</v>
      </c>
      <c r="L4">
        <v>7370</v>
      </c>
      <c r="M4">
        <v>7990</v>
      </c>
      <c r="N4">
        <v>7810</v>
      </c>
      <c r="O4">
        <v>8220</v>
      </c>
      <c r="P4">
        <v>8110</v>
      </c>
      <c r="Q4">
        <v>8020</v>
      </c>
      <c r="R4">
        <v>8310</v>
      </c>
      <c r="S4">
        <v>8870</v>
      </c>
      <c r="T4" s="8" t="s">
        <v>9</v>
      </c>
    </row>
    <row r="5" spans="1:20" x14ac:dyDescent="0.25">
      <c r="G5" s="22" t="s">
        <v>77</v>
      </c>
      <c r="H5" s="24" t="s">
        <v>73</v>
      </c>
      <c r="I5" s="24" t="s">
        <v>74</v>
      </c>
      <c r="J5" s="24" t="s">
        <v>75</v>
      </c>
      <c r="K5" s="45" t="s">
        <v>72</v>
      </c>
      <c r="L5" s="45"/>
      <c r="M5" s="22"/>
      <c r="N5" s="22"/>
      <c r="O5" s="22"/>
      <c r="P5" s="22"/>
      <c r="Q5" s="22"/>
      <c r="R5" s="22"/>
      <c r="S5" s="22"/>
      <c r="T5" s="22"/>
    </row>
    <row r="6" spans="1:20" x14ac:dyDescent="0.25">
      <c r="A6" s="44" t="s">
        <v>27</v>
      </c>
      <c r="B6" s="44"/>
      <c r="C6" s="44"/>
      <c r="D6" s="44"/>
      <c r="E6" s="44"/>
      <c r="G6" s="4" t="s">
        <v>68</v>
      </c>
      <c r="H6" s="6">
        <v>18.344999999999999</v>
      </c>
      <c r="I6" s="6">
        <v>18.271000000000001</v>
      </c>
      <c r="J6" s="16">
        <v>6.7477999999999998</v>
      </c>
      <c r="K6" s="6">
        <f>AVERAGE(H6:J6)</f>
        <v>14.454599999999999</v>
      </c>
      <c r="L6" s="4" t="s">
        <v>59</v>
      </c>
      <c r="M6" s="4"/>
      <c r="N6" s="4"/>
      <c r="O6" s="4"/>
      <c r="P6" s="4"/>
      <c r="Q6" s="4"/>
      <c r="R6" s="4"/>
      <c r="S6" s="4"/>
      <c r="T6" s="10"/>
    </row>
    <row r="7" spans="1:20" x14ac:dyDescent="0.25">
      <c r="A7" s="47" t="s">
        <v>16</v>
      </c>
      <c r="B7" s="4" t="s">
        <v>8</v>
      </c>
      <c r="C7" s="6">
        <v>2140</v>
      </c>
      <c r="D7" s="6"/>
      <c r="E7" s="4" t="s">
        <v>50</v>
      </c>
      <c r="G7" t="s">
        <v>69</v>
      </c>
      <c r="H7" s="2">
        <v>18.25</v>
      </c>
      <c r="I7" s="2">
        <v>6.625</v>
      </c>
      <c r="J7" s="15">
        <v>5.9375</v>
      </c>
      <c r="K7" s="2">
        <f>AVERAGE(H7:J7)</f>
        <v>10.270833333333334</v>
      </c>
      <c r="L7" t="s">
        <v>59</v>
      </c>
      <c r="T7" s="9"/>
    </row>
    <row r="8" spans="1:20" x14ac:dyDescent="0.25">
      <c r="A8" s="47"/>
      <c r="B8" s="7" t="s">
        <v>65</v>
      </c>
      <c r="C8" s="7">
        <v>2260</v>
      </c>
      <c r="D8">
        <v>2050</v>
      </c>
      <c r="E8" t="s">
        <v>50</v>
      </c>
      <c r="G8" s="4" t="s">
        <v>70</v>
      </c>
      <c r="H8" s="6">
        <v>18.562000000000001</v>
      </c>
      <c r="I8" s="6">
        <v>44.938000000000002</v>
      </c>
      <c r="J8" s="16">
        <v>9.8125</v>
      </c>
      <c r="K8" s="6">
        <f>AVERAGE(H8:J8)</f>
        <v>24.4375</v>
      </c>
      <c r="L8" s="4" t="s">
        <v>59</v>
      </c>
      <c r="M8" s="4"/>
      <c r="N8" s="4"/>
      <c r="O8" s="4"/>
      <c r="P8" s="4"/>
      <c r="Q8" s="4"/>
      <c r="R8" s="4"/>
      <c r="S8" s="4"/>
      <c r="T8" s="10"/>
    </row>
    <row r="9" spans="1:20" x14ac:dyDescent="0.25">
      <c r="A9" s="48" t="s">
        <v>15</v>
      </c>
      <c r="B9" s="4" t="s">
        <v>8</v>
      </c>
      <c r="C9" s="6">
        <v>989.8</v>
      </c>
      <c r="D9" s="6"/>
      <c r="E9" s="4" t="s">
        <v>50</v>
      </c>
      <c r="G9" s="22" t="s">
        <v>78</v>
      </c>
      <c r="H9" s="45" t="s">
        <v>82</v>
      </c>
      <c r="I9" s="45"/>
      <c r="J9" s="45" t="s">
        <v>20</v>
      </c>
      <c r="K9" s="45"/>
      <c r="L9" s="45" t="s">
        <v>19</v>
      </c>
      <c r="M9" s="45"/>
      <c r="N9" s="45" t="s">
        <v>18</v>
      </c>
      <c r="O9" s="45"/>
      <c r="P9" s="22"/>
      <c r="Q9" s="22"/>
      <c r="R9" s="22"/>
      <c r="S9" s="22"/>
      <c r="T9" s="23"/>
    </row>
    <row r="10" spans="1:20" x14ac:dyDescent="0.25">
      <c r="A10" s="48"/>
      <c r="B10" s="7" t="s">
        <v>65</v>
      </c>
      <c r="C10" s="7">
        <v>838.16</v>
      </c>
      <c r="D10">
        <v>998.15</v>
      </c>
      <c r="E10" t="s">
        <v>50</v>
      </c>
      <c r="G10" s="4" t="s">
        <v>68</v>
      </c>
      <c r="H10" s="12">
        <v>200.01029</v>
      </c>
      <c r="I10" s="4" t="s">
        <v>13</v>
      </c>
      <c r="J10" s="4">
        <v>200</v>
      </c>
      <c r="K10" s="4" t="s">
        <v>13</v>
      </c>
      <c r="L10" s="12">
        <f>ABS(H10-J10)</f>
        <v>1.028999999999769E-2</v>
      </c>
      <c r="M10" s="4" t="s">
        <v>13</v>
      </c>
      <c r="N10" s="12">
        <f>L10*100/H10</f>
        <v>5.1447353033674866E-3</v>
      </c>
      <c r="O10" s="4" t="s">
        <v>67</v>
      </c>
      <c r="P10" s="4"/>
      <c r="Q10" s="4"/>
      <c r="R10" s="4"/>
      <c r="S10" s="4"/>
      <c r="T10" s="10"/>
    </row>
    <row r="11" spans="1:20" x14ac:dyDescent="0.25">
      <c r="A11" s="48" t="s">
        <v>14</v>
      </c>
      <c r="B11" s="4" t="s">
        <v>8</v>
      </c>
      <c r="C11" s="6">
        <v>389.15</v>
      </c>
      <c r="D11" s="4"/>
      <c r="E11" s="4" t="s">
        <v>50</v>
      </c>
      <c r="G11" t="s">
        <v>69</v>
      </c>
      <c r="H11" s="11">
        <v>200.00962999999999</v>
      </c>
      <c r="I11" t="s">
        <v>13</v>
      </c>
      <c r="J11">
        <v>200</v>
      </c>
      <c r="K11" t="s">
        <v>13</v>
      </c>
      <c r="L11" s="11">
        <f>ABS(H11-J11)</f>
        <v>9.6299999999871488E-3</v>
      </c>
      <c r="M11" t="s">
        <v>13</v>
      </c>
      <c r="N11" s="11">
        <f>L11*100/H11</f>
        <v>4.8147681689062419E-3</v>
      </c>
      <c r="O11" t="s">
        <v>67</v>
      </c>
      <c r="T11" s="9"/>
    </row>
    <row r="12" spans="1:20" x14ac:dyDescent="0.25">
      <c r="A12" s="48"/>
      <c r="B12" s="7" t="s">
        <v>65</v>
      </c>
      <c r="C12" s="7">
        <v>569.16</v>
      </c>
      <c r="D12">
        <v>604.6</v>
      </c>
      <c r="E12" t="s">
        <v>50</v>
      </c>
      <c r="G12" s="4" t="s">
        <v>70</v>
      </c>
      <c r="H12" s="12">
        <v>200.01094000000001</v>
      </c>
      <c r="I12" s="4" t="s">
        <v>13</v>
      </c>
      <c r="J12" s="4">
        <v>200</v>
      </c>
      <c r="K12" s="4" t="s">
        <v>13</v>
      </c>
      <c r="L12" s="12">
        <f>ABS(H12-J12)</f>
        <v>1.0940000000005057E-2</v>
      </c>
      <c r="M12" s="4" t="s">
        <v>13</v>
      </c>
      <c r="N12" s="12">
        <f>L12*100/H12</f>
        <v>5.469700807368365E-3</v>
      </c>
      <c r="O12" s="4" t="s">
        <v>67</v>
      </c>
      <c r="P12" s="4"/>
      <c r="Q12" s="4"/>
      <c r="R12" s="4"/>
      <c r="S12" s="4"/>
      <c r="T12" s="10"/>
    </row>
    <row r="13" spans="1:20" x14ac:dyDescent="0.25">
      <c r="D13" s="18" t="s">
        <v>66</v>
      </c>
      <c r="G13" s="22" t="s">
        <v>79</v>
      </c>
      <c r="H13" s="45" t="s">
        <v>82</v>
      </c>
      <c r="I13" s="45"/>
      <c r="J13" s="45" t="s">
        <v>20</v>
      </c>
      <c r="K13" s="45"/>
      <c r="L13" s="45" t="s">
        <v>19</v>
      </c>
      <c r="M13" s="45"/>
      <c r="N13" s="45" t="s">
        <v>18</v>
      </c>
      <c r="O13" s="45"/>
      <c r="P13" s="22"/>
      <c r="Q13" s="22"/>
      <c r="R13" s="22"/>
      <c r="S13" s="22"/>
      <c r="T13" s="23"/>
    </row>
    <row r="14" spans="1:20" x14ac:dyDescent="0.25">
      <c r="G14" s="4" t="s">
        <v>68</v>
      </c>
      <c r="H14" s="14">
        <v>49.973979999999997</v>
      </c>
      <c r="I14" s="4" t="s">
        <v>13</v>
      </c>
      <c r="J14" s="4">
        <v>50</v>
      </c>
      <c r="K14" s="4" t="s">
        <v>13</v>
      </c>
      <c r="L14" s="12">
        <f>ABS(H14-J14)</f>
        <v>2.6020000000002597E-2</v>
      </c>
      <c r="M14" s="4" t="s">
        <v>13</v>
      </c>
      <c r="N14" s="12">
        <f>L14*100/H14</f>
        <v>5.2067095716616121E-2</v>
      </c>
      <c r="O14" s="4" t="s">
        <v>67</v>
      </c>
      <c r="P14" s="4"/>
      <c r="Q14" s="4"/>
      <c r="R14" s="4"/>
      <c r="S14" s="4"/>
      <c r="T14" s="10"/>
    </row>
    <row r="15" spans="1:20" x14ac:dyDescent="0.25">
      <c r="A15" s="44" t="s">
        <v>29</v>
      </c>
      <c r="B15" s="44"/>
      <c r="C15" s="44"/>
      <c r="D15" s="44"/>
      <c r="E15" s="44"/>
      <c r="G15" t="s">
        <v>69</v>
      </c>
      <c r="H15" s="13">
        <v>49.954500000000003</v>
      </c>
      <c r="I15" t="s">
        <v>13</v>
      </c>
      <c r="J15">
        <v>50</v>
      </c>
      <c r="K15" t="s">
        <v>13</v>
      </c>
      <c r="L15" s="11">
        <f>ABS(H15-J15)</f>
        <v>4.5499999999996987E-2</v>
      </c>
      <c r="M15" t="s">
        <v>13</v>
      </c>
      <c r="N15" s="11">
        <f>L15*100/H15</f>
        <v>9.1082885425731383E-2</v>
      </c>
      <c r="O15" t="s">
        <v>67</v>
      </c>
      <c r="T15" s="9"/>
    </row>
    <row r="16" spans="1:20" x14ac:dyDescent="0.25">
      <c r="A16" s="48" t="s">
        <v>15</v>
      </c>
      <c r="B16" s="4" t="s">
        <v>8</v>
      </c>
      <c r="C16" s="6">
        <v>1400</v>
      </c>
      <c r="D16" s="6"/>
      <c r="E16" s="4" t="s">
        <v>50</v>
      </c>
      <c r="G16" s="4" t="s">
        <v>70</v>
      </c>
      <c r="H16" s="14">
        <v>49.990189999999998</v>
      </c>
      <c r="I16" s="4" t="s">
        <v>13</v>
      </c>
      <c r="J16" s="4">
        <v>50</v>
      </c>
      <c r="K16" s="4" t="s">
        <v>13</v>
      </c>
      <c r="L16" s="12">
        <f>ABS(H16-J16)</f>
        <v>9.8100000000016507E-3</v>
      </c>
      <c r="M16" s="4" t="s">
        <v>13</v>
      </c>
      <c r="N16" s="12">
        <f>L16*100/H16</f>
        <v>1.9623850199412426E-2</v>
      </c>
      <c r="O16" s="4" t="s">
        <v>67</v>
      </c>
      <c r="P16" s="4"/>
      <c r="Q16" s="4"/>
      <c r="R16" s="4"/>
      <c r="S16" s="4"/>
      <c r="T16" s="10"/>
    </row>
    <row r="17" spans="1:20" x14ac:dyDescent="0.25">
      <c r="A17" s="48"/>
      <c r="B17" s="7" t="s">
        <v>65</v>
      </c>
      <c r="C17" s="7">
        <v>1480</v>
      </c>
      <c r="D17">
        <v>1760</v>
      </c>
      <c r="E17" t="s">
        <v>50</v>
      </c>
      <c r="T17" s="9"/>
    </row>
    <row r="18" spans="1:20" x14ac:dyDescent="0.25">
      <c r="A18" s="48" t="s">
        <v>14</v>
      </c>
      <c r="B18" s="4" t="s">
        <v>8</v>
      </c>
      <c r="C18" s="6">
        <v>477.21</v>
      </c>
      <c r="D18" s="4"/>
      <c r="E18" s="4" t="s">
        <v>50</v>
      </c>
      <c r="G18" s="46" t="s">
        <v>28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</row>
    <row r="19" spans="1:20" x14ac:dyDescent="0.25">
      <c r="A19" s="48"/>
      <c r="B19" s="7" t="s">
        <v>65</v>
      </c>
      <c r="C19" s="7">
        <v>735.14</v>
      </c>
      <c r="D19">
        <v>838.41</v>
      </c>
      <c r="E19" t="s">
        <v>50</v>
      </c>
      <c r="G19" s="22"/>
      <c r="H19" s="22">
        <v>0</v>
      </c>
      <c r="I19" s="22">
        <v>1</v>
      </c>
      <c r="J19" s="22">
        <v>10</v>
      </c>
      <c r="K19" s="22">
        <v>20</v>
      </c>
      <c r="L19" s="22">
        <v>30</v>
      </c>
      <c r="M19" s="22">
        <v>40</v>
      </c>
      <c r="N19" s="22">
        <v>50</v>
      </c>
      <c r="O19" s="22">
        <v>60</v>
      </c>
      <c r="P19" s="22">
        <v>70</v>
      </c>
      <c r="Q19" s="22">
        <v>80</v>
      </c>
      <c r="R19" s="22">
        <v>90</v>
      </c>
      <c r="S19" s="22">
        <v>100</v>
      </c>
      <c r="T19" s="23" t="s">
        <v>60</v>
      </c>
    </row>
    <row r="20" spans="1:20" x14ac:dyDescent="0.25">
      <c r="D20" s="18" t="s">
        <v>66</v>
      </c>
      <c r="G20" s="4" t="s">
        <v>61</v>
      </c>
      <c r="H20" s="4">
        <v>5720</v>
      </c>
      <c r="I20" s="4">
        <v>5810</v>
      </c>
      <c r="J20" s="4">
        <v>6300</v>
      </c>
      <c r="K20" s="4">
        <v>6910</v>
      </c>
      <c r="L20" s="4">
        <v>7840</v>
      </c>
      <c r="M20" s="4">
        <v>8680</v>
      </c>
      <c r="N20" s="4">
        <v>8190</v>
      </c>
      <c r="O20" s="4">
        <v>8550</v>
      </c>
      <c r="P20" s="4">
        <v>8860</v>
      </c>
      <c r="Q20" s="4">
        <v>8710</v>
      </c>
      <c r="R20" s="4">
        <v>9060</v>
      </c>
      <c r="S20" s="4">
        <v>9090</v>
      </c>
      <c r="T20" s="10" t="s">
        <v>9</v>
      </c>
    </row>
    <row r="21" spans="1:20" x14ac:dyDescent="0.25">
      <c r="G21" s="22" t="s">
        <v>77</v>
      </c>
      <c r="H21" s="24" t="s">
        <v>73</v>
      </c>
      <c r="I21" s="24" t="s">
        <v>74</v>
      </c>
      <c r="J21" s="24" t="s">
        <v>75</v>
      </c>
      <c r="K21" s="45" t="s">
        <v>72</v>
      </c>
      <c r="L21" s="45"/>
      <c r="M21" s="22"/>
      <c r="N21" s="22"/>
      <c r="O21" s="22"/>
      <c r="P21" s="22"/>
      <c r="Q21" s="22"/>
      <c r="R21" s="22"/>
      <c r="S21" s="22"/>
      <c r="T21" s="22"/>
    </row>
    <row r="22" spans="1:20" x14ac:dyDescent="0.25">
      <c r="A22" s="44" t="s">
        <v>31</v>
      </c>
      <c r="B22" s="44"/>
      <c r="C22" s="44"/>
      <c r="D22" s="44"/>
      <c r="E22" s="44"/>
      <c r="G22" s="4" t="s">
        <v>68</v>
      </c>
      <c r="H22" s="6">
        <v>6.4306999999999999</v>
      </c>
      <c r="I22" s="6">
        <v>6.3616999999999999</v>
      </c>
      <c r="J22" s="16">
        <v>6.5094000000000003</v>
      </c>
      <c r="K22" s="6">
        <f>AVERAGE(H22:J22)</f>
        <v>6.4339333333333331</v>
      </c>
      <c r="L22" s="4" t="s">
        <v>59</v>
      </c>
      <c r="M22" s="4"/>
      <c r="N22" s="4"/>
      <c r="O22" s="4"/>
      <c r="P22" s="4"/>
      <c r="Q22" s="4"/>
      <c r="R22" s="4"/>
      <c r="S22" s="4"/>
      <c r="T22" s="10"/>
    </row>
    <row r="23" spans="1:20" x14ac:dyDescent="0.25">
      <c r="A23" s="48" t="s">
        <v>15</v>
      </c>
      <c r="B23" s="4" t="s">
        <v>8</v>
      </c>
      <c r="C23" s="6">
        <v>2200</v>
      </c>
      <c r="D23" s="6"/>
      <c r="E23" s="4" t="s">
        <v>50</v>
      </c>
      <c r="G23" t="s">
        <v>69</v>
      </c>
      <c r="H23" s="2">
        <v>6.25</v>
      </c>
      <c r="I23" s="2">
        <v>5.1325000000000003</v>
      </c>
      <c r="J23" s="15">
        <v>6.1875</v>
      </c>
      <c r="K23" s="2">
        <f>AVERAGE(H23:J23)</f>
        <v>5.8566666666666665</v>
      </c>
      <c r="L23" t="s">
        <v>59</v>
      </c>
      <c r="T23" s="9"/>
    </row>
    <row r="24" spans="1:20" x14ac:dyDescent="0.25">
      <c r="A24" s="48"/>
      <c r="B24" s="7" t="s">
        <v>65</v>
      </c>
      <c r="C24" s="7">
        <v>3010</v>
      </c>
      <c r="D24">
        <v>1940</v>
      </c>
      <c r="E24" t="s">
        <v>50</v>
      </c>
      <c r="G24" s="4" t="s">
        <v>70</v>
      </c>
      <c r="H24" s="6">
        <v>18.562999999999999</v>
      </c>
      <c r="I24" s="6">
        <v>6.4375</v>
      </c>
      <c r="J24" s="16">
        <v>6.9375</v>
      </c>
      <c r="K24" s="6">
        <f>AVERAGE(H24:J24)</f>
        <v>10.645999999999999</v>
      </c>
      <c r="L24" s="4" t="s">
        <v>59</v>
      </c>
      <c r="M24" s="4"/>
      <c r="N24" s="4"/>
      <c r="O24" s="4"/>
      <c r="P24" s="4"/>
      <c r="Q24" s="4"/>
      <c r="R24" s="4"/>
      <c r="S24" s="4"/>
      <c r="T24" s="10"/>
    </row>
    <row r="25" spans="1:20" x14ac:dyDescent="0.25">
      <c r="A25" s="48" t="s">
        <v>14</v>
      </c>
      <c r="B25" s="4" t="s">
        <v>8</v>
      </c>
      <c r="C25" s="6">
        <v>693.47</v>
      </c>
      <c r="D25" s="4"/>
      <c r="E25" s="4" t="s">
        <v>50</v>
      </c>
      <c r="G25" s="22" t="s">
        <v>78</v>
      </c>
      <c r="H25" s="45" t="s">
        <v>82</v>
      </c>
      <c r="I25" s="45"/>
      <c r="J25" s="45" t="s">
        <v>20</v>
      </c>
      <c r="K25" s="45"/>
      <c r="L25" s="45" t="s">
        <v>19</v>
      </c>
      <c r="M25" s="45"/>
      <c r="N25" s="45" t="s">
        <v>18</v>
      </c>
      <c r="O25" s="45"/>
      <c r="P25" s="22"/>
      <c r="Q25" s="22"/>
      <c r="R25" s="22"/>
      <c r="S25" s="22"/>
      <c r="T25" s="23"/>
    </row>
    <row r="26" spans="1:20" x14ac:dyDescent="0.25">
      <c r="A26" s="48"/>
      <c r="B26" s="7" t="s">
        <v>65</v>
      </c>
      <c r="C26" s="7">
        <v>1980</v>
      </c>
      <c r="D26">
        <v>1090</v>
      </c>
      <c r="E26" t="s">
        <v>50</v>
      </c>
      <c r="G26" s="4" t="s">
        <v>68</v>
      </c>
      <c r="H26" s="12">
        <v>200.01024699999999</v>
      </c>
      <c r="I26" s="4" t="s">
        <v>13</v>
      </c>
      <c r="J26" s="4">
        <v>200</v>
      </c>
      <c r="K26" s="4" t="s">
        <v>13</v>
      </c>
      <c r="L26" s="12">
        <f>ABS(H26-J26)</f>
        <v>1.0246999999992568E-2</v>
      </c>
      <c r="M26" s="4" t="s">
        <v>13</v>
      </c>
      <c r="N26" s="12">
        <f>L26*100/H26</f>
        <v>5.1232375109224121E-3</v>
      </c>
      <c r="O26" s="4" t="s">
        <v>67</v>
      </c>
      <c r="P26" s="4"/>
      <c r="Q26" s="4"/>
      <c r="R26" s="4"/>
      <c r="S26" s="4"/>
      <c r="T26" s="4"/>
    </row>
    <row r="27" spans="1:20" x14ac:dyDescent="0.25">
      <c r="D27" s="18" t="s">
        <v>66</v>
      </c>
      <c r="G27" t="s">
        <v>69</v>
      </c>
      <c r="H27" s="11">
        <v>200.00912500000001</v>
      </c>
      <c r="I27" t="s">
        <v>13</v>
      </c>
      <c r="J27">
        <v>200</v>
      </c>
      <c r="K27" t="s">
        <v>13</v>
      </c>
      <c r="L27" s="11">
        <f>ABS(H27-J27)</f>
        <v>9.1250000000115961E-3</v>
      </c>
      <c r="M27" t="s">
        <v>13</v>
      </c>
      <c r="N27" s="11">
        <f>L27*100/H27</f>
        <v>4.5622918454403492E-3</v>
      </c>
      <c r="O27" t="s">
        <v>67</v>
      </c>
    </row>
    <row r="28" spans="1:20" x14ac:dyDescent="0.25">
      <c r="G28" s="4" t="s">
        <v>70</v>
      </c>
      <c r="H28" s="12">
        <v>200.011</v>
      </c>
      <c r="I28" s="4" t="s">
        <v>13</v>
      </c>
      <c r="J28" s="4">
        <v>200</v>
      </c>
      <c r="K28" s="4" t="s">
        <v>13</v>
      </c>
      <c r="L28" s="12">
        <f>ABS(H28-J28)</f>
        <v>1.099999999999568E-2</v>
      </c>
      <c r="M28" s="4" t="s">
        <v>13</v>
      </c>
      <c r="N28" s="12">
        <f>L28*100/H28</f>
        <v>5.4996975166344249E-3</v>
      </c>
      <c r="O28" s="4" t="s">
        <v>67</v>
      </c>
      <c r="P28" s="4"/>
      <c r="Q28" s="4"/>
      <c r="R28" s="4"/>
      <c r="S28" s="4"/>
      <c r="T28" s="4"/>
    </row>
    <row r="29" spans="1:20" x14ac:dyDescent="0.25">
      <c r="G29" s="22" t="s">
        <v>79</v>
      </c>
      <c r="H29" s="45" t="s">
        <v>82</v>
      </c>
      <c r="I29" s="45"/>
      <c r="J29" s="45" t="s">
        <v>20</v>
      </c>
      <c r="K29" s="45"/>
      <c r="L29" s="45" t="s">
        <v>19</v>
      </c>
      <c r="M29" s="45"/>
      <c r="N29" s="45" t="s">
        <v>18</v>
      </c>
      <c r="O29" s="45"/>
      <c r="P29" s="22"/>
      <c r="Q29" s="22"/>
      <c r="R29" s="22"/>
      <c r="S29" s="22"/>
      <c r="T29" s="23"/>
    </row>
    <row r="30" spans="1:20" x14ac:dyDescent="0.25">
      <c r="G30" s="4" t="s">
        <v>68</v>
      </c>
      <c r="H30" s="12">
        <v>49.651767</v>
      </c>
      <c r="I30" s="4" t="s">
        <v>13</v>
      </c>
      <c r="J30" s="4">
        <v>50</v>
      </c>
      <c r="K30" s="4" t="s">
        <v>13</v>
      </c>
      <c r="L30" s="12">
        <f>ABS(H30-J30)</f>
        <v>0.34823300000000046</v>
      </c>
      <c r="M30" s="4" t="s">
        <v>13</v>
      </c>
      <c r="N30" s="12">
        <f>L30*100/H30</f>
        <v>0.7013506689500103</v>
      </c>
      <c r="O30" s="4" t="s">
        <v>67</v>
      </c>
      <c r="P30" s="4"/>
      <c r="Q30" s="4"/>
      <c r="R30" s="4"/>
      <c r="S30" s="4"/>
      <c r="T30" s="4"/>
    </row>
    <row r="31" spans="1:20" x14ac:dyDescent="0.25">
      <c r="G31" t="s">
        <v>69</v>
      </c>
      <c r="H31" s="11">
        <v>49.651375000000002</v>
      </c>
      <c r="I31" t="s">
        <v>13</v>
      </c>
      <c r="J31">
        <v>50</v>
      </c>
      <c r="K31" t="s">
        <v>13</v>
      </c>
      <c r="L31" s="11">
        <f>ABS(H31-J31)</f>
        <v>0.34862499999999841</v>
      </c>
      <c r="M31" t="s">
        <v>13</v>
      </c>
      <c r="N31" s="11">
        <f>L31*100/H31</f>
        <v>0.70214571096973322</v>
      </c>
      <c r="O31" t="s">
        <v>67</v>
      </c>
    </row>
    <row r="32" spans="1:20" x14ac:dyDescent="0.25">
      <c r="G32" s="4" t="s">
        <v>70</v>
      </c>
      <c r="H32" s="12">
        <v>49.652062999999998</v>
      </c>
      <c r="I32" s="4" t="s">
        <v>13</v>
      </c>
      <c r="J32" s="4">
        <v>50</v>
      </c>
      <c r="K32" s="4" t="s">
        <v>13</v>
      </c>
      <c r="L32" s="12">
        <f>ABS(H32-J32)</f>
        <v>0.34793700000000172</v>
      </c>
      <c r="M32" s="4" t="s">
        <v>13</v>
      </c>
      <c r="N32" s="12">
        <f>L32*100/H32</f>
        <v>0.70075033941691756</v>
      </c>
      <c r="O32" s="4" t="s">
        <v>67</v>
      </c>
      <c r="P32" s="4"/>
      <c r="Q32" s="4"/>
      <c r="R32" s="4"/>
      <c r="S32" s="4"/>
      <c r="T32" s="4"/>
    </row>
    <row r="33" spans="7:20" x14ac:dyDescent="0.25">
      <c r="T33" s="9"/>
    </row>
    <row r="34" spans="7:20" x14ac:dyDescent="0.25">
      <c r="G34" s="46" t="s">
        <v>30</v>
      </c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</row>
    <row r="35" spans="7:20" x14ac:dyDescent="0.25">
      <c r="G35" s="22"/>
      <c r="H35" s="22">
        <v>0</v>
      </c>
      <c r="I35" s="22">
        <v>1</v>
      </c>
      <c r="J35" s="22">
        <v>10</v>
      </c>
      <c r="K35" s="22">
        <v>20</v>
      </c>
      <c r="L35" s="22">
        <v>30</v>
      </c>
      <c r="M35" s="22">
        <v>40</v>
      </c>
      <c r="N35" s="22">
        <v>50</v>
      </c>
      <c r="O35" s="22">
        <v>60</v>
      </c>
      <c r="P35" s="22">
        <v>70</v>
      </c>
      <c r="Q35" s="22">
        <v>80</v>
      </c>
      <c r="R35" s="22">
        <v>90</v>
      </c>
      <c r="S35" s="22">
        <v>100</v>
      </c>
      <c r="T35" s="23" t="s">
        <v>60</v>
      </c>
    </row>
    <row r="36" spans="7:20" x14ac:dyDescent="0.25">
      <c r="G36" s="4" t="s">
        <v>62</v>
      </c>
      <c r="H36" s="4">
        <v>4900</v>
      </c>
      <c r="I36" s="4">
        <v>4940</v>
      </c>
      <c r="J36" s="4">
        <v>5470</v>
      </c>
      <c r="K36" s="4">
        <v>6200</v>
      </c>
      <c r="L36" s="4">
        <v>7080</v>
      </c>
      <c r="M36" s="4">
        <v>7970</v>
      </c>
      <c r="N36" s="4">
        <v>7680</v>
      </c>
      <c r="O36" s="4">
        <v>8250</v>
      </c>
      <c r="P36" s="4">
        <v>8060</v>
      </c>
      <c r="Q36" s="4">
        <v>8270</v>
      </c>
      <c r="R36" s="4">
        <v>8540</v>
      </c>
      <c r="S36" s="4">
        <v>8860</v>
      </c>
      <c r="T36" s="10" t="s">
        <v>9</v>
      </c>
    </row>
    <row r="37" spans="7:20" x14ac:dyDescent="0.25">
      <c r="G37" t="s">
        <v>61</v>
      </c>
      <c r="H37">
        <v>4890</v>
      </c>
      <c r="I37">
        <v>4920</v>
      </c>
      <c r="J37">
        <v>5490</v>
      </c>
      <c r="K37">
        <v>6210</v>
      </c>
      <c r="L37">
        <v>7060</v>
      </c>
      <c r="M37">
        <v>7940</v>
      </c>
      <c r="N37">
        <v>7640</v>
      </c>
      <c r="O37">
        <v>8210</v>
      </c>
      <c r="P37">
        <v>8000</v>
      </c>
      <c r="Q37">
        <v>8210</v>
      </c>
      <c r="R37">
        <v>8500</v>
      </c>
      <c r="S37">
        <v>8850</v>
      </c>
      <c r="T37" s="8" t="s">
        <v>9</v>
      </c>
    </row>
    <row r="38" spans="7:20" x14ac:dyDescent="0.25">
      <c r="G38" s="22" t="s">
        <v>77</v>
      </c>
      <c r="H38" s="24" t="s">
        <v>73</v>
      </c>
      <c r="I38" s="24" t="s">
        <v>74</v>
      </c>
      <c r="J38" s="24" t="s">
        <v>75</v>
      </c>
      <c r="K38" s="45" t="s">
        <v>72</v>
      </c>
      <c r="L38" s="45"/>
      <c r="M38" s="22"/>
      <c r="N38" s="22"/>
      <c r="O38" s="22"/>
      <c r="P38" s="22"/>
      <c r="Q38" s="22"/>
      <c r="R38" s="22"/>
      <c r="S38" s="22"/>
      <c r="T38" s="22"/>
    </row>
    <row r="39" spans="7:20" x14ac:dyDescent="0.25">
      <c r="G39" s="4" t="s">
        <v>68</v>
      </c>
      <c r="H39" s="6">
        <v>6.7083300000000001</v>
      </c>
      <c r="I39" s="6">
        <v>7.9253499999999999</v>
      </c>
      <c r="J39" s="16">
        <v>8.2195499999999999</v>
      </c>
      <c r="K39" s="6">
        <f>AVERAGE(H39:J39)</f>
        <v>7.6177433333333333</v>
      </c>
      <c r="L39" s="4" t="s">
        <v>59</v>
      </c>
      <c r="M39" s="4"/>
      <c r="N39" s="4"/>
      <c r="O39" s="4"/>
      <c r="P39" s="4"/>
      <c r="Q39" s="4"/>
      <c r="R39" s="4"/>
      <c r="S39" s="4"/>
      <c r="T39" s="10"/>
    </row>
    <row r="40" spans="7:20" x14ac:dyDescent="0.25">
      <c r="G40" t="s">
        <v>69</v>
      </c>
      <c r="H40" s="34">
        <v>6.625</v>
      </c>
      <c r="I40" s="2">
        <v>6.625</v>
      </c>
      <c r="J40" s="15">
        <v>6.625</v>
      </c>
      <c r="K40" s="2">
        <f>AVERAGE(H40:J40)</f>
        <v>6.625</v>
      </c>
      <c r="L40" t="s">
        <v>59</v>
      </c>
      <c r="T40" s="9"/>
    </row>
    <row r="41" spans="7:20" x14ac:dyDescent="0.25">
      <c r="G41" s="4" t="s">
        <v>70</v>
      </c>
      <c r="H41" s="6">
        <v>6.75</v>
      </c>
      <c r="I41" s="6">
        <v>22</v>
      </c>
      <c r="J41" s="16">
        <v>26.9375</v>
      </c>
      <c r="K41" s="6">
        <f>AVERAGE(H41:J41)</f>
        <v>18.5625</v>
      </c>
      <c r="L41" s="4" t="s">
        <v>59</v>
      </c>
      <c r="M41" s="4"/>
      <c r="N41" s="4"/>
      <c r="O41" s="4"/>
      <c r="P41" s="4"/>
      <c r="Q41" s="4"/>
      <c r="R41" s="4"/>
      <c r="S41" s="4"/>
      <c r="T41" s="10"/>
    </row>
    <row r="42" spans="7:20" x14ac:dyDescent="0.25">
      <c r="G42" s="22" t="s">
        <v>80</v>
      </c>
      <c r="H42" s="45" t="s">
        <v>82</v>
      </c>
      <c r="I42" s="45"/>
      <c r="J42" s="45" t="s">
        <v>20</v>
      </c>
      <c r="K42" s="45"/>
      <c r="L42" s="45" t="s">
        <v>19</v>
      </c>
      <c r="M42" s="45"/>
      <c r="N42" s="45" t="s">
        <v>18</v>
      </c>
      <c r="O42" s="45"/>
      <c r="P42" s="22"/>
      <c r="Q42" s="22"/>
      <c r="R42" s="22"/>
      <c r="S42" s="22"/>
      <c r="T42" s="23"/>
    </row>
    <row r="43" spans="7:20" x14ac:dyDescent="0.25">
      <c r="G43" s="4" t="s">
        <v>68</v>
      </c>
      <c r="H43" s="12">
        <v>7.5003799999999998</v>
      </c>
      <c r="I43" s="4" t="s">
        <v>13</v>
      </c>
      <c r="J43" s="4">
        <v>7.5</v>
      </c>
      <c r="K43" s="4" t="s">
        <v>13</v>
      </c>
      <c r="L43" s="12">
        <f>ABS(H43-J43)</f>
        <v>3.7999999999982492E-4</v>
      </c>
      <c r="M43" s="4" t="s">
        <v>13</v>
      </c>
      <c r="N43" s="12">
        <f>L43*100/H43</f>
        <v>5.0664099685592589E-3</v>
      </c>
      <c r="O43" s="4" t="s">
        <v>67</v>
      </c>
      <c r="P43" s="4"/>
      <c r="Q43" s="4"/>
      <c r="R43" s="4"/>
      <c r="S43" s="4"/>
      <c r="T43" s="4"/>
    </row>
    <row r="44" spans="7:20" x14ac:dyDescent="0.25">
      <c r="G44" t="s">
        <v>69</v>
      </c>
      <c r="H44" s="11">
        <v>7.4993699999999999</v>
      </c>
      <c r="I44" t="s">
        <v>13</v>
      </c>
      <c r="J44">
        <v>7.5</v>
      </c>
      <c r="K44" t="s">
        <v>13</v>
      </c>
      <c r="L44" s="11">
        <f>ABS(H44-J44)</f>
        <v>6.3000000000013046E-4</v>
      </c>
      <c r="M44" t="s">
        <v>13</v>
      </c>
      <c r="N44" s="11">
        <f>L44*100/H44</f>
        <v>8.4007056592771186E-3</v>
      </c>
      <c r="O44" t="s">
        <v>67</v>
      </c>
    </row>
    <row r="45" spans="7:20" x14ac:dyDescent="0.25">
      <c r="G45" s="4" t="s">
        <v>70</v>
      </c>
      <c r="H45" s="12">
        <v>7.5014399999999997</v>
      </c>
      <c r="I45" s="4" t="s">
        <v>13</v>
      </c>
      <c r="J45" s="4">
        <v>7.5</v>
      </c>
      <c r="K45" s="4" t="s">
        <v>13</v>
      </c>
      <c r="L45" s="12">
        <f>ABS(H45-J45)</f>
        <v>1.4399999999996638E-3</v>
      </c>
      <c r="M45" s="4" t="s">
        <v>13</v>
      </c>
      <c r="N45" s="12">
        <f>L45*100/H45</f>
        <v>1.9196314307648451E-2</v>
      </c>
      <c r="O45" s="4" t="s">
        <v>67</v>
      </c>
      <c r="P45" s="4"/>
      <c r="Q45" s="4"/>
      <c r="R45" s="4"/>
      <c r="S45" s="4"/>
      <c r="T45" s="4"/>
    </row>
    <row r="46" spans="7:20" x14ac:dyDescent="0.25">
      <c r="G46" s="22" t="s">
        <v>81</v>
      </c>
      <c r="H46" s="45" t="s">
        <v>82</v>
      </c>
      <c r="I46" s="45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</row>
    <row r="47" spans="7:20" x14ac:dyDescent="0.25">
      <c r="G47" s="4" t="s">
        <v>68</v>
      </c>
      <c r="H47" s="12">
        <v>5.9709500000000002</v>
      </c>
      <c r="I47" s="4" t="s">
        <v>13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10"/>
    </row>
    <row r="48" spans="7:20" x14ac:dyDescent="0.25">
      <c r="G48" t="s">
        <v>69</v>
      </c>
      <c r="H48" s="11">
        <v>5.88856</v>
      </c>
      <c r="I48" t="s">
        <v>13</v>
      </c>
      <c r="T48" s="9"/>
    </row>
    <row r="49" spans="7:20" x14ac:dyDescent="0.25">
      <c r="G49" s="4" t="s">
        <v>70</v>
      </c>
      <c r="H49" s="12">
        <v>6.0458100000000004</v>
      </c>
      <c r="I49" s="4" t="s">
        <v>13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10"/>
    </row>
    <row r="50" spans="7:20" x14ac:dyDescent="0.25">
      <c r="T50" s="9"/>
    </row>
    <row r="51" spans="7:20" x14ac:dyDescent="0.25">
      <c r="G51" s="46" t="s">
        <v>32</v>
      </c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</row>
    <row r="52" spans="7:20" x14ac:dyDescent="0.25">
      <c r="G52" s="22"/>
      <c r="H52" s="22">
        <v>0</v>
      </c>
      <c r="I52" s="22">
        <v>1</v>
      </c>
      <c r="J52" s="22">
        <v>10</v>
      </c>
      <c r="K52" s="22">
        <v>20</v>
      </c>
      <c r="L52" s="22">
        <v>30</v>
      </c>
      <c r="M52" s="22">
        <v>40</v>
      </c>
      <c r="N52" s="22">
        <v>50</v>
      </c>
      <c r="O52" s="22">
        <v>60</v>
      </c>
      <c r="P52" s="22">
        <v>70</v>
      </c>
      <c r="Q52" s="22">
        <v>80</v>
      </c>
      <c r="R52" s="22">
        <v>90</v>
      </c>
      <c r="S52" s="22">
        <v>100</v>
      </c>
      <c r="T52" s="23" t="s">
        <v>60</v>
      </c>
    </row>
    <row r="53" spans="7:20" x14ac:dyDescent="0.25">
      <c r="G53" s="4" t="s">
        <v>61</v>
      </c>
      <c r="H53" s="4">
        <v>5530</v>
      </c>
      <c r="I53" s="4">
        <v>5620</v>
      </c>
      <c r="J53" s="4">
        <v>6050</v>
      </c>
      <c r="K53" s="4">
        <v>6650</v>
      </c>
      <c r="L53" s="4">
        <v>7310</v>
      </c>
      <c r="M53" s="4">
        <v>7990</v>
      </c>
      <c r="N53" s="4">
        <v>7680</v>
      </c>
      <c r="O53" s="4">
        <v>7960</v>
      </c>
      <c r="P53" s="4">
        <v>8050</v>
      </c>
      <c r="Q53" s="4">
        <v>8220</v>
      </c>
      <c r="R53" s="4">
        <v>8450</v>
      </c>
      <c r="S53" s="4">
        <v>8450</v>
      </c>
      <c r="T53" s="10" t="s">
        <v>9</v>
      </c>
    </row>
    <row r="54" spans="7:20" x14ac:dyDescent="0.25">
      <c r="G54" s="22" t="s">
        <v>77</v>
      </c>
      <c r="H54" s="24" t="s">
        <v>73</v>
      </c>
      <c r="I54" s="24" t="s">
        <v>74</v>
      </c>
      <c r="J54" s="24" t="s">
        <v>75</v>
      </c>
      <c r="K54" s="45" t="s">
        <v>72</v>
      </c>
      <c r="L54" s="45"/>
      <c r="M54" s="22"/>
      <c r="N54" s="22"/>
      <c r="O54" s="22"/>
      <c r="P54" s="22"/>
      <c r="Q54" s="22"/>
      <c r="R54" s="22"/>
      <c r="S54" s="22"/>
      <c r="T54" s="22"/>
    </row>
    <row r="55" spans="7:20" x14ac:dyDescent="0.25">
      <c r="G55" s="4" t="s">
        <v>68</v>
      </c>
      <c r="H55" s="6">
        <v>6.6051099999999998</v>
      </c>
      <c r="I55" s="6">
        <v>7.6646200000000002</v>
      </c>
      <c r="J55" s="16">
        <v>6.3558000000000003</v>
      </c>
      <c r="K55" s="6">
        <f>AVERAGE(H55:J55)</f>
        <v>6.8751766666666656</v>
      </c>
      <c r="L55" s="4" t="s">
        <v>59</v>
      </c>
      <c r="M55" s="4"/>
      <c r="N55" s="4"/>
      <c r="O55" s="4"/>
      <c r="P55" s="4"/>
      <c r="Q55" s="4"/>
      <c r="R55" s="4"/>
      <c r="S55" s="4"/>
      <c r="T55" s="10"/>
    </row>
    <row r="56" spans="7:20" x14ac:dyDescent="0.25">
      <c r="G56" t="s">
        <v>69</v>
      </c>
      <c r="H56" s="34">
        <v>6.25</v>
      </c>
      <c r="I56" s="2">
        <v>6.1875</v>
      </c>
      <c r="J56" s="15">
        <v>6.0625</v>
      </c>
      <c r="K56" s="2">
        <f>AVERAGE(H56:J56)</f>
        <v>6.166666666666667</v>
      </c>
      <c r="L56" t="s">
        <v>59</v>
      </c>
      <c r="T56" s="9"/>
    </row>
    <row r="57" spans="7:20" x14ac:dyDescent="0.25">
      <c r="G57" s="4" t="s">
        <v>70</v>
      </c>
      <c r="H57" s="6">
        <v>6.875</v>
      </c>
      <c r="I57" s="6">
        <v>38.125</v>
      </c>
      <c r="J57" s="16">
        <v>9.6875</v>
      </c>
      <c r="K57" s="6">
        <f>AVERAGE(H57:J57)</f>
        <v>18.229166666666668</v>
      </c>
      <c r="L57" s="4" t="s">
        <v>59</v>
      </c>
      <c r="M57" s="4"/>
      <c r="N57" s="4"/>
      <c r="O57" s="4"/>
      <c r="P57" s="4"/>
      <c r="Q57" s="4"/>
      <c r="R57" s="4"/>
      <c r="S57" s="4"/>
      <c r="T57" s="10"/>
    </row>
    <row r="58" spans="7:20" x14ac:dyDescent="0.25">
      <c r="G58" s="22" t="s">
        <v>80</v>
      </c>
      <c r="H58" s="45" t="s">
        <v>82</v>
      </c>
      <c r="I58" s="45"/>
      <c r="J58" s="45" t="s">
        <v>20</v>
      </c>
      <c r="K58" s="45"/>
      <c r="L58" s="45" t="s">
        <v>19</v>
      </c>
      <c r="M58" s="45"/>
      <c r="N58" s="45" t="s">
        <v>18</v>
      </c>
      <c r="O58" s="45"/>
      <c r="P58" s="22"/>
      <c r="Q58" s="22"/>
      <c r="R58" s="22"/>
      <c r="S58" s="22"/>
      <c r="T58" s="23"/>
    </row>
    <row r="59" spans="7:20" x14ac:dyDescent="0.25">
      <c r="G59" s="4" t="s">
        <v>68</v>
      </c>
      <c r="H59" s="12">
        <v>7.5004</v>
      </c>
      <c r="I59" s="4" t="s">
        <v>13</v>
      </c>
      <c r="J59" s="4">
        <v>7.5</v>
      </c>
      <c r="K59" s="4" t="s">
        <v>13</v>
      </c>
      <c r="L59" s="12">
        <f>ABS(H59-J59)</f>
        <v>3.9999999999995595E-4</v>
      </c>
      <c r="M59" s="4" t="s">
        <v>13</v>
      </c>
      <c r="N59" s="12">
        <f>L59*100/H59</f>
        <v>5.3330489040578632E-3</v>
      </c>
      <c r="O59" s="4" t="s">
        <v>67</v>
      </c>
      <c r="P59" s="4"/>
      <c r="Q59" s="4"/>
      <c r="R59" s="4"/>
      <c r="S59" s="4"/>
      <c r="T59" s="4"/>
    </row>
    <row r="60" spans="7:20" x14ac:dyDescent="0.25">
      <c r="G60" t="s">
        <v>69</v>
      </c>
      <c r="H60" s="11">
        <v>7.4988000000000001</v>
      </c>
      <c r="I60" t="s">
        <v>13</v>
      </c>
      <c r="J60">
        <v>7.5</v>
      </c>
      <c r="K60" t="s">
        <v>13</v>
      </c>
      <c r="L60" s="11">
        <f>ABS(H60-J60)</f>
        <v>1.1999999999998678E-3</v>
      </c>
      <c r="M60" t="s">
        <v>13</v>
      </c>
      <c r="N60" s="11">
        <f>L60*100/H60</f>
        <v>1.6002560409663785E-2</v>
      </c>
      <c r="O60" t="s">
        <v>67</v>
      </c>
    </row>
    <row r="61" spans="7:20" x14ac:dyDescent="0.25">
      <c r="G61" s="4" t="s">
        <v>70</v>
      </c>
      <c r="H61" s="12">
        <v>7.5021000000000004</v>
      </c>
      <c r="I61" s="4" t="s">
        <v>13</v>
      </c>
      <c r="J61" s="4">
        <v>7.5</v>
      </c>
      <c r="K61" s="4" t="s">
        <v>13</v>
      </c>
      <c r="L61" s="12">
        <f>ABS(H61-J61)</f>
        <v>2.1000000000004349E-3</v>
      </c>
      <c r="M61" s="4" t="s">
        <v>13</v>
      </c>
      <c r="N61" s="12">
        <f>L61*100/H61</f>
        <v>2.7992162194591309E-2</v>
      </c>
      <c r="O61" s="4" t="s">
        <v>67</v>
      </c>
      <c r="P61" s="4"/>
      <c r="Q61" s="4"/>
      <c r="R61" s="4"/>
      <c r="S61" s="4"/>
      <c r="T61" s="4"/>
    </row>
    <row r="62" spans="7:20" x14ac:dyDescent="0.25">
      <c r="G62" s="22" t="s">
        <v>81</v>
      </c>
      <c r="H62" s="45" t="s">
        <v>82</v>
      </c>
      <c r="I62" s="45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</row>
    <row r="63" spans="7:20" x14ac:dyDescent="0.25">
      <c r="G63" s="4" t="s">
        <v>68</v>
      </c>
      <c r="H63" s="12">
        <v>1.7401</v>
      </c>
      <c r="I63" s="4" t="s">
        <v>13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10"/>
    </row>
    <row r="64" spans="7:20" x14ac:dyDescent="0.25">
      <c r="G64" t="s">
        <v>69</v>
      </c>
      <c r="H64" s="11">
        <v>0.9728</v>
      </c>
      <c r="I64" t="s">
        <v>13</v>
      </c>
      <c r="T64" s="9"/>
    </row>
    <row r="65" spans="7:20" x14ac:dyDescent="0.25">
      <c r="G65" s="4" t="s">
        <v>70</v>
      </c>
      <c r="H65" s="12">
        <v>2.0869</v>
      </c>
      <c r="I65" s="4" t="s">
        <v>13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10"/>
    </row>
    <row r="66" spans="7:20" x14ac:dyDescent="0.25">
      <c r="T66" s="9"/>
    </row>
    <row r="67" spans="7:20" x14ac:dyDescent="0.25">
      <c r="G67" s="46" t="s">
        <v>33</v>
      </c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</row>
    <row r="68" spans="7:20" x14ac:dyDescent="0.25">
      <c r="G68" s="22"/>
      <c r="H68" s="22">
        <v>0</v>
      </c>
      <c r="I68" s="22">
        <v>1</v>
      </c>
      <c r="J68" s="22">
        <v>10</v>
      </c>
      <c r="K68" s="22">
        <v>20</v>
      </c>
      <c r="L68" s="22">
        <v>30</v>
      </c>
      <c r="M68" s="22">
        <v>40</v>
      </c>
      <c r="N68" s="22">
        <v>50</v>
      </c>
      <c r="O68" s="22">
        <v>60</v>
      </c>
      <c r="P68" s="22">
        <v>70</v>
      </c>
      <c r="Q68" s="22">
        <v>80</v>
      </c>
      <c r="R68" s="22">
        <v>90</v>
      </c>
      <c r="S68" s="22">
        <v>100</v>
      </c>
      <c r="T68" s="23" t="s">
        <v>60</v>
      </c>
    </row>
    <row r="69" spans="7:20" x14ac:dyDescent="0.25">
      <c r="G69" s="4" t="s">
        <v>62</v>
      </c>
      <c r="H69" s="4">
        <v>2600</v>
      </c>
      <c r="I69" s="4">
        <v>2670</v>
      </c>
      <c r="J69" s="4">
        <v>3030</v>
      </c>
      <c r="K69" s="4">
        <v>3540</v>
      </c>
      <c r="L69" s="4">
        <v>4210</v>
      </c>
      <c r="M69" s="4">
        <v>4910</v>
      </c>
      <c r="N69" s="4">
        <v>4650</v>
      </c>
      <c r="O69" s="4">
        <v>5170</v>
      </c>
      <c r="P69" s="4">
        <v>4860</v>
      </c>
      <c r="Q69" s="4">
        <v>5260</v>
      </c>
      <c r="R69" s="4">
        <v>5310</v>
      </c>
      <c r="S69" s="4">
        <v>5940</v>
      </c>
      <c r="T69" s="10" t="s">
        <v>9</v>
      </c>
    </row>
    <row r="70" spans="7:20" x14ac:dyDescent="0.25">
      <c r="G70" t="s">
        <v>61</v>
      </c>
      <c r="H70">
        <v>2610</v>
      </c>
      <c r="I70">
        <v>2660</v>
      </c>
      <c r="J70">
        <v>3010</v>
      </c>
      <c r="K70">
        <v>3510</v>
      </c>
      <c r="L70">
        <v>4200</v>
      </c>
      <c r="M70">
        <v>4890</v>
      </c>
      <c r="N70">
        <v>4640</v>
      </c>
      <c r="O70">
        <v>5150</v>
      </c>
      <c r="P70">
        <v>4850</v>
      </c>
      <c r="Q70">
        <v>5260</v>
      </c>
      <c r="R70">
        <v>5310</v>
      </c>
      <c r="S70">
        <v>5930</v>
      </c>
      <c r="T70" s="8" t="s">
        <v>9</v>
      </c>
    </row>
    <row r="71" spans="7:20" x14ac:dyDescent="0.25">
      <c r="G71" s="22" t="s">
        <v>77</v>
      </c>
      <c r="H71" s="24" t="s">
        <v>73</v>
      </c>
      <c r="I71" s="24" t="s">
        <v>74</v>
      </c>
      <c r="J71" s="24" t="s">
        <v>75</v>
      </c>
      <c r="K71" s="45" t="s">
        <v>72</v>
      </c>
      <c r="L71" s="45"/>
      <c r="M71" s="22"/>
      <c r="N71" s="22"/>
      <c r="O71" s="22"/>
      <c r="P71" s="22"/>
      <c r="Q71" s="22"/>
      <c r="R71" s="22"/>
      <c r="S71" s="22"/>
      <c r="T71" s="22"/>
    </row>
    <row r="72" spans="7:20" x14ac:dyDescent="0.25">
      <c r="G72" s="4" t="s">
        <v>68</v>
      </c>
      <c r="H72" s="6">
        <v>7.2755700000000001</v>
      </c>
      <c r="I72" s="6">
        <v>7.2872300000000001</v>
      </c>
      <c r="J72" s="16">
        <v>6.8294100000000002</v>
      </c>
      <c r="K72" s="6">
        <f>AVERAGE(H72:J72)</f>
        <v>7.1307366666666665</v>
      </c>
      <c r="L72" s="4" t="s">
        <v>59</v>
      </c>
      <c r="M72" s="4"/>
      <c r="N72" s="4"/>
      <c r="O72" s="4"/>
      <c r="P72" s="4"/>
      <c r="Q72" s="4"/>
      <c r="R72" s="4"/>
      <c r="S72" s="4"/>
      <c r="T72" s="10"/>
    </row>
    <row r="73" spans="7:20" x14ac:dyDescent="0.25">
      <c r="G73" t="s">
        <v>69</v>
      </c>
      <c r="H73" s="34">
        <v>6.6875</v>
      </c>
      <c r="I73" s="2">
        <v>6.625</v>
      </c>
      <c r="J73" s="15">
        <v>5.875</v>
      </c>
      <c r="K73" s="2">
        <f>AVERAGE(H73:J73)</f>
        <v>6.395833333333333</v>
      </c>
      <c r="L73" t="s">
        <v>59</v>
      </c>
      <c r="T73" s="9"/>
    </row>
    <row r="74" spans="7:20" x14ac:dyDescent="0.25">
      <c r="G74" s="4" t="s">
        <v>70</v>
      </c>
      <c r="H74" s="6">
        <v>13.625</v>
      </c>
      <c r="I74" s="6">
        <v>26.6875</v>
      </c>
      <c r="J74" s="16">
        <v>9.6875</v>
      </c>
      <c r="K74" s="6">
        <f>AVERAGE(H74:J74)</f>
        <v>16.666666666666668</v>
      </c>
      <c r="L74" s="4" t="s">
        <v>59</v>
      </c>
      <c r="M74" s="4"/>
      <c r="N74" s="4"/>
      <c r="O74" s="4"/>
      <c r="P74" s="4"/>
      <c r="Q74" s="4"/>
      <c r="R74" s="4"/>
      <c r="S74" s="4"/>
      <c r="T74" s="10"/>
    </row>
    <row r="75" spans="7:20" x14ac:dyDescent="0.25">
      <c r="G75" s="22" t="s">
        <v>80</v>
      </c>
      <c r="H75" s="45" t="s">
        <v>82</v>
      </c>
      <c r="I75" s="45"/>
      <c r="J75" s="45" t="s">
        <v>20</v>
      </c>
      <c r="K75" s="45"/>
      <c r="L75" s="45" t="s">
        <v>19</v>
      </c>
      <c r="M75" s="45"/>
      <c r="N75" s="45" t="s">
        <v>18</v>
      </c>
      <c r="O75" s="45"/>
      <c r="P75" s="22"/>
      <c r="Q75" s="22"/>
      <c r="R75" s="22"/>
      <c r="S75" s="22"/>
      <c r="T75" s="23"/>
    </row>
    <row r="76" spans="7:20" x14ac:dyDescent="0.25">
      <c r="G76" s="4" t="s">
        <v>68</v>
      </c>
      <c r="H76" s="12">
        <v>50.00253</v>
      </c>
      <c r="I76" s="4" t="s">
        <v>13</v>
      </c>
      <c r="J76" s="4">
        <v>50</v>
      </c>
      <c r="K76" s="4" t="s">
        <v>13</v>
      </c>
      <c r="L76" s="12">
        <f>ABS(H76-J76)</f>
        <v>2.5300000000001432E-3</v>
      </c>
      <c r="M76" s="4" t="s">
        <v>13</v>
      </c>
      <c r="N76" s="12">
        <f>L76*100/H76</f>
        <v>5.0597439769550527E-3</v>
      </c>
      <c r="O76" s="4" t="s">
        <v>67</v>
      </c>
      <c r="P76" s="4"/>
      <c r="Q76" s="4"/>
      <c r="R76" s="4"/>
      <c r="S76" s="4"/>
      <c r="T76" s="4"/>
    </row>
    <row r="77" spans="7:20" x14ac:dyDescent="0.25">
      <c r="G77" t="s">
        <v>69</v>
      </c>
      <c r="H77" s="11">
        <v>50.001440000000002</v>
      </c>
      <c r="I77" t="s">
        <v>13</v>
      </c>
      <c r="J77">
        <v>50</v>
      </c>
      <c r="K77" t="s">
        <v>13</v>
      </c>
      <c r="L77" s="11">
        <f>ABS(H77-J77)</f>
        <v>1.4400000000023283E-3</v>
      </c>
      <c r="M77" t="s">
        <v>13</v>
      </c>
      <c r="N77" s="11">
        <f>L77*100/H77</f>
        <v>2.8799170583933748E-3</v>
      </c>
      <c r="O77" t="s">
        <v>67</v>
      </c>
    </row>
    <row r="78" spans="7:20" x14ac:dyDescent="0.25">
      <c r="G78" s="4" t="s">
        <v>70</v>
      </c>
      <c r="H78" s="12">
        <v>50.003630000000001</v>
      </c>
      <c r="I78" s="4" t="s">
        <v>13</v>
      </c>
      <c r="J78" s="4">
        <v>50</v>
      </c>
      <c r="K78" s="4" t="s">
        <v>13</v>
      </c>
      <c r="L78" s="12">
        <f>ABS(H78-J78)</f>
        <v>3.6300000000011323E-3</v>
      </c>
      <c r="M78" s="4" t="s">
        <v>13</v>
      </c>
      <c r="N78" s="12">
        <f>L78*100/H78</f>
        <v>7.2594729622652036E-3</v>
      </c>
      <c r="O78" s="4" t="s">
        <v>67</v>
      </c>
      <c r="P78" s="4"/>
      <c r="Q78" s="4"/>
      <c r="R78" s="4"/>
      <c r="S78" s="4"/>
      <c r="T78" s="4"/>
    </row>
    <row r="79" spans="7:20" x14ac:dyDescent="0.25">
      <c r="G79" s="22" t="s">
        <v>81</v>
      </c>
      <c r="H79" s="45" t="s">
        <v>82</v>
      </c>
      <c r="I79" s="45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</row>
    <row r="80" spans="7:20" x14ac:dyDescent="0.25">
      <c r="G80" s="4" t="s">
        <v>68</v>
      </c>
      <c r="H80" s="12">
        <v>9.2543500000000005</v>
      </c>
      <c r="I80" s="4" t="s">
        <v>13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10"/>
    </row>
    <row r="81" spans="7:20" x14ac:dyDescent="0.25">
      <c r="G81" t="s">
        <v>69</v>
      </c>
      <c r="H81" s="11">
        <v>0.95655999999999997</v>
      </c>
      <c r="I81" t="s">
        <v>13</v>
      </c>
      <c r="T81" s="9"/>
    </row>
    <row r="82" spans="7:20" x14ac:dyDescent="0.25">
      <c r="G82" s="4" t="s">
        <v>70</v>
      </c>
      <c r="H82" s="12">
        <v>37.510249999999999</v>
      </c>
      <c r="I82" s="4" t="s">
        <v>13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10"/>
    </row>
    <row r="85" spans="7:20" x14ac:dyDescent="0.25">
      <c r="G85" s="46" t="s">
        <v>36</v>
      </c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</row>
    <row r="86" spans="7:20" x14ac:dyDescent="0.25">
      <c r="G86" s="22"/>
      <c r="H86" s="22">
        <v>0</v>
      </c>
      <c r="I86" s="22">
        <v>1</v>
      </c>
      <c r="J86" s="22">
        <v>10</v>
      </c>
      <c r="K86" s="22">
        <v>20</v>
      </c>
      <c r="L86" s="22">
        <v>30</v>
      </c>
      <c r="M86" s="22">
        <v>40</v>
      </c>
      <c r="N86" s="22">
        <v>50</v>
      </c>
      <c r="O86" s="22">
        <v>60</v>
      </c>
      <c r="P86" s="22">
        <v>70</v>
      </c>
      <c r="Q86" s="22">
        <v>80</v>
      </c>
      <c r="R86" s="22">
        <v>90</v>
      </c>
      <c r="S86" s="22">
        <v>100</v>
      </c>
      <c r="T86" s="23" t="s">
        <v>60</v>
      </c>
    </row>
    <row r="87" spans="7:20" x14ac:dyDescent="0.25">
      <c r="G87" s="4" t="s">
        <v>61</v>
      </c>
      <c r="H87" s="4">
        <v>2610</v>
      </c>
      <c r="I87" s="4">
        <v>2690</v>
      </c>
      <c r="J87" s="4">
        <v>3170</v>
      </c>
      <c r="K87" s="4">
        <v>3770</v>
      </c>
      <c r="L87" s="4">
        <v>4720</v>
      </c>
      <c r="M87" s="4">
        <v>5660</v>
      </c>
      <c r="N87" s="4">
        <v>5120</v>
      </c>
      <c r="O87" s="4">
        <v>5160</v>
      </c>
      <c r="P87" s="4">
        <v>5400</v>
      </c>
      <c r="Q87" s="4">
        <v>5740</v>
      </c>
      <c r="R87" s="4">
        <v>6070</v>
      </c>
      <c r="S87" s="4">
        <v>5860</v>
      </c>
      <c r="T87" s="10" t="s">
        <v>9</v>
      </c>
    </row>
    <row r="88" spans="7:20" x14ac:dyDescent="0.25">
      <c r="G88" s="22" t="s">
        <v>77</v>
      </c>
      <c r="H88" s="24" t="s">
        <v>73</v>
      </c>
      <c r="I88" s="24" t="s">
        <v>74</v>
      </c>
      <c r="J88" s="24" t="s">
        <v>75</v>
      </c>
      <c r="K88" s="45" t="s">
        <v>72</v>
      </c>
      <c r="L88" s="45"/>
      <c r="M88" s="22"/>
      <c r="N88" s="22"/>
      <c r="O88" s="22"/>
      <c r="P88" s="22"/>
      <c r="Q88" s="22"/>
      <c r="R88" s="22"/>
      <c r="S88" s="22"/>
      <c r="T88" s="22"/>
    </row>
    <row r="89" spans="7:20" x14ac:dyDescent="0.25">
      <c r="G89" s="4" t="s">
        <v>68</v>
      </c>
      <c r="H89" s="6">
        <v>6.4791699999999999</v>
      </c>
      <c r="I89" s="6">
        <v>6.6797399999999998</v>
      </c>
      <c r="J89" s="16">
        <v>6.6797399999999998</v>
      </c>
      <c r="K89" s="6">
        <f>AVERAGE(H89:J89)</f>
        <v>6.6128833333333326</v>
      </c>
      <c r="L89" s="4" t="s">
        <v>59</v>
      </c>
      <c r="M89" s="4"/>
      <c r="N89" s="4"/>
      <c r="O89" s="4"/>
      <c r="P89" s="4"/>
      <c r="Q89" s="4"/>
      <c r="R89" s="4"/>
      <c r="S89" s="4"/>
      <c r="T89" s="10"/>
    </row>
    <row r="90" spans="7:20" x14ac:dyDescent="0.25">
      <c r="G90" t="s">
        <v>69</v>
      </c>
      <c r="H90" s="34">
        <v>6.3125</v>
      </c>
      <c r="I90" s="2">
        <v>6.1875</v>
      </c>
      <c r="J90" s="15">
        <v>6.1875</v>
      </c>
      <c r="K90" s="2">
        <f>AVERAGE(H90:J90)</f>
        <v>6.229166666666667</v>
      </c>
      <c r="L90" t="s">
        <v>59</v>
      </c>
      <c r="T90" s="9"/>
    </row>
    <row r="91" spans="7:20" x14ac:dyDescent="0.25">
      <c r="G91" s="4" t="s">
        <v>70</v>
      </c>
      <c r="H91" s="6">
        <v>6.8125</v>
      </c>
      <c r="I91" s="6">
        <v>49.125</v>
      </c>
      <c r="J91" s="16">
        <v>49.125</v>
      </c>
      <c r="K91" s="6">
        <f>AVERAGE(H91:J91)</f>
        <v>35.020833333333336</v>
      </c>
      <c r="L91" s="4" t="s">
        <v>59</v>
      </c>
      <c r="M91" s="4"/>
      <c r="N91" s="4"/>
      <c r="O91" s="4"/>
      <c r="P91" s="4"/>
      <c r="Q91" s="4"/>
      <c r="R91" s="4"/>
      <c r="S91" s="4"/>
      <c r="T91" s="10"/>
    </row>
    <row r="92" spans="7:20" x14ac:dyDescent="0.25">
      <c r="G92" s="22" t="s">
        <v>80</v>
      </c>
      <c r="H92" s="45" t="s">
        <v>82</v>
      </c>
      <c r="I92" s="45"/>
      <c r="J92" s="45" t="s">
        <v>20</v>
      </c>
      <c r="K92" s="45"/>
      <c r="L92" s="45" t="s">
        <v>19</v>
      </c>
      <c r="M92" s="45"/>
      <c r="N92" s="45" t="s">
        <v>18</v>
      </c>
      <c r="O92" s="45"/>
      <c r="P92" s="22"/>
      <c r="Q92" s="22"/>
      <c r="R92" s="22"/>
      <c r="S92" s="22"/>
      <c r="T92" s="23"/>
    </row>
    <row r="93" spans="7:20" x14ac:dyDescent="0.25">
      <c r="G93" s="4" t="s">
        <v>68</v>
      </c>
      <c r="H93" s="12">
        <v>50.002499999999998</v>
      </c>
      <c r="I93" s="4" t="s">
        <v>13</v>
      </c>
      <c r="J93" s="4">
        <v>50</v>
      </c>
      <c r="K93" s="4" t="s">
        <v>13</v>
      </c>
      <c r="L93" s="12">
        <f>ABS(H93-J93)</f>
        <v>2.4999999999977263E-3</v>
      </c>
      <c r="M93" s="4" t="s">
        <v>13</v>
      </c>
      <c r="N93" s="12">
        <f>L93*100/H93</f>
        <v>4.9997500124948279E-3</v>
      </c>
      <c r="O93" s="4" t="s">
        <v>67</v>
      </c>
      <c r="P93" s="4"/>
      <c r="Q93" s="4"/>
      <c r="R93" s="4"/>
      <c r="S93" s="4"/>
      <c r="T93" s="4"/>
    </row>
    <row r="94" spans="7:20" x14ac:dyDescent="0.25">
      <c r="G94" t="s">
        <v>69</v>
      </c>
      <c r="H94" s="11">
        <v>50.00009</v>
      </c>
      <c r="I94" t="s">
        <v>13</v>
      </c>
      <c r="J94">
        <v>50</v>
      </c>
      <c r="K94" t="s">
        <v>13</v>
      </c>
      <c r="L94" s="11">
        <f>ABS(H94-J94)</f>
        <v>9.0000000000145519E-5</v>
      </c>
      <c r="M94" t="s">
        <v>13</v>
      </c>
      <c r="N94" s="11">
        <f>L94*100/H94</f>
        <v>1.7999967600087422E-4</v>
      </c>
      <c r="O94" t="s">
        <v>67</v>
      </c>
    </row>
    <row r="95" spans="7:20" x14ac:dyDescent="0.25">
      <c r="G95" s="4" t="s">
        <v>70</v>
      </c>
      <c r="H95" s="12">
        <v>50.003900000000002</v>
      </c>
      <c r="I95" s="4" t="s">
        <v>13</v>
      </c>
      <c r="J95" s="4">
        <v>50</v>
      </c>
      <c r="K95" s="4" t="s">
        <v>13</v>
      </c>
      <c r="L95" s="12">
        <f>ABS(H95-J95)</f>
        <v>3.9000000000015689E-3</v>
      </c>
      <c r="M95" s="4" t="s">
        <v>13</v>
      </c>
      <c r="N95" s="12">
        <f>L95*100/H95</f>
        <v>7.799391647454636E-3</v>
      </c>
      <c r="O95" s="4" t="s">
        <v>67</v>
      </c>
      <c r="P95" s="4"/>
      <c r="Q95" s="4"/>
      <c r="R95" s="4"/>
      <c r="S95" s="4"/>
      <c r="T95" s="4"/>
    </row>
    <row r="96" spans="7:20" x14ac:dyDescent="0.25">
      <c r="G96" s="22" t="s">
        <v>81</v>
      </c>
      <c r="H96" s="45" t="s">
        <v>82</v>
      </c>
      <c r="I96" s="45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</row>
    <row r="97" spans="7:20" x14ac:dyDescent="0.25">
      <c r="G97" s="4" t="s">
        <v>68</v>
      </c>
      <c r="H97" s="12">
        <v>4.7581100000000003</v>
      </c>
      <c r="I97" s="4" t="s">
        <v>13</v>
      </c>
      <c r="J97" s="4"/>
      <c r="K97" s="4"/>
      <c r="L97" s="4"/>
      <c r="M97" s="4"/>
      <c r="N97" s="4"/>
      <c r="O97" s="4"/>
      <c r="P97" s="4"/>
      <c r="Q97" s="4"/>
      <c r="R97" s="4"/>
      <c r="S97" s="4"/>
      <c r="T97" s="10"/>
    </row>
    <row r="98" spans="7:20" x14ac:dyDescent="0.25">
      <c r="G98" t="s">
        <v>69</v>
      </c>
      <c r="H98" s="11">
        <v>0.95655999999999997</v>
      </c>
      <c r="I98" t="s">
        <v>13</v>
      </c>
      <c r="T98" s="9"/>
    </row>
    <row r="99" spans="7:20" x14ac:dyDescent="0.25">
      <c r="G99" s="4" t="s">
        <v>70</v>
      </c>
      <c r="H99" s="12">
        <v>37.510249999999999</v>
      </c>
      <c r="I99" s="4" t="s">
        <v>13</v>
      </c>
      <c r="J99" s="4"/>
      <c r="K99" s="4"/>
      <c r="L99" s="4"/>
      <c r="M99" s="4"/>
      <c r="N99" s="4"/>
      <c r="O99" s="4"/>
      <c r="P99" s="4"/>
      <c r="Q99" s="4"/>
      <c r="R99" s="4"/>
      <c r="S99" s="4"/>
      <c r="T99" s="10"/>
    </row>
    <row r="101" spans="7:20" x14ac:dyDescent="0.25">
      <c r="G101" s="46" t="s">
        <v>39</v>
      </c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</row>
    <row r="102" spans="7:20" x14ac:dyDescent="0.25">
      <c r="G102" s="22"/>
      <c r="H102" s="22">
        <v>0</v>
      </c>
      <c r="I102" s="22">
        <v>1</v>
      </c>
      <c r="J102" s="22">
        <v>10</v>
      </c>
      <c r="K102" s="22">
        <v>20</v>
      </c>
      <c r="L102" s="22">
        <v>30</v>
      </c>
      <c r="M102" s="22">
        <v>40</v>
      </c>
      <c r="N102" s="22">
        <v>50</v>
      </c>
      <c r="O102" s="22">
        <v>60</v>
      </c>
      <c r="P102" s="22">
        <v>70</v>
      </c>
      <c r="Q102" s="22">
        <v>80</v>
      </c>
      <c r="R102" s="22">
        <v>90</v>
      </c>
      <c r="S102" s="22">
        <v>100</v>
      </c>
      <c r="T102" s="23" t="s">
        <v>60</v>
      </c>
    </row>
    <row r="103" spans="7:20" x14ac:dyDescent="0.25">
      <c r="G103" s="4" t="s">
        <v>62</v>
      </c>
      <c r="H103" s="4">
        <v>1400</v>
      </c>
      <c r="I103" s="4">
        <v>1400</v>
      </c>
      <c r="J103" s="4">
        <v>1870</v>
      </c>
      <c r="K103" s="4">
        <v>2450</v>
      </c>
      <c r="L103" s="4">
        <v>3270</v>
      </c>
      <c r="M103" s="4">
        <v>4110</v>
      </c>
      <c r="N103" s="4">
        <v>3780</v>
      </c>
      <c r="O103" s="4">
        <v>4350</v>
      </c>
      <c r="P103" s="4">
        <v>4510</v>
      </c>
      <c r="Q103" s="4">
        <v>4540</v>
      </c>
      <c r="R103" s="4">
        <v>4520</v>
      </c>
      <c r="S103" s="4">
        <v>5240</v>
      </c>
      <c r="T103" s="10" t="s">
        <v>9</v>
      </c>
    </row>
    <row r="104" spans="7:20" x14ac:dyDescent="0.25">
      <c r="G104" t="s">
        <v>61</v>
      </c>
      <c r="H104">
        <v>1370</v>
      </c>
      <c r="I104">
        <v>1460</v>
      </c>
      <c r="J104">
        <v>1860</v>
      </c>
      <c r="K104">
        <v>2420</v>
      </c>
      <c r="L104">
        <v>3220</v>
      </c>
      <c r="M104">
        <v>4020</v>
      </c>
      <c r="N104">
        <v>3750</v>
      </c>
      <c r="O104">
        <v>4340</v>
      </c>
      <c r="P104">
        <v>3880</v>
      </c>
      <c r="Q104">
        <v>4290</v>
      </c>
      <c r="R104">
        <v>4480</v>
      </c>
      <c r="S104">
        <v>5150</v>
      </c>
      <c r="T104" s="8" t="s">
        <v>9</v>
      </c>
    </row>
    <row r="105" spans="7:20" x14ac:dyDescent="0.25">
      <c r="G105" s="22" t="s">
        <v>77</v>
      </c>
      <c r="H105" s="24" t="s">
        <v>73</v>
      </c>
      <c r="I105" s="24" t="s">
        <v>74</v>
      </c>
      <c r="J105" s="24" t="s">
        <v>75</v>
      </c>
      <c r="K105" s="45" t="s">
        <v>72</v>
      </c>
      <c r="L105" s="45"/>
      <c r="M105" s="22"/>
      <c r="N105" s="22"/>
      <c r="O105" s="22"/>
      <c r="P105" s="22"/>
      <c r="Q105" s="22"/>
      <c r="R105" s="22"/>
      <c r="S105" s="22"/>
      <c r="T105" s="22"/>
    </row>
    <row r="106" spans="7:20" x14ac:dyDescent="0.25">
      <c r="G106" s="4" t="s">
        <v>68</v>
      </c>
      <c r="H106" s="6">
        <v>7.05952</v>
      </c>
      <c r="I106" s="6">
        <v>7.8252600000000001</v>
      </c>
      <c r="J106" s="16">
        <v>6.8195699999999997</v>
      </c>
      <c r="K106" s="6">
        <f>AVERAGE(H106:J106)</f>
        <v>7.2347833333333327</v>
      </c>
      <c r="L106" s="4" t="s">
        <v>59</v>
      </c>
      <c r="M106" s="4"/>
      <c r="N106" s="4"/>
      <c r="O106" s="4"/>
      <c r="P106" s="4"/>
      <c r="Q106" s="4"/>
      <c r="R106" s="4"/>
      <c r="S106" s="4"/>
      <c r="T106" s="10"/>
    </row>
    <row r="107" spans="7:20" x14ac:dyDescent="0.25">
      <c r="G107" t="s">
        <v>69</v>
      </c>
      <c r="H107" s="34">
        <v>7</v>
      </c>
      <c r="I107" s="2">
        <v>6.625</v>
      </c>
      <c r="J107" s="15">
        <v>6.3125</v>
      </c>
      <c r="K107" s="2">
        <f>AVERAGE(H107:J107)</f>
        <v>6.645833333333333</v>
      </c>
      <c r="L107" t="s">
        <v>59</v>
      </c>
      <c r="T107" s="9"/>
    </row>
    <row r="108" spans="7:20" x14ac:dyDescent="0.25">
      <c r="G108" s="4" t="s">
        <v>70</v>
      </c>
      <c r="H108" s="6">
        <v>7.125</v>
      </c>
      <c r="I108" s="6">
        <v>27.25</v>
      </c>
      <c r="J108" s="16">
        <v>8.3125</v>
      </c>
      <c r="K108" s="6">
        <f>AVERAGE(H108:J108)</f>
        <v>14.229166666666666</v>
      </c>
      <c r="L108" s="4" t="s">
        <v>59</v>
      </c>
      <c r="M108" s="4"/>
      <c r="N108" s="4"/>
      <c r="O108" s="4"/>
      <c r="P108" s="4"/>
      <c r="Q108" s="4"/>
      <c r="R108" s="4"/>
      <c r="S108" s="4"/>
      <c r="T108" s="10"/>
    </row>
    <row r="109" spans="7:20" x14ac:dyDescent="0.25">
      <c r="G109" s="22" t="s">
        <v>80</v>
      </c>
      <c r="H109" s="45" t="s">
        <v>82</v>
      </c>
      <c r="I109" s="45"/>
      <c r="J109" s="45" t="s">
        <v>20</v>
      </c>
      <c r="K109" s="45"/>
      <c r="L109" s="45" t="s">
        <v>19</v>
      </c>
      <c r="M109" s="45"/>
      <c r="N109" s="45" t="s">
        <v>18</v>
      </c>
      <c r="O109" s="45"/>
      <c r="P109" s="22"/>
      <c r="Q109" s="22"/>
      <c r="R109" s="22"/>
      <c r="S109" s="22"/>
      <c r="T109" s="23"/>
    </row>
    <row r="110" spans="7:20" x14ac:dyDescent="0.25">
      <c r="G110" s="4" t="s">
        <v>68</v>
      </c>
      <c r="H110" s="12">
        <v>400.02010999999999</v>
      </c>
      <c r="I110" s="4" t="s">
        <v>13</v>
      </c>
      <c r="J110" s="4">
        <v>400</v>
      </c>
      <c r="K110" s="4" t="s">
        <v>13</v>
      </c>
      <c r="L110" s="12">
        <f>ABS(H110-J110)</f>
        <v>2.0109999999988304E-2</v>
      </c>
      <c r="M110" s="4" t="s">
        <v>13</v>
      </c>
      <c r="N110" s="12">
        <f>L110*100/H110</f>
        <v>5.0272472551413242E-3</v>
      </c>
      <c r="O110" s="4" t="s">
        <v>67</v>
      </c>
      <c r="P110" s="4"/>
      <c r="Q110" s="4"/>
      <c r="R110" s="4"/>
      <c r="S110" s="4"/>
      <c r="T110" s="4"/>
    </row>
    <row r="111" spans="7:20" x14ac:dyDescent="0.25">
      <c r="G111" t="s">
        <v>69</v>
      </c>
      <c r="H111" s="11">
        <v>400.01938000000001</v>
      </c>
      <c r="I111" t="s">
        <v>13</v>
      </c>
      <c r="J111">
        <v>400</v>
      </c>
      <c r="K111" t="s">
        <v>13</v>
      </c>
      <c r="L111" s="11">
        <f>ABS(H111-J111)</f>
        <v>1.9380000000012387E-2</v>
      </c>
      <c r="M111" t="s">
        <v>13</v>
      </c>
      <c r="N111" s="11">
        <f>L111*100/H111</f>
        <v>4.8447652711257104E-3</v>
      </c>
      <c r="O111" t="s">
        <v>67</v>
      </c>
    </row>
    <row r="112" spans="7:20" x14ac:dyDescent="0.25">
      <c r="G112" s="4" t="s">
        <v>70</v>
      </c>
      <c r="H112" s="12">
        <v>400.02050000000003</v>
      </c>
      <c r="I112" s="4" t="s">
        <v>13</v>
      </c>
      <c r="J112" s="4">
        <v>400</v>
      </c>
      <c r="K112" s="4" t="s">
        <v>13</v>
      </c>
      <c r="L112" s="12">
        <f>ABS(H112-J112)</f>
        <v>2.050000000002683E-2</v>
      </c>
      <c r="M112" s="4" t="s">
        <v>13</v>
      </c>
      <c r="N112" s="12">
        <f>L112*100/H112</f>
        <v>5.1247373572171498E-3</v>
      </c>
      <c r="O112" s="4" t="s">
        <v>67</v>
      </c>
      <c r="P112" s="4"/>
      <c r="Q112" s="4"/>
      <c r="R112" s="4"/>
      <c r="S112" s="4"/>
      <c r="T112" s="4"/>
    </row>
    <row r="113" spans="7:20" x14ac:dyDescent="0.25">
      <c r="G113" s="22" t="s">
        <v>81</v>
      </c>
      <c r="H113" s="45" t="s">
        <v>82</v>
      </c>
      <c r="I113" s="45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</row>
    <row r="114" spans="7:20" x14ac:dyDescent="0.25">
      <c r="G114" s="4" t="s">
        <v>68</v>
      </c>
      <c r="H114" s="12">
        <v>21.457439999999998</v>
      </c>
      <c r="I114" s="4" t="s">
        <v>13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10"/>
    </row>
    <row r="115" spans="7:20" x14ac:dyDescent="0.25">
      <c r="G115" t="s">
        <v>69</v>
      </c>
      <c r="H115" s="11">
        <v>18.121500000000001</v>
      </c>
      <c r="I115" t="s">
        <v>13</v>
      </c>
      <c r="T115" s="9"/>
    </row>
    <row r="116" spans="7:20" x14ac:dyDescent="0.25">
      <c r="G116" s="4" t="s">
        <v>70</v>
      </c>
      <c r="H116" s="12">
        <v>24.761810000000001</v>
      </c>
      <c r="I116" s="4" t="s">
        <v>13</v>
      </c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10"/>
    </row>
    <row r="118" spans="7:20" x14ac:dyDescent="0.25">
      <c r="G118" s="46" t="s">
        <v>42</v>
      </c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</row>
    <row r="119" spans="7:20" x14ac:dyDescent="0.25">
      <c r="G119" s="22"/>
      <c r="H119" s="22">
        <v>0</v>
      </c>
      <c r="I119" s="22">
        <v>1</v>
      </c>
      <c r="J119" s="22">
        <v>10</v>
      </c>
      <c r="K119" s="22">
        <v>20</v>
      </c>
      <c r="L119" s="22">
        <v>30</v>
      </c>
      <c r="M119" s="22">
        <v>40</v>
      </c>
      <c r="N119" s="22">
        <v>50</v>
      </c>
      <c r="O119" s="22">
        <v>60</v>
      </c>
      <c r="P119" s="22">
        <v>70</v>
      </c>
      <c r="Q119" s="22">
        <v>80</v>
      </c>
      <c r="R119" s="22">
        <v>90</v>
      </c>
      <c r="S119" s="22">
        <v>100</v>
      </c>
      <c r="T119" s="23" t="s">
        <v>60</v>
      </c>
    </row>
    <row r="120" spans="7:20" x14ac:dyDescent="0.25">
      <c r="G120" s="4" t="s">
        <v>61</v>
      </c>
      <c r="H120" s="4">
        <v>926</v>
      </c>
      <c r="I120" s="4">
        <v>1030</v>
      </c>
      <c r="J120" s="4">
        <v>1760</v>
      </c>
      <c r="K120" s="4">
        <v>2550</v>
      </c>
      <c r="L120" s="4">
        <v>3750</v>
      </c>
      <c r="M120" s="4">
        <v>4850</v>
      </c>
      <c r="N120" s="4">
        <v>4180</v>
      </c>
      <c r="O120" s="4">
        <v>4110</v>
      </c>
      <c r="P120" s="4">
        <v>4430</v>
      </c>
      <c r="Q120" s="4">
        <v>4880</v>
      </c>
      <c r="R120" s="4">
        <v>5280</v>
      </c>
      <c r="S120" s="4">
        <v>4910</v>
      </c>
      <c r="T120" s="10" t="s">
        <v>9</v>
      </c>
    </row>
    <row r="121" spans="7:20" x14ac:dyDescent="0.25">
      <c r="G121" s="22" t="s">
        <v>77</v>
      </c>
      <c r="H121" s="24" t="s">
        <v>73</v>
      </c>
      <c r="I121" s="24" t="s">
        <v>74</v>
      </c>
      <c r="J121" s="24" t="s">
        <v>75</v>
      </c>
      <c r="K121" s="45" t="s">
        <v>72</v>
      </c>
      <c r="L121" s="45"/>
      <c r="M121" s="22"/>
      <c r="N121" s="22"/>
      <c r="O121" s="22"/>
      <c r="P121" s="22"/>
      <c r="Q121" s="22"/>
      <c r="R121" s="22"/>
      <c r="S121" s="22"/>
      <c r="T121" s="22"/>
    </row>
    <row r="122" spans="7:20" x14ac:dyDescent="0.25">
      <c r="G122" s="4" t="s">
        <v>68</v>
      </c>
      <c r="H122" s="6">
        <v>6.3632799999999996</v>
      </c>
      <c r="I122" s="6">
        <v>6.8273799999999998</v>
      </c>
      <c r="J122" s="16">
        <v>6.3895900000000001</v>
      </c>
      <c r="K122" s="6">
        <f>AVERAGE(H122:J122)</f>
        <v>6.5267499999999998</v>
      </c>
      <c r="L122" s="4" t="s">
        <v>59</v>
      </c>
      <c r="M122" s="4"/>
      <c r="N122" s="4"/>
      <c r="O122" s="4"/>
      <c r="P122" s="4"/>
      <c r="Q122" s="4"/>
      <c r="R122" s="4"/>
      <c r="S122" s="4"/>
      <c r="T122" s="10"/>
    </row>
    <row r="123" spans="7:20" x14ac:dyDescent="0.25">
      <c r="G123" t="s">
        <v>69</v>
      </c>
      <c r="H123" s="34">
        <v>6.3125</v>
      </c>
      <c r="I123" s="2">
        <v>6.25</v>
      </c>
      <c r="J123" s="15">
        <v>6.125</v>
      </c>
      <c r="K123" s="2">
        <f>AVERAGE(H123:J123)</f>
        <v>6.229166666666667</v>
      </c>
      <c r="L123" t="s">
        <v>59</v>
      </c>
      <c r="T123" s="9"/>
    </row>
    <row r="124" spans="7:20" x14ac:dyDescent="0.25">
      <c r="G124" s="4" t="s">
        <v>70</v>
      </c>
      <c r="H124" s="6">
        <v>6.75</v>
      </c>
      <c r="I124" s="6">
        <v>35.9375</v>
      </c>
      <c r="J124" s="16">
        <v>9.625</v>
      </c>
      <c r="K124" s="6">
        <f>AVERAGE(H124:J124)</f>
        <v>17.4375</v>
      </c>
      <c r="L124" s="4" t="s">
        <v>59</v>
      </c>
      <c r="M124" s="4"/>
      <c r="N124" s="4"/>
      <c r="O124" s="4"/>
      <c r="P124" s="4"/>
      <c r="Q124" s="4"/>
      <c r="R124" s="4"/>
      <c r="S124" s="4"/>
      <c r="T124" s="10"/>
    </row>
    <row r="125" spans="7:20" x14ac:dyDescent="0.25">
      <c r="G125" s="22" t="s">
        <v>80</v>
      </c>
      <c r="H125" s="45" t="s">
        <v>82</v>
      </c>
      <c r="I125" s="45"/>
      <c r="J125" s="45" t="s">
        <v>20</v>
      </c>
      <c r="K125" s="45"/>
      <c r="L125" s="45" t="s">
        <v>19</v>
      </c>
      <c r="M125" s="45"/>
      <c r="N125" s="45" t="s">
        <v>18</v>
      </c>
      <c r="O125" s="45"/>
      <c r="P125" s="22"/>
      <c r="Q125" s="22"/>
      <c r="R125" s="22"/>
      <c r="S125" s="22"/>
      <c r="T125" s="23"/>
    </row>
    <row r="126" spans="7:20" x14ac:dyDescent="0.25">
      <c r="G126" s="4" t="s">
        <v>68</v>
      </c>
      <c r="H126" s="12">
        <v>400.02019999999999</v>
      </c>
      <c r="I126" s="4" t="s">
        <v>13</v>
      </c>
      <c r="J126" s="4">
        <v>400</v>
      </c>
      <c r="K126" s="4" t="s">
        <v>13</v>
      </c>
      <c r="L126" s="12">
        <f>ABS(H126-J126)</f>
        <v>2.0199999999988449E-2</v>
      </c>
      <c r="M126" s="4" t="s">
        <v>13</v>
      </c>
      <c r="N126" s="12">
        <f>L126*100/H126</f>
        <v>5.0497449878752244E-3</v>
      </c>
      <c r="O126" s="4" t="s">
        <v>67</v>
      </c>
      <c r="P126" s="4"/>
      <c r="Q126" s="4"/>
      <c r="R126" s="4"/>
      <c r="S126" s="4"/>
      <c r="T126" s="4"/>
    </row>
    <row r="127" spans="7:20" x14ac:dyDescent="0.25">
      <c r="G127" t="s">
        <v>69</v>
      </c>
      <c r="H127" s="11">
        <v>400.01929999999999</v>
      </c>
      <c r="I127" t="s">
        <v>13</v>
      </c>
      <c r="J127">
        <v>400</v>
      </c>
      <c r="K127" t="s">
        <v>13</v>
      </c>
      <c r="L127" s="11">
        <f>ABS(H127-J127)</f>
        <v>1.9299999999986994E-2</v>
      </c>
      <c r="M127" t="s">
        <v>13</v>
      </c>
      <c r="N127" s="11">
        <f>L127*100/H127</f>
        <v>4.8247672049791081E-3</v>
      </c>
      <c r="O127" t="s">
        <v>67</v>
      </c>
    </row>
    <row r="128" spans="7:20" x14ac:dyDescent="0.25">
      <c r="G128" s="4" t="s">
        <v>70</v>
      </c>
      <c r="H128" s="12">
        <v>400.02100000000002</v>
      </c>
      <c r="I128" s="4" t="s">
        <v>13</v>
      </c>
      <c r="J128" s="4">
        <v>400</v>
      </c>
      <c r="K128" s="4" t="s">
        <v>13</v>
      </c>
      <c r="L128" s="12">
        <f>ABS(H128-J128)</f>
        <v>2.1000000000015007E-2</v>
      </c>
      <c r="M128" s="4" t="s">
        <v>13</v>
      </c>
      <c r="N128" s="12">
        <f>L128*100/H128</f>
        <v>5.2497243894733042E-3</v>
      </c>
      <c r="O128" s="4" t="s">
        <v>67</v>
      </c>
      <c r="P128" s="4"/>
      <c r="Q128" s="4"/>
      <c r="R128" s="4"/>
      <c r="S128" s="4"/>
      <c r="T128" s="4"/>
    </row>
    <row r="129" spans="7:20" x14ac:dyDescent="0.25">
      <c r="G129" s="22" t="s">
        <v>81</v>
      </c>
      <c r="H129" s="45" t="s">
        <v>82</v>
      </c>
      <c r="I129" s="45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</row>
    <row r="130" spans="7:20" x14ac:dyDescent="0.25">
      <c r="G130" s="4" t="s">
        <v>68</v>
      </c>
      <c r="H130" s="12">
        <v>2.0802200000000002</v>
      </c>
      <c r="I130" s="4" t="s">
        <v>13</v>
      </c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10"/>
    </row>
    <row r="131" spans="7:20" x14ac:dyDescent="0.25">
      <c r="G131" t="s">
        <v>69</v>
      </c>
      <c r="H131" s="11">
        <v>2.0698699999999999</v>
      </c>
      <c r="I131" t="s">
        <v>13</v>
      </c>
      <c r="T131" s="9"/>
    </row>
    <row r="132" spans="7:20" x14ac:dyDescent="0.25">
      <c r="G132" s="4" t="s">
        <v>70</v>
      </c>
      <c r="H132" s="12">
        <v>2.0868699999999998</v>
      </c>
      <c r="I132" s="4" t="s">
        <v>13</v>
      </c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10"/>
    </row>
    <row r="134" spans="7:20" x14ac:dyDescent="0.25">
      <c r="G134" s="46" t="s">
        <v>34</v>
      </c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</row>
    <row r="135" spans="7:20" x14ac:dyDescent="0.25">
      <c r="G135" s="22"/>
      <c r="H135" s="22">
        <v>0</v>
      </c>
      <c r="I135" s="22">
        <v>1</v>
      </c>
      <c r="J135" s="22">
        <v>10</v>
      </c>
      <c r="K135" s="22">
        <v>20</v>
      </c>
      <c r="L135" s="22">
        <v>30</v>
      </c>
      <c r="M135" s="22">
        <v>40</v>
      </c>
      <c r="N135" s="22">
        <v>50</v>
      </c>
      <c r="O135" s="22">
        <v>60</v>
      </c>
      <c r="P135" s="22">
        <v>70</v>
      </c>
      <c r="Q135" s="22">
        <v>80</v>
      </c>
      <c r="R135" s="22">
        <v>90</v>
      </c>
      <c r="S135" s="22">
        <v>100</v>
      </c>
      <c r="T135" s="23" t="s">
        <v>60</v>
      </c>
    </row>
    <row r="136" spans="7:20" x14ac:dyDescent="0.25">
      <c r="G136" s="4" t="s">
        <v>62</v>
      </c>
      <c r="H136" s="4">
        <v>4020</v>
      </c>
      <c r="I136" s="4">
        <v>4130</v>
      </c>
      <c r="J136" s="4">
        <v>4560</v>
      </c>
      <c r="K136" s="4">
        <v>4970</v>
      </c>
      <c r="L136" s="4">
        <v>5440</v>
      </c>
      <c r="M136" s="4">
        <v>6020</v>
      </c>
      <c r="N136" s="4">
        <v>5840</v>
      </c>
      <c r="O136" s="4">
        <v>6230</v>
      </c>
      <c r="P136" s="4">
        <v>6060</v>
      </c>
      <c r="Q136" s="4">
        <v>6290</v>
      </c>
      <c r="R136" s="4">
        <v>6460</v>
      </c>
      <c r="S136" s="4">
        <v>6920</v>
      </c>
      <c r="T136" s="10" t="s">
        <v>9</v>
      </c>
    </row>
    <row r="137" spans="7:20" x14ac:dyDescent="0.25">
      <c r="G137" t="s">
        <v>61</v>
      </c>
      <c r="H137">
        <v>4430</v>
      </c>
      <c r="I137">
        <v>4470</v>
      </c>
      <c r="J137">
        <v>4830</v>
      </c>
      <c r="K137">
        <v>5240</v>
      </c>
      <c r="L137">
        <v>5800</v>
      </c>
      <c r="M137">
        <v>6370</v>
      </c>
      <c r="N137">
        <v>6210</v>
      </c>
      <c r="O137">
        <v>6580</v>
      </c>
      <c r="P137">
        <v>6480</v>
      </c>
      <c r="Q137">
        <v>6690</v>
      </c>
      <c r="R137">
        <v>6810</v>
      </c>
      <c r="S137">
        <v>7260</v>
      </c>
      <c r="T137" s="8" t="s">
        <v>9</v>
      </c>
    </row>
    <row r="138" spans="7:20" x14ac:dyDescent="0.25">
      <c r="G138" s="22" t="s">
        <v>77</v>
      </c>
      <c r="H138" s="24" t="s">
        <v>73</v>
      </c>
      <c r="I138" s="24" t="s">
        <v>74</v>
      </c>
      <c r="J138" s="24" t="s">
        <v>75</v>
      </c>
      <c r="K138" s="45" t="s">
        <v>72</v>
      </c>
      <c r="L138" s="45"/>
      <c r="M138" s="22"/>
      <c r="N138" s="22"/>
      <c r="O138" s="22"/>
      <c r="P138" s="22"/>
      <c r="Q138" s="22"/>
      <c r="R138" s="22"/>
      <c r="S138" s="22"/>
      <c r="T138" s="22"/>
    </row>
    <row r="139" spans="7:20" x14ac:dyDescent="0.25">
      <c r="G139" s="4" t="s">
        <v>68</v>
      </c>
      <c r="H139" s="6">
        <v>8.4160599999999999</v>
      </c>
      <c r="I139" s="6">
        <v>7.0383899999999997</v>
      </c>
      <c r="J139" s="16">
        <v>9.9187150000000006</v>
      </c>
      <c r="K139" s="6">
        <f>AVERAGE(H139:J139)</f>
        <v>8.4577216666666661</v>
      </c>
      <c r="L139" s="4" t="s">
        <v>59</v>
      </c>
      <c r="M139" s="4"/>
      <c r="N139" s="4"/>
      <c r="O139" s="4"/>
      <c r="P139" s="4"/>
      <c r="Q139" s="4"/>
      <c r="R139" s="4"/>
      <c r="S139" s="4"/>
      <c r="T139" s="10"/>
    </row>
    <row r="140" spans="7:20" x14ac:dyDescent="0.25">
      <c r="G140" t="s">
        <v>69</v>
      </c>
      <c r="H140" s="34">
        <v>6.8125</v>
      </c>
      <c r="I140" s="2">
        <v>5.625</v>
      </c>
      <c r="J140" s="15">
        <v>9.7718120000000006</v>
      </c>
      <c r="K140" s="2">
        <f>AVERAGE(H140:J140)</f>
        <v>7.4031039999999999</v>
      </c>
      <c r="L140" t="s">
        <v>59</v>
      </c>
      <c r="T140" s="9"/>
    </row>
    <row r="141" spans="7:20" x14ac:dyDescent="0.25">
      <c r="G141" s="4" t="s">
        <v>70</v>
      </c>
      <c r="H141" s="6">
        <v>34.875</v>
      </c>
      <c r="I141" s="6">
        <v>9.875</v>
      </c>
      <c r="J141" s="16">
        <v>10.063625</v>
      </c>
      <c r="K141" s="6">
        <f>AVERAGE(H141:J141)</f>
        <v>18.271208333333334</v>
      </c>
      <c r="L141" s="4" t="s">
        <v>59</v>
      </c>
      <c r="M141" s="4"/>
      <c r="N141" s="4"/>
      <c r="O141" s="4"/>
      <c r="P141" s="4"/>
      <c r="Q141" s="4"/>
      <c r="R141" s="4"/>
      <c r="S141" s="4"/>
      <c r="T141" s="10"/>
    </row>
    <row r="142" spans="7:20" x14ac:dyDescent="0.25">
      <c r="G142" s="22" t="s">
        <v>80</v>
      </c>
      <c r="H142" s="45" t="s">
        <v>82</v>
      </c>
      <c r="I142" s="45"/>
      <c r="J142" s="45" t="s">
        <v>20</v>
      </c>
      <c r="K142" s="45"/>
      <c r="L142" s="45" t="s">
        <v>19</v>
      </c>
      <c r="M142" s="45"/>
      <c r="N142" s="45" t="s">
        <v>18</v>
      </c>
      <c r="O142" s="45"/>
      <c r="P142" s="22"/>
      <c r="Q142" s="22"/>
      <c r="R142" s="22"/>
      <c r="S142" s="22"/>
      <c r="T142" s="23"/>
    </row>
    <row r="143" spans="7:20" x14ac:dyDescent="0.25">
      <c r="G143" s="4" t="s">
        <v>68</v>
      </c>
      <c r="H143" s="12">
        <v>50.002519999999997</v>
      </c>
      <c r="I143" s="4" t="s">
        <v>13</v>
      </c>
      <c r="J143" s="4">
        <v>50</v>
      </c>
      <c r="K143" s="4" t="s">
        <v>13</v>
      </c>
      <c r="L143" s="12">
        <f>ABS(H143-J143)</f>
        <v>2.5199999999969691E-3</v>
      </c>
      <c r="M143" s="4" t="s">
        <v>13</v>
      </c>
      <c r="N143" s="12">
        <f>L143*100/H143</f>
        <v>5.0397459967956998E-3</v>
      </c>
      <c r="O143" s="4" t="s">
        <v>67</v>
      </c>
      <c r="P143" s="4"/>
      <c r="Q143" s="4"/>
      <c r="R143" s="4"/>
      <c r="S143" s="4"/>
      <c r="T143" s="4"/>
    </row>
    <row r="144" spans="7:20" x14ac:dyDescent="0.25">
      <c r="G144" t="s">
        <v>69</v>
      </c>
      <c r="H144" s="11">
        <v>50.001440000000002</v>
      </c>
      <c r="I144" t="s">
        <v>13</v>
      </c>
      <c r="J144">
        <v>50</v>
      </c>
      <c r="K144" t="s">
        <v>13</v>
      </c>
      <c r="L144" s="11">
        <f>ABS(H144-J144)</f>
        <v>1.4400000000023283E-3</v>
      </c>
      <c r="M144" t="s">
        <v>13</v>
      </c>
      <c r="N144" s="11">
        <f>L144*100/H144</f>
        <v>2.8799170583933748E-3</v>
      </c>
      <c r="O144" t="s">
        <v>67</v>
      </c>
    </row>
    <row r="145" spans="7:20" x14ac:dyDescent="0.25">
      <c r="G145" s="4" t="s">
        <v>70</v>
      </c>
      <c r="H145" s="12">
        <v>50.003749999999997</v>
      </c>
      <c r="I145" s="4" t="s">
        <v>13</v>
      </c>
      <c r="J145" s="4">
        <v>50</v>
      </c>
      <c r="K145" s="4" t="s">
        <v>13</v>
      </c>
      <c r="L145" s="12">
        <f>ABS(H145-J145)</f>
        <v>3.7499999999965894E-3</v>
      </c>
      <c r="M145" s="4" t="s">
        <v>13</v>
      </c>
      <c r="N145" s="12">
        <f>L145*100/H145</f>
        <v>7.4994375421775158E-3</v>
      </c>
      <c r="O145" s="4" t="s">
        <v>67</v>
      </c>
      <c r="P145" s="4"/>
      <c r="Q145" s="4"/>
      <c r="R145" s="4"/>
      <c r="S145" s="4"/>
      <c r="T145" s="4"/>
    </row>
    <row r="146" spans="7:20" x14ac:dyDescent="0.25">
      <c r="G146" s="22" t="s">
        <v>81</v>
      </c>
      <c r="H146" s="45" t="s">
        <v>82</v>
      </c>
      <c r="I146" s="45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</row>
    <row r="147" spans="7:20" x14ac:dyDescent="0.25">
      <c r="G147" s="4" t="s">
        <v>68</v>
      </c>
      <c r="H147" s="12">
        <v>21.509399999999999</v>
      </c>
      <c r="I147" s="4" t="s">
        <v>13</v>
      </c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10"/>
    </row>
    <row r="148" spans="7:20" x14ac:dyDescent="0.25">
      <c r="G148" t="s">
        <v>69</v>
      </c>
      <c r="H148" s="11">
        <v>15.265309999999999</v>
      </c>
      <c r="I148" t="s">
        <v>13</v>
      </c>
      <c r="T148" s="9"/>
    </row>
    <row r="149" spans="7:20" x14ac:dyDescent="0.25">
      <c r="G149" s="4" t="s">
        <v>70</v>
      </c>
      <c r="H149" s="12">
        <v>28.49775</v>
      </c>
      <c r="I149" s="4" t="s">
        <v>13</v>
      </c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10"/>
    </row>
    <row r="151" spans="7:20" x14ac:dyDescent="0.25">
      <c r="G151" s="46" t="s">
        <v>37</v>
      </c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</row>
    <row r="152" spans="7:20" x14ac:dyDescent="0.25">
      <c r="G152" s="22"/>
      <c r="H152" s="22">
        <v>0</v>
      </c>
      <c r="I152" s="22">
        <v>1</v>
      </c>
      <c r="J152" s="22">
        <v>10</v>
      </c>
      <c r="K152" s="22">
        <v>20</v>
      </c>
      <c r="L152" s="22">
        <v>30</v>
      </c>
      <c r="M152" s="22">
        <v>40</v>
      </c>
      <c r="N152" s="22">
        <v>50</v>
      </c>
      <c r="O152" s="22">
        <v>60</v>
      </c>
      <c r="P152" s="22">
        <v>70</v>
      </c>
      <c r="Q152" s="22">
        <v>80</v>
      </c>
      <c r="R152" s="22">
        <v>90</v>
      </c>
      <c r="S152" s="22">
        <v>100</v>
      </c>
      <c r="T152" s="23" t="s">
        <v>60</v>
      </c>
    </row>
    <row r="153" spans="7:20" x14ac:dyDescent="0.25">
      <c r="G153" s="4" t="s">
        <v>61</v>
      </c>
      <c r="H153" s="4">
        <v>5410</v>
      </c>
      <c r="I153" s="4">
        <v>5500</v>
      </c>
      <c r="J153" s="4">
        <v>5980</v>
      </c>
      <c r="K153" s="4">
        <v>6500</v>
      </c>
      <c r="L153" s="4">
        <v>7210</v>
      </c>
      <c r="M153" s="4">
        <v>7890</v>
      </c>
      <c r="N153" s="4">
        <v>7660</v>
      </c>
      <c r="O153" s="4">
        <v>7700</v>
      </c>
      <c r="P153" s="4">
        <v>7910</v>
      </c>
      <c r="Q153" s="4">
        <v>8150</v>
      </c>
      <c r="R153" s="4">
        <v>8320</v>
      </c>
      <c r="S153" s="4">
        <v>8230</v>
      </c>
      <c r="T153" s="10" t="s">
        <v>9</v>
      </c>
    </row>
    <row r="154" spans="7:20" x14ac:dyDescent="0.25">
      <c r="G154" s="22" t="s">
        <v>77</v>
      </c>
      <c r="H154" s="24" t="s">
        <v>73</v>
      </c>
      <c r="I154" s="24" t="s">
        <v>74</v>
      </c>
      <c r="J154" s="24" t="s">
        <v>75</v>
      </c>
      <c r="K154" s="45" t="s">
        <v>72</v>
      </c>
      <c r="L154" s="45"/>
      <c r="M154" s="22"/>
      <c r="N154" s="22"/>
      <c r="O154" s="22"/>
      <c r="P154" s="22"/>
      <c r="Q154" s="22"/>
      <c r="R154" s="22"/>
      <c r="S154" s="22"/>
      <c r="T154" s="22"/>
    </row>
    <row r="155" spans="7:20" x14ac:dyDescent="0.25">
      <c r="G155" s="4" t="s">
        <v>68</v>
      </c>
      <c r="H155" s="6">
        <v>7.8164100000000003</v>
      </c>
      <c r="I155" s="6">
        <v>7.3548400000000003</v>
      </c>
      <c r="J155" s="16">
        <v>6.3807299999999998</v>
      </c>
      <c r="K155" s="6">
        <f>AVERAGE(H155:J155)</f>
        <v>7.1839933333333335</v>
      </c>
      <c r="L155" s="4" t="s">
        <v>59</v>
      </c>
      <c r="M155" s="4"/>
      <c r="N155" s="4"/>
      <c r="O155" s="4"/>
      <c r="P155" s="4"/>
      <c r="Q155" s="4"/>
      <c r="R155" s="4"/>
      <c r="S155" s="4"/>
      <c r="T155" s="10"/>
    </row>
    <row r="156" spans="7:20" x14ac:dyDescent="0.25">
      <c r="G156" t="s">
        <v>69</v>
      </c>
      <c r="H156" s="34">
        <v>6.375</v>
      </c>
      <c r="I156" s="2">
        <v>6.25</v>
      </c>
      <c r="J156" s="15">
        <v>5.6875</v>
      </c>
      <c r="K156" s="2">
        <f>AVERAGE(H156:J156)</f>
        <v>6.104166666666667</v>
      </c>
      <c r="L156" t="s">
        <v>59</v>
      </c>
      <c r="T156" s="9"/>
    </row>
    <row r="157" spans="7:20" x14ac:dyDescent="0.25">
      <c r="G157" s="4" t="s">
        <v>70</v>
      </c>
      <c r="H157" s="6">
        <v>17.0625</v>
      </c>
      <c r="I157" s="6">
        <v>38.5</v>
      </c>
      <c r="J157" s="16">
        <v>9.4375</v>
      </c>
      <c r="K157" s="6">
        <f>AVERAGE(H157:J157)</f>
        <v>21.666666666666668</v>
      </c>
      <c r="L157" s="4" t="s">
        <v>59</v>
      </c>
      <c r="M157" s="4"/>
      <c r="N157" s="4"/>
      <c r="O157" s="4"/>
      <c r="P157" s="4"/>
      <c r="Q157" s="4"/>
      <c r="R157" s="4"/>
      <c r="S157" s="4"/>
      <c r="T157" s="10"/>
    </row>
    <row r="158" spans="7:20" x14ac:dyDescent="0.25">
      <c r="G158" s="22" t="s">
        <v>80</v>
      </c>
      <c r="H158" s="45" t="s">
        <v>82</v>
      </c>
      <c r="I158" s="45"/>
      <c r="J158" s="45" t="s">
        <v>20</v>
      </c>
      <c r="K158" s="45"/>
      <c r="L158" s="45" t="s">
        <v>19</v>
      </c>
      <c r="M158" s="45"/>
      <c r="N158" s="45" t="s">
        <v>18</v>
      </c>
      <c r="O158" s="45"/>
      <c r="P158" s="22"/>
      <c r="Q158" s="22"/>
      <c r="R158" s="22"/>
      <c r="S158" s="22"/>
      <c r="T158" s="23"/>
    </row>
    <row r="159" spans="7:20" x14ac:dyDescent="0.25">
      <c r="G159" s="4" t="s">
        <v>68</v>
      </c>
      <c r="H159" s="12">
        <v>50.002549999999999</v>
      </c>
      <c r="I159" s="4" t="s">
        <v>13</v>
      </c>
      <c r="J159" s="4">
        <v>50</v>
      </c>
      <c r="K159" s="4" t="s">
        <v>13</v>
      </c>
      <c r="L159" s="12">
        <f>ABS(H159-J159)</f>
        <v>2.5499999999993861E-3</v>
      </c>
      <c r="M159" s="4" t="s">
        <v>13</v>
      </c>
      <c r="N159" s="12">
        <f>L159*100/H159</f>
        <v>5.0997399132631958E-3</v>
      </c>
      <c r="O159" s="4" t="s">
        <v>67</v>
      </c>
      <c r="P159" s="4"/>
      <c r="Q159" s="4"/>
      <c r="R159" s="4"/>
      <c r="S159" s="4"/>
      <c r="T159" s="4"/>
    </row>
    <row r="160" spans="7:20" x14ac:dyDescent="0.25">
      <c r="G160" t="s">
        <v>69</v>
      </c>
      <c r="H160" s="11">
        <v>50.001060000000003</v>
      </c>
      <c r="I160" t="s">
        <v>13</v>
      </c>
      <c r="J160">
        <v>50</v>
      </c>
      <c r="K160" t="s">
        <v>13</v>
      </c>
      <c r="L160" s="11">
        <f>ABS(H160-J160)</f>
        <v>1.0600000000025034E-3</v>
      </c>
      <c r="M160" t="s">
        <v>13</v>
      </c>
      <c r="N160" s="11">
        <f>L160*100/H160</f>
        <v>2.1199550569577993E-3</v>
      </c>
      <c r="O160" t="s">
        <v>67</v>
      </c>
    </row>
    <row r="161" spans="7:20" x14ac:dyDescent="0.25">
      <c r="G161" s="4" t="s">
        <v>70</v>
      </c>
      <c r="H161" s="12">
        <v>50.004060000000003</v>
      </c>
      <c r="I161" s="4" t="s">
        <v>13</v>
      </c>
      <c r="J161" s="4">
        <v>50</v>
      </c>
      <c r="K161" s="4" t="s">
        <v>13</v>
      </c>
      <c r="L161" s="12">
        <f>ABS(H161-J161)</f>
        <v>4.0600000000026171E-3</v>
      </c>
      <c r="M161" s="4" t="s">
        <v>13</v>
      </c>
      <c r="N161" s="12">
        <f>L161*100/H161</f>
        <v>8.119340709539619E-3</v>
      </c>
      <c r="O161" s="4" t="s">
        <v>67</v>
      </c>
      <c r="P161" s="4"/>
      <c r="Q161" s="4"/>
      <c r="R161" s="4"/>
      <c r="S161" s="4"/>
      <c r="T161" s="4"/>
    </row>
    <row r="162" spans="7:20" x14ac:dyDescent="0.25">
      <c r="G162" s="22" t="s">
        <v>81</v>
      </c>
      <c r="H162" s="45" t="s">
        <v>82</v>
      </c>
      <c r="I162" s="45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</row>
    <row r="163" spans="7:20" x14ac:dyDescent="0.25">
      <c r="G163" s="4" t="s">
        <v>68</v>
      </c>
      <c r="H163" s="12">
        <v>13.3368</v>
      </c>
      <c r="I163" s="4" t="s">
        <v>13</v>
      </c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10"/>
    </row>
    <row r="164" spans="7:20" x14ac:dyDescent="0.25">
      <c r="G164" t="s">
        <v>69</v>
      </c>
      <c r="H164" s="11">
        <v>13.32044</v>
      </c>
      <c r="I164" t="s">
        <v>13</v>
      </c>
      <c r="T164" s="9"/>
    </row>
    <row r="165" spans="7:20" x14ac:dyDescent="0.25">
      <c r="G165" s="4" t="s">
        <v>70</v>
      </c>
      <c r="H165" s="12">
        <v>13.35375</v>
      </c>
      <c r="I165" s="4" t="s">
        <v>13</v>
      </c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10"/>
    </row>
    <row r="167" spans="7:20" x14ac:dyDescent="0.25">
      <c r="G167" s="46" t="s">
        <v>40</v>
      </c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</row>
    <row r="168" spans="7:20" x14ac:dyDescent="0.25">
      <c r="G168" s="22"/>
      <c r="H168" s="22">
        <v>0</v>
      </c>
      <c r="I168" s="22">
        <v>1</v>
      </c>
      <c r="J168" s="22">
        <v>10</v>
      </c>
      <c r="K168" s="22">
        <v>20</v>
      </c>
      <c r="L168" s="22">
        <v>30</v>
      </c>
      <c r="M168" s="22">
        <v>40</v>
      </c>
      <c r="N168" s="22">
        <v>50</v>
      </c>
      <c r="O168" s="22">
        <v>60</v>
      </c>
      <c r="P168" s="22">
        <v>70</v>
      </c>
      <c r="Q168" s="22">
        <v>80</v>
      </c>
      <c r="R168" s="22">
        <v>90</v>
      </c>
      <c r="S168" s="22">
        <v>100</v>
      </c>
      <c r="T168" s="23" t="s">
        <v>60</v>
      </c>
    </row>
    <row r="169" spans="7:20" x14ac:dyDescent="0.25">
      <c r="G169" s="4" t="s">
        <v>62</v>
      </c>
      <c r="H169" s="4">
        <v>1750</v>
      </c>
      <c r="I169" s="4">
        <v>1760</v>
      </c>
      <c r="J169" s="4">
        <v>2180</v>
      </c>
      <c r="K169" s="4">
        <v>2680</v>
      </c>
      <c r="L169" s="4">
        <v>3430</v>
      </c>
      <c r="M169" s="4">
        <v>4180</v>
      </c>
      <c r="N169" s="4">
        <v>3960</v>
      </c>
      <c r="O169" s="4">
        <v>4510</v>
      </c>
      <c r="P169" s="4">
        <v>4210</v>
      </c>
      <c r="Q169" s="4">
        <v>4550</v>
      </c>
      <c r="R169" s="4">
        <v>4670</v>
      </c>
      <c r="S169" s="4">
        <v>5280</v>
      </c>
      <c r="T169" s="10" t="s">
        <v>9</v>
      </c>
    </row>
    <row r="170" spans="7:20" x14ac:dyDescent="0.25">
      <c r="G170" t="s">
        <v>61</v>
      </c>
      <c r="H170">
        <v>1840</v>
      </c>
      <c r="I170">
        <v>1980</v>
      </c>
      <c r="J170">
        <v>2270</v>
      </c>
      <c r="K170">
        <v>2770</v>
      </c>
      <c r="L170">
        <v>3500</v>
      </c>
      <c r="M170">
        <v>4180</v>
      </c>
      <c r="N170">
        <v>3890</v>
      </c>
      <c r="O170">
        <v>4440</v>
      </c>
      <c r="P170">
        <v>4100</v>
      </c>
      <c r="Q170">
        <v>4480</v>
      </c>
      <c r="R170">
        <v>4600</v>
      </c>
      <c r="S170">
        <v>5260</v>
      </c>
      <c r="T170" s="8" t="s">
        <v>9</v>
      </c>
    </row>
    <row r="171" spans="7:20" x14ac:dyDescent="0.25">
      <c r="G171" s="22" t="s">
        <v>77</v>
      </c>
      <c r="H171" s="24" t="s">
        <v>73</v>
      </c>
      <c r="I171" s="24" t="s">
        <v>74</v>
      </c>
      <c r="J171" s="24" t="s">
        <v>75</v>
      </c>
      <c r="K171" s="45" t="s">
        <v>72</v>
      </c>
      <c r="L171" s="45"/>
      <c r="M171" s="22"/>
      <c r="N171" s="22"/>
      <c r="O171" s="22"/>
      <c r="P171" s="22"/>
      <c r="Q171" s="22"/>
      <c r="R171" s="22"/>
      <c r="S171" s="22"/>
      <c r="T171" s="22"/>
    </row>
    <row r="172" spans="7:20" x14ac:dyDescent="0.25">
      <c r="G172" s="4" t="s">
        <v>68</v>
      </c>
      <c r="H172" s="6">
        <v>9.3102699999999992</v>
      </c>
      <c r="I172" s="6">
        <v>7.9498100000000003</v>
      </c>
      <c r="J172" s="16">
        <v>7.11639</v>
      </c>
      <c r="K172" s="6">
        <f>AVERAGE(H172:J172)</f>
        <v>8.1254899999999992</v>
      </c>
      <c r="L172" s="4" t="s">
        <v>59</v>
      </c>
      <c r="M172" s="4"/>
      <c r="N172" s="4"/>
      <c r="O172" s="4"/>
      <c r="P172" s="4"/>
      <c r="Q172" s="4"/>
      <c r="R172" s="4"/>
      <c r="S172" s="4"/>
      <c r="T172" s="10"/>
    </row>
    <row r="173" spans="7:20" x14ac:dyDescent="0.25">
      <c r="G173" t="s">
        <v>69</v>
      </c>
      <c r="H173" s="34">
        <v>6.9375</v>
      </c>
      <c r="I173" s="2">
        <v>2.3125</v>
      </c>
      <c r="J173" s="15">
        <v>5.5625</v>
      </c>
      <c r="K173" s="2">
        <f>AVERAGE(H173:J173)</f>
        <v>4.9375</v>
      </c>
      <c r="L173" t="s">
        <v>59</v>
      </c>
      <c r="T173" s="9"/>
    </row>
    <row r="174" spans="7:20" x14ac:dyDescent="0.25">
      <c r="G174" s="4" t="s">
        <v>70</v>
      </c>
      <c r="H174" s="6">
        <v>27.1875</v>
      </c>
      <c r="I174" s="6">
        <v>33.4375</v>
      </c>
      <c r="J174" s="16">
        <v>11.4375</v>
      </c>
      <c r="K174" s="6">
        <f>AVERAGE(H174:J174)</f>
        <v>24.020833333333332</v>
      </c>
      <c r="L174" s="4" t="s">
        <v>59</v>
      </c>
      <c r="M174" s="4"/>
      <c r="N174" s="4"/>
      <c r="O174" s="4"/>
      <c r="P174" s="4"/>
      <c r="Q174" s="4"/>
      <c r="R174" s="4"/>
      <c r="S174" s="4"/>
      <c r="T174" s="10"/>
    </row>
    <row r="175" spans="7:20" x14ac:dyDescent="0.25">
      <c r="G175" s="22" t="s">
        <v>80</v>
      </c>
      <c r="H175" s="45" t="s">
        <v>82</v>
      </c>
      <c r="I175" s="45"/>
      <c r="J175" s="45" t="s">
        <v>20</v>
      </c>
      <c r="K175" s="45"/>
      <c r="L175" s="45" t="s">
        <v>19</v>
      </c>
      <c r="M175" s="45"/>
      <c r="N175" s="45" t="s">
        <v>18</v>
      </c>
      <c r="O175" s="45"/>
      <c r="P175" s="22"/>
      <c r="Q175" s="22"/>
      <c r="R175" s="22"/>
      <c r="S175" s="22"/>
      <c r="T175" s="23"/>
    </row>
    <row r="176" spans="7:20" x14ac:dyDescent="0.25">
      <c r="G176" s="4" t="s">
        <v>68</v>
      </c>
      <c r="H176" s="12">
        <v>400.02006</v>
      </c>
      <c r="I176" s="4" t="s">
        <v>13</v>
      </c>
      <c r="J176" s="4">
        <v>400</v>
      </c>
      <c r="K176" s="4" t="s">
        <v>13</v>
      </c>
      <c r="L176" s="12">
        <f>ABS(H176-J176)</f>
        <v>2.0060000000000855E-2</v>
      </c>
      <c r="M176" s="4" t="s">
        <v>13</v>
      </c>
      <c r="N176" s="12">
        <f>L176*100/H176</f>
        <v>5.0147485103624193E-3</v>
      </c>
      <c r="O176" s="4" t="s">
        <v>67</v>
      </c>
      <c r="P176" s="4"/>
      <c r="Q176" s="4"/>
      <c r="R176" s="4"/>
      <c r="S176" s="4"/>
      <c r="T176" s="4"/>
    </row>
    <row r="177" spans="7:20" x14ac:dyDescent="0.25">
      <c r="G177" t="s">
        <v>69</v>
      </c>
      <c r="H177" s="11">
        <v>400.01913000000002</v>
      </c>
      <c r="I177" t="s">
        <v>13</v>
      </c>
      <c r="J177">
        <v>400</v>
      </c>
      <c r="K177" t="s">
        <v>13</v>
      </c>
      <c r="L177" s="11">
        <f>ABS(H177-J177)</f>
        <v>1.9130000000018299E-2</v>
      </c>
      <c r="M177" t="s">
        <v>13</v>
      </c>
      <c r="N177" s="11">
        <f>L177*100/H177</f>
        <v>4.7822712878802321E-3</v>
      </c>
      <c r="O177" t="s">
        <v>67</v>
      </c>
    </row>
    <row r="178" spans="7:20" x14ac:dyDescent="0.25">
      <c r="G178" s="4" t="s">
        <v>70</v>
      </c>
      <c r="H178" s="12">
        <v>400.02055999999999</v>
      </c>
      <c r="I178" s="4" t="s">
        <v>13</v>
      </c>
      <c r="J178" s="4">
        <v>400</v>
      </c>
      <c r="K178" s="4" t="s">
        <v>13</v>
      </c>
      <c r="L178" s="12">
        <f>ABS(H178-J178)</f>
        <v>2.0559999999989031E-2</v>
      </c>
      <c r="M178" s="4" t="s">
        <v>13</v>
      </c>
      <c r="N178" s="12">
        <f>L178*100/H178</f>
        <v>5.1397358175762345E-3</v>
      </c>
      <c r="O178" s="4" t="s">
        <v>67</v>
      </c>
      <c r="P178" s="4"/>
      <c r="Q178" s="4"/>
      <c r="R178" s="4"/>
      <c r="S178" s="4"/>
      <c r="T178" s="4"/>
    </row>
    <row r="179" spans="7:20" x14ac:dyDescent="0.25">
      <c r="G179" s="22" t="s">
        <v>81</v>
      </c>
      <c r="H179" s="45" t="s">
        <v>82</v>
      </c>
      <c r="I179" s="45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</row>
    <row r="180" spans="7:20" x14ac:dyDescent="0.25">
      <c r="G180" s="4" t="s">
        <v>68</v>
      </c>
      <c r="H180" s="12">
        <v>34.336370000000002</v>
      </c>
      <c r="I180" s="4" t="s">
        <v>13</v>
      </c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10"/>
    </row>
    <row r="181" spans="7:20" x14ac:dyDescent="0.25">
      <c r="G181" t="s">
        <v>69</v>
      </c>
      <c r="H181" s="11">
        <v>31.309940000000001</v>
      </c>
      <c r="I181" t="s">
        <v>13</v>
      </c>
      <c r="T181" s="9"/>
    </row>
    <row r="182" spans="7:20" x14ac:dyDescent="0.25">
      <c r="G182" s="4" t="s">
        <v>70</v>
      </c>
      <c r="H182" s="12">
        <v>38.482500000000002</v>
      </c>
      <c r="I182" s="4" t="s">
        <v>13</v>
      </c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10"/>
    </row>
    <row r="184" spans="7:20" x14ac:dyDescent="0.25">
      <c r="G184" s="46" t="s">
        <v>43</v>
      </c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</row>
    <row r="185" spans="7:20" x14ac:dyDescent="0.25">
      <c r="G185" s="22"/>
      <c r="H185" s="22">
        <v>0</v>
      </c>
      <c r="I185" s="22">
        <v>1</v>
      </c>
      <c r="J185" s="22">
        <v>10</v>
      </c>
      <c r="K185" s="22">
        <v>20</v>
      </c>
      <c r="L185" s="22">
        <v>30</v>
      </c>
      <c r="M185" s="22">
        <v>40</v>
      </c>
      <c r="N185" s="22">
        <v>50</v>
      </c>
      <c r="O185" s="22">
        <v>60</v>
      </c>
      <c r="P185" s="22">
        <v>70</v>
      </c>
      <c r="Q185" s="22">
        <v>80</v>
      </c>
      <c r="R185" s="22">
        <v>90</v>
      </c>
      <c r="S185" s="22">
        <v>100</v>
      </c>
      <c r="T185" s="23" t="s">
        <v>60</v>
      </c>
    </row>
    <row r="186" spans="7:20" x14ac:dyDescent="0.25">
      <c r="G186" s="4" t="s">
        <v>61</v>
      </c>
      <c r="H186" s="4">
        <v>1820</v>
      </c>
      <c r="I186" s="4">
        <v>1950</v>
      </c>
      <c r="J186" s="4">
        <v>2460</v>
      </c>
      <c r="K186" s="4">
        <v>3130</v>
      </c>
      <c r="L186" s="4">
        <v>4170</v>
      </c>
      <c r="M186" s="4">
        <v>5260</v>
      </c>
      <c r="N186" s="4">
        <v>4670</v>
      </c>
      <c r="O186" s="4">
        <v>4470</v>
      </c>
      <c r="P186" s="4">
        <v>4860</v>
      </c>
      <c r="Q186" s="4">
        <v>5250</v>
      </c>
      <c r="R186" s="4">
        <v>5670</v>
      </c>
      <c r="S186" s="4">
        <v>5420</v>
      </c>
      <c r="T186" s="10" t="s">
        <v>9</v>
      </c>
    </row>
    <row r="187" spans="7:20" x14ac:dyDescent="0.25">
      <c r="G187" s="22" t="s">
        <v>77</v>
      </c>
      <c r="H187" s="24" t="s">
        <v>73</v>
      </c>
      <c r="I187" s="24" t="s">
        <v>74</v>
      </c>
      <c r="J187" s="24" t="s">
        <v>75</v>
      </c>
      <c r="K187" s="45" t="s">
        <v>72</v>
      </c>
      <c r="L187" s="45"/>
      <c r="M187" s="22"/>
      <c r="N187" s="22"/>
      <c r="O187" s="22"/>
      <c r="P187" s="22"/>
      <c r="Q187" s="22"/>
      <c r="R187" s="22"/>
      <c r="S187" s="22"/>
      <c r="T187" s="22"/>
    </row>
    <row r="188" spans="7:20" x14ac:dyDescent="0.25">
      <c r="G188" s="4" t="s">
        <v>68</v>
      </c>
      <c r="H188" s="6">
        <v>9.7031299999999998</v>
      </c>
      <c r="I188" s="6">
        <v>7.3022</v>
      </c>
      <c r="J188" s="16">
        <v>6.4053399999999998</v>
      </c>
      <c r="K188" s="6">
        <f>AVERAGE(H188:J188)</f>
        <v>7.8035566666666663</v>
      </c>
      <c r="L188" s="4" t="s">
        <v>59</v>
      </c>
      <c r="M188" s="4"/>
      <c r="N188" s="4"/>
      <c r="O188" s="4"/>
      <c r="P188" s="4"/>
      <c r="Q188" s="4"/>
      <c r="R188" s="4"/>
      <c r="S188" s="4"/>
      <c r="T188" s="10"/>
    </row>
    <row r="189" spans="7:20" x14ac:dyDescent="0.25">
      <c r="G189" t="s">
        <v>69</v>
      </c>
      <c r="H189" s="34">
        <v>6.375</v>
      </c>
      <c r="I189" s="2">
        <v>6.25</v>
      </c>
      <c r="J189" s="15">
        <v>6.25</v>
      </c>
      <c r="K189" s="2">
        <f>AVERAGE(H189:J189)</f>
        <v>6.291666666666667</v>
      </c>
      <c r="L189" t="s">
        <v>59</v>
      </c>
      <c r="T189" s="9"/>
    </row>
    <row r="190" spans="7:20" x14ac:dyDescent="0.25">
      <c r="G190" s="4" t="s">
        <v>70</v>
      </c>
      <c r="H190" s="6">
        <v>5</v>
      </c>
      <c r="I190" s="6">
        <v>42.5</v>
      </c>
      <c r="J190" s="16">
        <v>11.625</v>
      </c>
      <c r="K190" s="6">
        <f>AVERAGE(H190:J190)</f>
        <v>19.708333333333332</v>
      </c>
      <c r="L190" s="4" t="s">
        <v>59</v>
      </c>
      <c r="M190" s="4"/>
      <c r="N190" s="4"/>
      <c r="O190" s="4"/>
      <c r="P190" s="4"/>
      <c r="Q190" s="4"/>
      <c r="R190" s="4"/>
      <c r="S190" s="4"/>
      <c r="T190" s="10"/>
    </row>
    <row r="191" spans="7:20" x14ac:dyDescent="0.25">
      <c r="G191" s="22" t="s">
        <v>80</v>
      </c>
      <c r="H191" s="45" t="s">
        <v>82</v>
      </c>
      <c r="I191" s="45"/>
      <c r="J191" s="45" t="s">
        <v>20</v>
      </c>
      <c r="K191" s="45"/>
      <c r="L191" s="45" t="s">
        <v>19</v>
      </c>
      <c r="M191" s="45"/>
      <c r="N191" s="45" t="s">
        <v>18</v>
      </c>
      <c r="O191" s="45"/>
      <c r="P191" s="22"/>
      <c r="Q191" s="22"/>
      <c r="R191" s="22"/>
      <c r="S191" s="22"/>
      <c r="T191" s="23"/>
    </row>
    <row r="192" spans="7:20" x14ac:dyDescent="0.25">
      <c r="G192" s="4" t="s">
        <v>68</v>
      </c>
      <c r="H192" s="12">
        <v>400.02006999999998</v>
      </c>
      <c r="I192" s="4" t="s">
        <v>13</v>
      </c>
      <c r="J192" s="4">
        <v>400</v>
      </c>
      <c r="K192" s="4" t="s">
        <v>13</v>
      </c>
      <c r="L192" s="12">
        <f>ABS(H192-J192)</f>
        <v>2.0069999999975607E-2</v>
      </c>
      <c r="M192" s="4" t="s">
        <v>13</v>
      </c>
      <c r="N192" s="12">
        <f>L192*100/H192</f>
        <v>5.0172482595624785E-3</v>
      </c>
      <c r="O192" s="4" t="s">
        <v>67</v>
      </c>
      <c r="P192" s="4"/>
      <c r="Q192" s="4"/>
      <c r="R192" s="4"/>
      <c r="S192" s="4"/>
      <c r="T192" s="4"/>
    </row>
    <row r="193" spans="7:20" x14ac:dyDescent="0.25">
      <c r="G193" t="s">
        <v>69</v>
      </c>
      <c r="H193" s="11">
        <v>400.01918999999998</v>
      </c>
      <c r="I193" t="s">
        <v>13</v>
      </c>
      <c r="J193">
        <v>400</v>
      </c>
      <c r="K193" t="s">
        <v>13</v>
      </c>
      <c r="L193" s="11">
        <f>ABS(H193-J193)</f>
        <v>1.91899999999805E-2</v>
      </c>
      <c r="M193" t="s">
        <v>13</v>
      </c>
      <c r="N193" s="11">
        <f>L193*100/H193</f>
        <v>4.7972698509740246E-3</v>
      </c>
      <c r="O193" t="s">
        <v>67</v>
      </c>
    </row>
    <row r="194" spans="7:20" x14ac:dyDescent="0.25">
      <c r="G194" s="4" t="s">
        <v>70</v>
      </c>
      <c r="H194" s="12">
        <v>400.02143999999998</v>
      </c>
      <c r="I194" s="4" t="s">
        <v>13</v>
      </c>
      <c r="J194" s="4">
        <v>400</v>
      </c>
      <c r="K194" s="4" t="s">
        <v>13</v>
      </c>
      <c r="L194" s="12">
        <f>ABS(H194-J194)</f>
        <v>2.1439999999984138E-2</v>
      </c>
      <c r="M194" s="4" t="s">
        <v>13</v>
      </c>
      <c r="N194" s="12">
        <f>L194*100/H194</f>
        <v>5.359712719394275E-3</v>
      </c>
      <c r="O194" s="4" t="s">
        <v>67</v>
      </c>
      <c r="P194" s="4"/>
      <c r="Q194" s="4"/>
      <c r="R194" s="4"/>
      <c r="S194" s="4"/>
      <c r="T194" s="4"/>
    </row>
    <row r="195" spans="7:20" x14ac:dyDescent="0.25">
      <c r="G195" s="22" t="s">
        <v>81</v>
      </c>
      <c r="H195" s="45" t="s">
        <v>82</v>
      </c>
      <c r="I195" s="45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</row>
    <row r="196" spans="7:20" x14ac:dyDescent="0.25">
      <c r="G196" s="4" t="s">
        <v>68</v>
      </c>
      <c r="H196" s="12">
        <v>13.329610000000001</v>
      </c>
      <c r="I196" s="4" t="s">
        <v>13</v>
      </c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10"/>
    </row>
    <row r="197" spans="7:20" x14ac:dyDescent="0.25">
      <c r="G197" t="s">
        <v>69</v>
      </c>
      <c r="H197" s="11">
        <v>13.320499999999999</v>
      </c>
      <c r="I197" t="s">
        <v>13</v>
      </c>
      <c r="T197" s="9"/>
    </row>
    <row r="198" spans="7:20" x14ac:dyDescent="0.25">
      <c r="G198" s="4" t="s">
        <v>70</v>
      </c>
      <c r="H198" s="12">
        <v>13.337440000000001</v>
      </c>
      <c r="I198" s="4" t="s">
        <v>13</v>
      </c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10"/>
    </row>
    <row r="200" spans="7:20" x14ac:dyDescent="0.25">
      <c r="G200" s="46" t="s">
        <v>35</v>
      </c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</row>
    <row r="201" spans="7:20" x14ac:dyDescent="0.25">
      <c r="G201" s="22"/>
      <c r="H201" s="22">
        <v>0</v>
      </c>
      <c r="I201" s="22">
        <v>1</v>
      </c>
      <c r="J201" s="22">
        <v>10</v>
      </c>
      <c r="K201" s="22">
        <v>20</v>
      </c>
      <c r="L201" s="22">
        <v>30</v>
      </c>
      <c r="M201" s="22">
        <v>40</v>
      </c>
      <c r="N201" s="22">
        <v>50</v>
      </c>
      <c r="O201" s="22">
        <v>60</v>
      </c>
      <c r="P201" s="22">
        <v>70</v>
      </c>
      <c r="Q201" s="22">
        <v>80</v>
      </c>
      <c r="R201" s="22">
        <v>90</v>
      </c>
      <c r="S201" s="22">
        <v>100</v>
      </c>
      <c r="T201" s="23" t="s">
        <v>60</v>
      </c>
    </row>
    <row r="202" spans="7:20" x14ac:dyDescent="0.25">
      <c r="G202" s="4" t="s">
        <v>62</v>
      </c>
      <c r="H202" s="4">
        <v>6170</v>
      </c>
      <c r="I202" s="4">
        <v>6220</v>
      </c>
      <c r="J202" s="4">
        <v>6650</v>
      </c>
      <c r="K202" s="4">
        <v>7050</v>
      </c>
      <c r="L202" s="4">
        <v>7580</v>
      </c>
      <c r="M202" s="4">
        <v>8030</v>
      </c>
      <c r="N202" s="4">
        <v>8010</v>
      </c>
      <c r="O202" s="4">
        <v>8320</v>
      </c>
      <c r="P202" s="4">
        <v>8310</v>
      </c>
      <c r="Q202" s="4">
        <v>8460</v>
      </c>
      <c r="R202" s="4">
        <v>8640</v>
      </c>
      <c r="S202" s="4">
        <v>9080</v>
      </c>
      <c r="T202" s="10" t="s">
        <v>9</v>
      </c>
    </row>
    <row r="203" spans="7:20" x14ac:dyDescent="0.25">
      <c r="G203" t="s">
        <v>61</v>
      </c>
      <c r="H203">
        <v>5940</v>
      </c>
      <c r="I203">
        <v>5960</v>
      </c>
      <c r="J203">
        <v>6350</v>
      </c>
      <c r="K203">
        <v>6760</v>
      </c>
      <c r="L203">
        <v>7270</v>
      </c>
      <c r="M203">
        <v>7740</v>
      </c>
      <c r="N203">
        <v>7680</v>
      </c>
      <c r="O203">
        <v>8000</v>
      </c>
      <c r="P203">
        <v>7940</v>
      </c>
      <c r="Q203">
        <v>8130</v>
      </c>
      <c r="R203">
        <v>8280</v>
      </c>
      <c r="S203">
        <v>8680</v>
      </c>
      <c r="T203" s="8" t="s">
        <v>9</v>
      </c>
    </row>
    <row r="204" spans="7:20" x14ac:dyDescent="0.25">
      <c r="G204" s="22" t="s">
        <v>77</v>
      </c>
      <c r="H204" s="24" t="s">
        <v>73</v>
      </c>
      <c r="I204" s="24" t="s">
        <v>74</v>
      </c>
      <c r="J204" s="24" t="s">
        <v>75</v>
      </c>
      <c r="K204" s="45" t="s">
        <v>72</v>
      </c>
      <c r="L204" s="45"/>
      <c r="M204" s="22"/>
      <c r="N204" s="22"/>
      <c r="O204" s="22"/>
      <c r="P204" s="22"/>
      <c r="Q204" s="22"/>
      <c r="R204" s="22"/>
      <c r="S204" s="22"/>
      <c r="T204" s="22"/>
    </row>
    <row r="205" spans="7:20" x14ac:dyDescent="0.25">
      <c r="G205" s="4" t="s">
        <v>68</v>
      </c>
      <c r="H205" s="6">
        <v>9.0842399999999994</v>
      </c>
      <c r="I205" s="6">
        <v>7.6871200000000002</v>
      </c>
      <c r="J205" s="16">
        <v>6.6076199999999998</v>
      </c>
      <c r="K205" s="6">
        <f>AVERAGE(H205:J205)</f>
        <v>7.7929933333333343</v>
      </c>
      <c r="L205" s="4" t="s">
        <v>59</v>
      </c>
      <c r="M205" s="4"/>
      <c r="N205" s="4"/>
      <c r="O205" s="4"/>
      <c r="P205" s="4"/>
      <c r="Q205" s="4"/>
      <c r="R205" s="4"/>
      <c r="S205" s="4"/>
      <c r="T205" s="10"/>
    </row>
    <row r="206" spans="7:20" x14ac:dyDescent="0.25">
      <c r="G206" t="s">
        <v>69</v>
      </c>
      <c r="H206" s="34">
        <v>6.5625</v>
      </c>
      <c r="I206" s="2">
        <v>3.3125</v>
      </c>
      <c r="J206" s="15">
        <v>6.1875</v>
      </c>
      <c r="K206" s="2">
        <f>AVERAGE(H206:J206)</f>
        <v>5.354166666666667</v>
      </c>
      <c r="L206" t="s">
        <v>59</v>
      </c>
      <c r="T206" s="9"/>
    </row>
    <row r="207" spans="7:20" x14ac:dyDescent="0.25">
      <c r="G207" s="4" t="s">
        <v>70</v>
      </c>
      <c r="H207" s="6">
        <v>61.5</v>
      </c>
      <c r="I207" s="6">
        <v>48.6875</v>
      </c>
      <c r="J207" s="16">
        <v>9.5625</v>
      </c>
      <c r="K207" s="6">
        <f>AVERAGE(H207:J207)</f>
        <v>39.916666666666664</v>
      </c>
      <c r="L207" s="4" t="s">
        <v>59</v>
      </c>
      <c r="M207" s="4"/>
      <c r="N207" s="4"/>
      <c r="O207" s="4"/>
      <c r="P207" s="4"/>
      <c r="Q207" s="4"/>
      <c r="R207" s="4"/>
      <c r="S207" s="4"/>
      <c r="T207" s="10"/>
    </row>
    <row r="208" spans="7:20" x14ac:dyDescent="0.25">
      <c r="G208" s="22" t="s">
        <v>80</v>
      </c>
      <c r="H208" s="45" t="s">
        <v>82</v>
      </c>
      <c r="I208" s="45"/>
      <c r="J208" s="45" t="s">
        <v>20</v>
      </c>
      <c r="K208" s="45"/>
      <c r="L208" s="45" t="s">
        <v>19</v>
      </c>
      <c r="M208" s="45"/>
      <c r="N208" s="45" t="s">
        <v>18</v>
      </c>
      <c r="O208" s="45"/>
      <c r="P208" s="22"/>
      <c r="Q208" s="22"/>
      <c r="R208" s="22"/>
      <c r="S208" s="22"/>
      <c r="T208" s="23"/>
    </row>
    <row r="209" spans="7:20" x14ac:dyDescent="0.25">
      <c r="G209" s="4" t="s">
        <v>68</v>
      </c>
      <c r="H209" s="12">
        <v>50.002540000000003</v>
      </c>
      <c r="I209" s="4" t="s">
        <v>13</v>
      </c>
      <c r="J209" s="4">
        <v>50</v>
      </c>
      <c r="K209" s="4" t="s">
        <v>13</v>
      </c>
      <c r="L209" s="12">
        <f>ABS(H209-J209)</f>
        <v>2.5400000000033174E-3</v>
      </c>
      <c r="M209" s="4" t="s">
        <v>13</v>
      </c>
      <c r="N209" s="12">
        <f>L209*100/H209</f>
        <v>5.079741949115619E-3</v>
      </c>
      <c r="O209" s="4" t="s">
        <v>67</v>
      </c>
      <c r="P209" s="4"/>
      <c r="Q209" s="4"/>
      <c r="R209" s="4"/>
      <c r="S209" s="4"/>
      <c r="T209" s="4"/>
    </row>
    <row r="210" spans="7:20" x14ac:dyDescent="0.25">
      <c r="G210" t="s">
        <v>69</v>
      </c>
      <c r="H210" s="11">
        <v>50.0015</v>
      </c>
      <c r="I210" t="s">
        <v>13</v>
      </c>
      <c r="J210">
        <v>50</v>
      </c>
      <c r="K210" t="s">
        <v>13</v>
      </c>
      <c r="L210" s="11">
        <f>ABS(H210-J210)</f>
        <v>1.5000000000000568E-3</v>
      </c>
      <c r="M210" t="s">
        <v>13</v>
      </c>
      <c r="N210" s="11">
        <f>L210*100/H210</f>
        <v>2.9999100027000326E-3</v>
      </c>
      <c r="O210" t="s">
        <v>67</v>
      </c>
    </row>
    <row r="211" spans="7:20" x14ac:dyDescent="0.25">
      <c r="G211" s="4" t="s">
        <v>70</v>
      </c>
      <c r="H211" s="12">
        <v>50.037500000000001</v>
      </c>
      <c r="I211" s="4" t="s">
        <v>13</v>
      </c>
      <c r="J211" s="4">
        <v>50</v>
      </c>
      <c r="K211" s="4" t="s">
        <v>13</v>
      </c>
      <c r="L211" s="12">
        <f>ABS(H211-J211)</f>
        <v>3.7500000000001421E-2</v>
      </c>
      <c r="M211" s="4" t="s">
        <v>13</v>
      </c>
      <c r="N211" s="12">
        <f>L211*100/H211</f>
        <v>7.4943792155885924E-2</v>
      </c>
      <c r="O211" s="4" t="s">
        <v>67</v>
      </c>
      <c r="P211" s="4"/>
      <c r="Q211" s="4"/>
      <c r="R211" s="4"/>
      <c r="S211" s="4"/>
      <c r="T211" s="4"/>
    </row>
    <row r="212" spans="7:20" x14ac:dyDescent="0.25">
      <c r="G212" s="22" t="s">
        <v>81</v>
      </c>
      <c r="H212" s="45" t="s">
        <v>82</v>
      </c>
      <c r="I212" s="45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</row>
    <row r="213" spans="7:20" x14ac:dyDescent="0.25">
      <c r="G213" s="4" t="s">
        <v>68</v>
      </c>
      <c r="H213" s="12">
        <v>30.109030000000001</v>
      </c>
      <c r="I213" s="4" t="s">
        <v>13</v>
      </c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10"/>
    </row>
    <row r="214" spans="7:20" x14ac:dyDescent="0.25">
      <c r="G214" t="s">
        <v>69</v>
      </c>
      <c r="H214" s="11">
        <v>23.533750000000001</v>
      </c>
      <c r="I214" t="s">
        <v>13</v>
      </c>
      <c r="T214" s="9"/>
    </row>
    <row r="215" spans="7:20" x14ac:dyDescent="0.25">
      <c r="G215" s="4" t="s">
        <v>70</v>
      </c>
      <c r="H215" s="12">
        <v>37.395189999999999</v>
      </c>
      <c r="I215" s="4" t="s">
        <v>13</v>
      </c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10"/>
    </row>
    <row r="217" spans="7:20" x14ac:dyDescent="0.25">
      <c r="G217" s="46" t="s">
        <v>38</v>
      </c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</row>
    <row r="218" spans="7:20" x14ac:dyDescent="0.25">
      <c r="G218" s="22"/>
      <c r="H218" s="22">
        <v>0</v>
      </c>
      <c r="I218" s="22">
        <v>1</v>
      </c>
      <c r="J218" s="22">
        <v>10</v>
      </c>
      <c r="K218" s="22">
        <v>20</v>
      </c>
      <c r="L218" s="22">
        <v>30</v>
      </c>
      <c r="M218" s="22">
        <v>40</v>
      </c>
      <c r="N218" s="22">
        <v>50</v>
      </c>
      <c r="O218" s="22">
        <v>60</v>
      </c>
      <c r="P218" s="22">
        <v>70</v>
      </c>
      <c r="Q218" s="22">
        <v>80</v>
      </c>
      <c r="R218" s="22">
        <v>90</v>
      </c>
      <c r="S218" s="22">
        <v>100</v>
      </c>
      <c r="T218" s="23" t="s">
        <v>60</v>
      </c>
    </row>
    <row r="219" spans="7:20" x14ac:dyDescent="0.25">
      <c r="G219" s="4" t="s">
        <v>61</v>
      </c>
      <c r="H219" s="4">
        <v>6440</v>
      </c>
      <c r="I219" s="4">
        <v>6500</v>
      </c>
      <c r="J219" s="4">
        <v>6970</v>
      </c>
      <c r="K219" s="4">
        <v>7450</v>
      </c>
      <c r="L219" s="4">
        <v>8020</v>
      </c>
      <c r="M219" s="4">
        <v>8540</v>
      </c>
      <c r="N219" s="4">
        <v>8450</v>
      </c>
      <c r="O219" s="4">
        <v>8660</v>
      </c>
      <c r="P219" s="4">
        <v>8790</v>
      </c>
      <c r="Q219" s="4">
        <v>8960</v>
      </c>
      <c r="R219" s="4">
        <v>9040</v>
      </c>
      <c r="S219" s="4">
        <v>9040</v>
      </c>
      <c r="T219" s="10" t="s">
        <v>9</v>
      </c>
    </row>
    <row r="220" spans="7:20" x14ac:dyDescent="0.25">
      <c r="G220" s="22" t="s">
        <v>77</v>
      </c>
      <c r="H220" s="24" t="s">
        <v>73</v>
      </c>
      <c r="I220" s="24" t="s">
        <v>74</v>
      </c>
      <c r="J220" s="24" t="s">
        <v>75</v>
      </c>
      <c r="K220" s="45" t="s">
        <v>72</v>
      </c>
      <c r="L220" s="45"/>
      <c r="M220" s="22"/>
      <c r="N220" s="22"/>
      <c r="O220" s="22"/>
      <c r="P220" s="22"/>
      <c r="Q220" s="22"/>
      <c r="R220" s="22"/>
      <c r="S220" s="22"/>
      <c r="T220" s="22"/>
    </row>
    <row r="221" spans="7:20" x14ac:dyDescent="0.25">
      <c r="G221" s="4" t="s">
        <v>68</v>
      </c>
      <c r="H221" s="6">
        <v>7.6953100000000001</v>
      </c>
      <c r="I221" s="6">
        <v>8.4571799999999993</v>
      </c>
      <c r="J221" s="16">
        <v>6.4420599999999997</v>
      </c>
      <c r="K221" s="6">
        <f>AVERAGE(H221:J221)</f>
        <v>7.5315166666666657</v>
      </c>
      <c r="L221" s="4" t="s">
        <v>59</v>
      </c>
      <c r="M221" s="4"/>
      <c r="N221" s="4"/>
      <c r="O221" s="4"/>
      <c r="P221" s="4"/>
      <c r="Q221" s="4"/>
      <c r="R221" s="4"/>
      <c r="S221" s="4"/>
      <c r="T221" s="10"/>
    </row>
    <row r="222" spans="7:20" x14ac:dyDescent="0.25">
      <c r="G222" t="s">
        <v>69</v>
      </c>
      <c r="H222" s="34">
        <v>6.3125</v>
      </c>
      <c r="I222" s="2">
        <v>6.1875</v>
      </c>
      <c r="J222" s="15">
        <v>5.5</v>
      </c>
      <c r="K222" s="2">
        <f>AVERAGE(H222:J222)</f>
        <v>6</v>
      </c>
      <c r="L222" t="s">
        <v>59</v>
      </c>
      <c r="T222" s="9"/>
    </row>
    <row r="223" spans="7:20" x14ac:dyDescent="0.25">
      <c r="G223" s="4" t="s">
        <v>70</v>
      </c>
      <c r="H223" s="6">
        <v>22.8125</v>
      </c>
      <c r="I223" s="6">
        <v>48.9375</v>
      </c>
      <c r="J223" s="16">
        <v>9.9375</v>
      </c>
      <c r="K223" s="6">
        <f>AVERAGE(H223:J223)</f>
        <v>27.229166666666668</v>
      </c>
      <c r="L223" s="4" t="s">
        <v>59</v>
      </c>
      <c r="M223" s="4"/>
      <c r="N223" s="4"/>
      <c r="O223" s="4"/>
      <c r="P223" s="4"/>
      <c r="Q223" s="4"/>
      <c r="R223" s="4"/>
      <c r="S223" s="4"/>
      <c r="T223" s="10"/>
    </row>
    <row r="224" spans="7:20" x14ac:dyDescent="0.25">
      <c r="G224" s="22" t="s">
        <v>80</v>
      </c>
      <c r="H224" s="45" t="s">
        <v>82</v>
      </c>
      <c r="I224" s="45"/>
      <c r="J224" s="45" t="s">
        <v>20</v>
      </c>
      <c r="K224" s="45"/>
      <c r="L224" s="45" t="s">
        <v>19</v>
      </c>
      <c r="M224" s="45"/>
      <c r="N224" s="45" t="s">
        <v>18</v>
      </c>
      <c r="O224" s="45"/>
      <c r="P224" s="22"/>
      <c r="Q224" s="22"/>
      <c r="R224" s="22"/>
      <c r="S224" s="22"/>
      <c r="T224" s="23"/>
    </row>
    <row r="225" spans="7:20" x14ac:dyDescent="0.25">
      <c r="G225" s="4" t="s">
        <v>68</v>
      </c>
      <c r="H225" s="12">
        <v>50.00253</v>
      </c>
      <c r="I225" s="4" t="s">
        <v>13</v>
      </c>
      <c r="J225" s="4">
        <v>50</v>
      </c>
      <c r="K225" s="4" t="s">
        <v>13</v>
      </c>
      <c r="L225" s="12">
        <f>ABS(H225-J225)</f>
        <v>2.5300000000001432E-3</v>
      </c>
      <c r="M225" s="4" t="s">
        <v>13</v>
      </c>
      <c r="N225" s="12">
        <f>L225*100/H225</f>
        <v>5.0597439769550527E-3</v>
      </c>
      <c r="O225" s="4" t="s">
        <v>67</v>
      </c>
      <c r="P225" s="4"/>
      <c r="Q225" s="4"/>
      <c r="R225" s="4"/>
      <c r="S225" s="4"/>
      <c r="T225" s="4"/>
    </row>
    <row r="226" spans="7:20" x14ac:dyDescent="0.25">
      <c r="G226" t="s">
        <v>69</v>
      </c>
      <c r="H226" s="11">
        <v>50.00094</v>
      </c>
      <c r="I226" t="s">
        <v>13</v>
      </c>
      <c r="J226">
        <v>50</v>
      </c>
      <c r="K226" t="s">
        <v>13</v>
      </c>
      <c r="L226" s="11">
        <f>ABS(H226-J226)</f>
        <v>9.3999999999994088E-4</v>
      </c>
      <c r="M226" t="s">
        <v>13</v>
      </c>
      <c r="N226" s="11">
        <f>L226*100/H226</f>
        <v>1.8799646566643364E-3</v>
      </c>
      <c r="O226" t="s">
        <v>67</v>
      </c>
    </row>
    <row r="227" spans="7:20" x14ac:dyDescent="0.25">
      <c r="G227" s="4" t="s">
        <v>70</v>
      </c>
      <c r="H227" s="12">
        <v>50.004190000000001</v>
      </c>
      <c r="I227" s="4" t="s">
        <v>13</v>
      </c>
      <c r="J227" s="4">
        <v>50</v>
      </c>
      <c r="K227" s="4" t="s">
        <v>13</v>
      </c>
      <c r="L227" s="12">
        <f>ABS(H227-J227)</f>
        <v>4.1900000000012483E-3</v>
      </c>
      <c r="M227" s="4" t="s">
        <v>13</v>
      </c>
      <c r="N227" s="12">
        <f>L227*100/H227</f>
        <v>8.379297814845612E-3</v>
      </c>
      <c r="O227" s="4" t="s">
        <v>67</v>
      </c>
      <c r="P227" s="4"/>
      <c r="Q227" s="4"/>
      <c r="R227" s="4"/>
      <c r="S227" s="4"/>
      <c r="T227" s="4"/>
    </row>
    <row r="228" spans="7:20" x14ac:dyDescent="0.25">
      <c r="G228" s="22" t="s">
        <v>81</v>
      </c>
      <c r="H228" s="45" t="s">
        <v>82</v>
      </c>
      <c r="I228" s="45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</row>
    <row r="229" spans="7:20" x14ac:dyDescent="0.25">
      <c r="G229" s="4" t="s">
        <v>68</v>
      </c>
      <c r="H229" s="12">
        <v>28.33475</v>
      </c>
      <c r="I229" s="4" t="s">
        <v>13</v>
      </c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10"/>
    </row>
    <row r="230" spans="7:20" x14ac:dyDescent="0.25">
      <c r="G230" t="s">
        <v>69</v>
      </c>
      <c r="H230" s="11">
        <v>28.320250000000001</v>
      </c>
      <c r="I230" t="s">
        <v>13</v>
      </c>
      <c r="T230" s="9"/>
    </row>
    <row r="231" spans="7:20" x14ac:dyDescent="0.25">
      <c r="G231" s="4" t="s">
        <v>70</v>
      </c>
      <c r="H231" s="12">
        <v>28.353750000000002</v>
      </c>
      <c r="I231" s="4" t="s">
        <v>13</v>
      </c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10"/>
    </row>
    <row r="233" spans="7:20" x14ac:dyDescent="0.25">
      <c r="G233" s="46" t="s">
        <v>41</v>
      </c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</row>
    <row r="234" spans="7:20" x14ac:dyDescent="0.25">
      <c r="G234" s="22"/>
      <c r="H234" s="22">
        <v>0</v>
      </c>
      <c r="I234" s="22">
        <v>1</v>
      </c>
      <c r="J234" s="22">
        <v>10</v>
      </c>
      <c r="K234" s="22">
        <v>20</v>
      </c>
      <c r="L234" s="22">
        <v>30</v>
      </c>
      <c r="M234" s="22">
        <v>40</v>
      </c>
      <c r="N234" s="22">
        <v>50</v>
      </c>
      <c r="O234" s="22">
        <v>60</v>
      </c>
      <c r="P234" s="22">
        <v>70</v>
      </c>
      <c r="Q234" s="22">
        <v>80</v>
      </c>
      <c r="R234" s="22">
        <v>90</v>
      </c>
      <c r="S234" s="22">
        <v>100</v>
      </c>
      <c r="T234" s="23" t="s">
        <v>60</v>
      </c>
    </row>
    <row r="235" spans="7:20" x14ac:dyDescent="0.25">
      <c r="G235" s="4" t="s">
        <v>62</v>
      </c>
      <c r="H235" s="4">
        <v>2420</v>
      </c>
      <c r="I235" s="4">
        <v>2430</v>
      </c>
      <c r="J235" s="4">
        <v>2790</v>
      </c>
      <c r="K235" s="4">
        <v>3430</v>
      </c>
      <c r="L235" s="4">
        <v>3970</v>
      </c>
      <c r="M235" s="4">
        <v>4680</v>
      </c>
      <c r="N235" s="4">
        <v>4450</v>
      </c>
      <c r="O235" s="4">
        <v>5070</v>
      </c>
      <c r="P235" s="4">
        <v>4590</v>
      </c>
      <c r="Q235" s="4">
        <v>5070</v>
      </c>
      <c r="R235" s="4">
        <v>5250</v>
      </c>
      <c r="S235" s="4">
        <v>5890</v>
      </c>
      <c r="T235" s="10" t="s">
        <v>9</v>
      </c>
    </row>
    <row r="236" spans="7:20" x14ac:dyDescent="0.25">
      <c r="G236" t="s">
        <v>61</v>
      </c>
      <c r="H236">
        <v>2480</v>
      </c>
      <c r="I236">
        <v>2400</v>
      </c>
      <c r="J236">
        <v>2940</v>
      </c>
      <c r="K236">
        <v>3410</v>
      </c>
      <c r="L236">
        <v>4070</v>
      </c>
      <c r="M236">
        <v>4760</v>
      </c>
      <c r="N236">
        <v>4550</v>
      </c>
      <c r="O236">
        <v>5060</v>
      </c>
      <c r="P236">
        <v>4620</v>
      </c>
      <c r="Q236">
        <v>5090</v>
      </c>
      <c r="R236">
        <v>5210</v>
      </c>
      <c r="S236">
        <v>5930</v>
      </c>
      <c r="T236" s="8" t="s">
        <v>9</v>
      </c>
    </row>
    <row r="237" spans="7:20" x14ac:dyDescent="0.25">
      <c r="G237" s="22" t="s">
        <v>77</v>
      </c>
      <c r="H237" s="24" t="s">
        <v>73</v>
      </c>
      <c r="I237" s="24" t="s">
        <v>74</v>
      </c>
      <c r="J237" s="24" t="s">
        <v>75</v>
      </c>
      <c r="K237" s="45" t="s">
        <v>72</v>
      </c>
      <c r="L237" s="45"/>
      <c r="M237" s="22"/>
      <c r="N237" s="22"/>
      <c r="O237" s="22"/>
      <c r="P237" s="22"/>
      <c r="Q237" s="22"/>
      <c r="R237" s="22"/>
      <c r="S237" s="22"/>
      <c r="T237" s="22"/>
    </row>
    <row r="238" spans="7:20" x14ac:dyDescent="0.25">
      <c r="G238" s="4" t="s">
        <v>68</v>
      </c>
      <c r="H238" s="6">
        <v>14.148999999999999</v>
      </c>
      <c r="I238" s="6">
        <v>7.0137400000000003</v>
      </c>
      <c r="J238" s="16">
        <v>6.6518300000000004</v>
      </c>
      <c r="K238" s="6">
        <f>AVERAGE(H238:J238)</f>
        <v>9.2715233333333327</v>
      </c>
      <c r="L238" s="4" t="s">
        <v>59</v>
      </c>
      <c r="M238" s="4"/>
      <c r="N238" s="4"/>
      <c r="O238" s="4"/>
      <c r="P238" s="4"/>
      <c r="Q238" s="4"/>
      <c r="R238" s="4"/>
      <c r="S238" s="4"/>
      <c r="T238" s="10"/>
    </row>
    <row r="239" spans="7:20" x14ac:dyDescent="0.25">
      <c r="G239" t="s">
        <v>69</v>
      </c>
      <c r="H239" s="34">
        <v>6.5</v>
      </c>
      <c r="I239" s="2">
        <v>6.5</v>
      </c>
      <c r="J239" s="15">
        <v>5.625</v>
      </c>
      <c r="K239" s="2">
        <f>AVERAGE(H239:J239)</f>
        <v>6.208333333333333</v>
      </c>
      <c r="L239" t="s">
        <v>59</v>
      </c>
      <c r="T239" s="9"/>
    </row>
    <row r="240" spans="7:20" x14ac:dyDescent="0.25">
      <c r="G240" s="4" t="s">
        <v>70</v>
      </c>
      <c r="H240" s="6">
        <v>130.93799999999999</v>
      </c>
      <c r="I240" s="6">
        <v>24.25</v>
      </c>
      <c r="J240" s="16">
        <v>9.9375</v>
      </c>
      <c r="K240" s="6">
        <f>AVERAGE(H240:J240)</f>
        <v>55.041833333333329</v>
      </c>
      <c r="L240" s="4" t="s">
        <v>59</v>
      </c>
      <c r="M240" s="4"/>
      <c r="N240" s="4"/>
      <c r="O240" s="4"/>
      <c r="P240" s="4"/>
      <c r="Q240" s="4"/>
      <c r="R240" s="4"/>
      <c r="S240" s="4"/>
      <c r="T240" s="10"/>
    </row>
    <row r="241" spans="7:20" x14ac:dyDescent="0.25">
      <c r="G241" s="22" t="s">
        <v>80</v>
      </c>
      <c r="H241" s="45" t="s">
        <v>82</v>
      </c>
      <c r="I241" s="45"/>
      <c r="J241" s="45" t="s">
        <v>20</v>
      </c>
      <c r="K241" s="45"/>
      <c r="L241" s="45" t="s">
        <v>19</v>
      </c>
      <c r="M241" s="45"/>
      <c r="N241" s="45" t="s">
        <v>18</v>
      </c>
      <c r="O241" s="45"/>
      <c r="P241" s="22"/>
      <c r="Q241" s="22"/>
      <c r="R241" s="22"/>
      <c r="S241" s="22"/>
      <c r="T241" s="23"/>
    </row>
    <row r="242" spans="7:20" x14ac:dyDescent="0.25">
      <c r="G242" s="4" t="s">
        <v>68</v>
      </c>
      <c r="H242" s="12">
        <v>400.02015</v>
      </c>
      <c r="I242" s="4" t="s">
        <v>13</v>
      </c>
      <c r="J242" s="4">
        <v>400</v>
      </c>
      <c r="K242" s="4" t="s">
        <v>13</v>
      </c>
      <c r="L242" s="12">
        <f>ABS(H242-J242)</f>
        <v>2.0150000000001E-2</v>
      </c>
      <c r="M242" s="4" t="s">
        <v>13</v>
      </c>
      <c r="N242" s="12">
        <f>L242*100/H242</f>
        <v>5.0372462487204709E-3</v>
      </c>
      <c r="O242" s="4" t="s">
        <v>67</v>
      </c>
      <c r="P242" s="4"/>
      <c r="Q242" s="4"/>
      <c r="R242" s="4"/>
      <c r="S242" s="4"/>
      <c r="T242" s="4"/>
    </row>
    <row r="243" spans="7:20" x14ac:dyDescent="0.25">
      <c r="G243" t="s">
        <v>69</v>
      </c>
      <c r="H243" s="11">
        <v>400.01956000000001</v>
      </c>
      <c r="I243" t="s">
        <v>13</v>
      </c>
      <c r="J243">
        <v>400</v>
      </c>
      <c r="K243" t="s">
        <v>13</v>
      </c>
      <c r="L243" s="11">
        <f>ABS(H243-J243)</f>
        <v>1.9560000000012678E-2</v>
      </c>
      <c r="M243" t="s">
        <v>13</v>
      </c>
      <c r="N243" s="11">
        <f>L243*100/H243</f>
        <v>4.8897608906956144E-3</v>
      </c>
      <c r="O243" t="s">
        <v>67</v>
      </c>
    </row>
    <row r="244" spans="7:20" x14ac:dyDescent="0.25">
      <c r="G244" s="4" t="s">
        <v>70</v>
      </c>
      <c r="H244" s="12">
        <v>400.02055999999999</v>
      </c>
      <c r="I244" s="4" t="s">
        <v>13</v>
      </c>
      <c r="J244" s="4">
        <v>400</v>
      </c>
      <c r="K244" s="4" t="s">
        <v>13</v>
      </c>
      <c r="L244" s="12">
        <f>ABS(H244-J244)</f>
        <v>2.0559999999989031E-2</v>
      </c>
      <c r="M244" s="4" t="s">
        <v>13</v>
      </c>
      <c r="N244" s="12">
        <f>L244*100/H244</f>
        <v>5.1397358175762345E-3</v>
      </c>
      <c r="O244" s="4" t="s">
        <v>67</v>
      </c>
      <c r="P244" s="4"/>
      <c r="Q244" s="4"/>
      <c r="R244" s="4"/>
      <c r="S244" s="4"/>
      <c r="T244" s="4"/>
    </row>
    <row r="245" spans="7:20" x14ac:dyDescent="0.25">
      <c r="G245" s="22" t="s">
        <v>81</v>
      </c>
      <c r="H245" s="45" t="s">
        <v>82</v>
      </c>
      <c r="I245" s="45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</row>
    <row r="246" spans="7:20" x14ac:dyDescent="0.25">
      <c r="G246" s="4" t="s">
        <v>68</v>
      </c>
      <c r="H246" s="12">
        <v>44.302669999999999</v>
      </c>
      <c r="I246" s="4" t="s">
        <v>13</v>
      </c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10"/>
    </row>
    <row r="247" spans="7:20" x14ac:dyDescent="0.25">
      <c r="G247" t="s">
        <v>69</v>
      </c>
      <c r="H247" s="11">
        <v>40.706690000000002</v>
      </c>
      <c r="I247" t="s">
        <v>13</v>
      </c>
      <c r="T247" s="9"/>
    </row>
    <row r="248" spans="7:20" x14ac:dyDescent="0.25">
      <c r="G248" s="4" t="s">
        <v>70</v>
      </c>
      <c r="H248" s="12">
        <v>47.298749999999998</v>
      </c>
      <c r="I248" s="4" t="s">
        <v>13</v>
      </c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10"/>
    </row>
    <row r="250" spans="7:20" x14ac:dyDescent="0.25">
      <c r="G250" s="46" t="s">
        <v>44</v>
      </c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</row>
    <row r="251" spans="7:20" x14ac:dyDescent="0.25">
      <c r="G251" s="22"/>
      <c r="H251" s="22">
        <v>0</v>
      </c>
      <c r="I251" s="22">
        <v>1</v>
      </c>
      <c r="J251" s="22">
        <v>10</v>
      </c>
      <c r="K251" s="22">
        <v>20</v>
      </c>
      <c r="L251" s="22">
        <v>30</v>
      </c>
      <c r="M251" s="22">
        <v>40</v>
      </c>
      <c r="N251" s="22">
        <v>50</v>
      </c>
      <c r="O251" s="22">
        <v>60</v>
      </c>
      <c r="P251" s="22">
        <v>70</v>
      </c>
      <c r="Q251" s="22">
        <v>80</v>
      </c>
      <c r="R251" s="22">
        <v>90</v>
      </c>
      <c r="S251" s="22">
        <v>100</v>
      </c>
      <c r="T251" s="23" t="s">
        <v>60</v>
      </c>
    </row>
    <row r="252" spans="7:20" x14ac:dyDescent="0.25">
      <c r="G252" s="4" t="s">
        <v>61</v>
      </c>
      <c r="H252" s="4">
        <v>2190</v>
      </c>
      <c r="I252" s="4">
        <v>2230</v>
      </c>
      <c r="J252" s="4">
        <v>2750</v>
      </c>
      <c r="K252" s="4">
        <v>3350</v>
      </c>
      <c r="L252" s="4">
        <v>4450</v>
      </c>
      <c r="M252" s="4">
        <v>5370</v>
      </c>
      <c r="N252" s="4">
        <v>4870</v>
      </c>
      <c r="O252" s="4">
        <v>4830</v>
      </c>
      <c r="P252" s="4">
        <v>5110</v>
      </c>
      <c r="Q252" s="4">
        <v>5370</v>
      </c>
      <c r="R252" s="4">
        <v>5790</v>
      </c>
      <c r="S252" s="4">
        <v>5870</v>
      </c>
      <c r="T252" s="10" t="s">
        <v>9</v>
      </c>
    </row>
    <row r="253" spans="7:20" x14ac:dyDescent="0.25">
      <c r="G253" s="22" t="s">
        <v>77</v>
      </c>
      <c r="H253" s="24" t="s">
        <v>73</v>
      </c>
      <c r="I253" s="24" t="s">
        <v>74</v>
      </c>
      <c r="J253" s="24" t="s">
        <v>75</v>
      </c>
      <c r="K253" s="45" t="s">
        <v>72</v>
      </c>
      <c r="L253" s="45"/>
      <c r="M253" s="22"/>
      <c r="N253" s="22"/>
      <c r="O253" s="22"/>
      <c r="P253" s="22"/>
      <c r="Q253" s="22"/>
      <c r="R253" s="22"/>
      <c r="S253" s="22"/>
      <c r="T253" s="22"/>
    </row>
    <row r="254" spans="7:20" x14ac:dyDescent="0.25">
      <c r="G254" s="4" t="s">
        <v>68</v>
      </c>
      <c r="H254" s="6">
        <v>8.0369299999999999</v>
      </c>
      <c r="I254" s="6">
        <v>8.5227299999999993</v>
      </c>
      <c r="J254" s="16">
        <v>6.4346699999999997</v>
      </c>
      <c r="K254" s="6">
        <f>AVERAGE(H254:J254)</f>
        <v>7.6647766666666675</v>
      </c>
      <c r="L254" s="4" t="s">
        <v>59</v>
      </c>
      <c r="M254" s="4"/>
      <c r="N254" s="4"/>
      <c r="O254" s="4"/>
      <c r="P254" s="4"/>
      <c r="Q254" s="4"/>
      <c r="R254" s="4"/>
      <c r="S254" s="4"/>
      <c r="T254" s="10"/>
    </row>
    <row r="255" spans="7:20" x14ac:dyDescent="0.25">
      <c r="G255" t="s">
        <v>69</v>
      </c>
      <c r="H255" s="34">
        <v>6.3125</v>
      </c>
      <c r="I255" s="2">
        <v>6.1875</v>
      </c>
      <c r="J255" s="15">
        <v>5.75</v>
      </c>
      <c r="K255" s="2">
        <f>AVERAGE(H255:J255)</f>
        <v>6.083333333333333</v>
      </c>
      <c r="L255" t="s">
        <v>59</v>
      </c>
      <c r="T255" s="9"/>
    </row>
    <row r="256" spans="7:20" x14ac:dyDescent="0.25">
      <c r="G256" s="4" t="s">
        <v>70</v>
      </c>
      <c r="H256" s="6">
        <v>37.8125</v>
      </c>
      <c r="I256" s="6">
        <v>49.75</v>
      </c>
      <c r="J256" s="16">
        <v>9.4375</v>
      </c>
      <c r="K256" s="6">
        <f>AVERAGE(H256:J256)</f>
        <v>32.333333333333336</v>
      </c>
      <c r="L256" s="4" t="s">
        <v>59</v>
      </c>
      <c r="M256" s="4"/>
      <c r="N256" s="4"/>
      <c r="O256" s="4"/>
      <c r="P256" s="4"/>
      <c r="Q256" s="4"/>
      <c r="R256" s="4"/>
      <c r="S256" s="4"/>
      <c r="T256" s="10"/>
    </row>
    <row r="257" spans="7:20" x14ac:dyDescent="0.25">
      <c r="G257" s="22" t="s">
        <v>80</v>
      </c>
      <c r="H257" s="45" t="s">
        <v>82</v>
      </c>
      <c r="I257" s="45"/>
      <c r="J257" s="45" t="s">
        <v>20</v>
      </c>
      <c r="K257" s="45"/>
      <c r="L257" s="45" t="s">
        <v>19</v>
      </c>
      <c r="M257" s="45"/>
      <c r="N257" s="45" t="s">
        <v>18</v>
      </c>
      <c r="O257" s="45"/>
      <c r="P257" s="22"/>
      <c r="Q257" s="22"/>
      <c r="R257" s="22"/>
      <c r="S257" s="22"/>
      <c r="T257" s="23"/>
    </row>
    <row r="258" spans="7:20" x14ac:dyDescent="0.25">
      <c r="G258" s="4" t="s">
        <v>68</v>
      </c>
      <c r="H258" s="12">
        <v>400.02012999999999</v>
      </c>
      <c r="I258" s="4" t="s">
        <v>13</v>
      </c>
      <c r="J258" s="4">
        <v>400</v>
      </c>
      <c r="K258" s="4" t="s">
        <v>13</v>
      </c>
      <c r="L258" s="12">
        <f>ABS(H258-J258)</f>
        <v>2.0129999999994652E-2</v>
      </c>
      <c r="M258" s="4" t="s">
        <v>13</v>
      </c>
      <c r="N258" s="12">
        <f>L258*100/H258</f>
        <v>5.0322467521808599E-3</v>
      </c>
      <c r="O258" s="4" t="s">
        <v>67</v>
      </c>
      <c r="P258" s="4"/>
      <c r="Q258" s="4"/>
      <c r="R258" s="4"/>
      <c r="S258" s="4"/>
      <c r="T258" s="4"/>
    </row>
    <row r="259" spans="7:20" x14ac:dyDescent="0.25">
      <c r="G259" t="s">
        <v>69</v>
      </c>
      <c r="H259" s="11">
        <v>400.01913000000002</v>
      </c>
      <c r="I259" t="s">
        <v>13</v>
      </c>
      <c r="J259">
        <v>400</v>
      </c>
      <c r="K259" t="s">
        <v>13</v>
      </c>
      <c r="L259" s="11">
        <f>ABS(H259-J259)</f>
        <v>1.9130000000018299E-2</v>
      </c>
      <c r="M259" t="s">
        <v>13</v>
      </c>
      <c r="N259" s="11">
        <f>L259*100/H259</f>
        <v>4.7822712878802321E-3</v>
      </c>
      <c r="O259" t="s">
        <v>67</v>
      </c>
    </row>
    <row r="260" spans="7:20" x14ac:dyDescent="0.25">
      <c r="G260" s="4" t="s">
        <v>70</v>
      </c>
      <c r="H260" s="12">
        <v>400.02168999999998</v>
      </c>
      <c r="I260" s="4" t="s">
        <v>13</v>
      </c>
      <c r="J260" s="4">
        <v>400</v>
      </c>
      <c r="K260" s="4" t="s">
        <v>13</v>
      </c>
      <c r="L260" s="12">
        <f>ABS(H260-J260)</f>
        <v>2.1689999999978227E-2</v>
      </c>
      <c r="M260" s="4" t="s">
        <v>13</v>
      </c>
      <c r="N260" s="12">
        <f>L260*100/H260</f>
        <v>5.4222059808752441E-3</v>
      </c>
      <c r="O260" s="4" t="s">
        <v>67</v>
      </c>
      <c r="P260" s="4"/>
      <c r="Q260" s="4"/>
      <c r="R260" s="4"/>
      <c r="S260" s="4"/>
      <c r="T260" s="4"/>
    </row>
    <row r="261" spans="7:20" x14ac:dyDescent="0.25">
      <c r="G261" s="22" t="s">
        <v>81</v>
      </c>
      <c r="H261" s="45" t="s">
        <v>82</v>
      </c>
      <c r="I261" s="45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</row>
    <row r="262" spans="7:20" x14ac:dyDescent="0.25">
      <c r="G262" s="4" t="s">
        <v>68</v>
      </c>
      <c r="H262" s="12">
        <v>28.33164</v>
      </c>
      <c r="I262" s="4" t="s">
        <v>13</v>
      </c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10"/>
    </row>
    <row r="263" spans="7:20" x14ac:dyDescent="0.25">
      <c r="G263" t="s">
        <v>69</v>
      </c>
      <c r="H263" s="11">
        <v>28.31925</v>
      </c>
      <c r="I263" t="s">
        <v>13</v>
      </c>
      <c r="T263" s="9"/>
    </row>
    <row r="264" spans="7:20" x14ac:dyDescent="0.25">
      <c r="G264" s="4" t="s">
        <v>70</v>
      </c>
      <c r="H264" s="12">
        <v>28.35125</v>
      </c>
      <c r="I264" s="4" t="s">
        <v>13</v>
      </c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10"/>
    </row>
  </sheetData>
  <mergeCells count="131">
    <mergeCell ref="A7:A8"/>
    <mergeCell ref="A9:A10"/>
    <mergeCell ref="A11:A12"/>
    <mergeCell ref="A18:A19"/>
    <mergeCell ref="A2:B2"/>
    <mergeCell ref="A3:B3"/>
    <mergeCell ref="A16:A17"/>
    <mergeCell ref="A1:E1"/>
    <mergeCell ref="A6:E6"/>
    <mergeCell ref="A15:E15"/>
    <mergeCell ref="A23:A24"/>
    <mergeCell ref="A25:A26"/>
    <mergeCell ref="J9:K9"/>
    <mergeCell ref="L9:M9"/>
    <mergeCell ref="N9:O9"/>
    <mergeCell ref="J13:K13"/>
    <mergeCell ref="L13:M13"/>
    <mergeCell ref="N13:O13"/>
    <mergeCell ref="J25:K25"/>
    <mergeCell ref="L25:M25"/>
    <mergeCell ref="N25:O25"/>
    <mergeCell ref="H13:I13"/>
    <mergeCell ref="H9:I9"/>
    <mergeCell ref="A22:E22"/>
    <mergeCell ref="N109:O109"/>
    <mergeCell ref="J58:K58"/>
    <mergeCell ref="L58:M58"/>
    <mergeCell ref="N58:O58"/>
    <mergeCell ref="J29:K29"/>
    <mergeCell ref="L29:M29"/>
    <mergeCell ref="N29:O29"/>
    <mergeCell ref="J42:K42"/>
    <mergeCell ref="L42:M42"/>
    <mergeCell ref="N42:O42"/>
    <mergeCell ref="J257:K257"/>
    <mergeCell ref="L257:M257"/>
    <mergeCell ref="N257:O257"/>
    <mergeCell ref="J241:K241"/>
    <mergeCell ref="L241:M241"/>
    <mergeCell ref="N241:O241"/>
    <mergeCell ref="N158:O158"/>
    <mergeCell ref="J175:K175"/>
    <mergeCell ref="L175:M175"/>
    <mergeCell ref="N175:O175"/>
    <mergeCell ref="J191:K191"/>
    <mergeCell ref="L191:M191"/>
    <mergeCell ref="N191:O191"/>
    <mergeCell ref="J158:K158"/>
    <mergeCell ref="L158:M158"/>
    <mergeCell ref="K5:L5"/>
    <mergeCell ref="K21:L21"/>
    <mergeCell ref="K38:L38"/>
    <mergeCell ref="K54:L54"/>
    <mergeCell ref="K220:L220"/>
    <mergeCell ref="N208:O208"/>
    <mergeCell ref="H158:I158"/>
    <mergeCell ref="H146:I146"/>
    <mergeCell ref="H142:I142"/>
    <mergeCell ref="G217:T217"/>
    <mergeCell ref="J125:K125"/>
    <mergeCell ref="L125:M125"/>
    <mergeCell ref="N125:O125"/>
    <mergeCell ref="K71:L71"/>
    <mergeCell ref="K88:L88"/>
    <mergeCell ref="K105:L105"/>
    <mergeCell ref="K121:L121"/>
    <mergeCell ref="H175:I175"/>
    <mergeCell ref="H162:I162"/>
    <mergeCell ref="J92:K92"/>
    <mergeCell ref="L92:M92"/>
    <mergeCell ref="N92:O92"/>
    <mergeCell ref="J109:K109"/>
    <mergeCell ref="L109:M109"/>
    <mergeCell ref="N142:O142"/>
    <mergeCell ref="J208:K208"/>
    <mergeCell ref="L208:M208"/>
    <mergeCell ref="H208:I208"/>
    <mergeCell ref="H212:I212"/>
    <mergeCell ref="H224:I224"/>
    <mergeCell ref="H228:I228"/>
    <mergeCell ref="J224:K224"/>
    <mergeCell ref="L224:M224"/>
    <mergeCell ref="N224:O224"/>
    <mergeCell ref="H109:I109"/>
    <mergeCell ref="H113:I113"/>
    <mergeCell ref="H96:I96"/>
    <mergeCell ref="H92:I92"/>
    <mergeCell ref="H79:I79"/>
    <mergeCell ref="K237:L237"/>
    <mergeCell ref="K253:L253"/>
    <mergeCell ref="K154:L154"/>
    <mergeCell ref="K138:L138"/>
    <mergeCell ref="K171:L171"/>
    <mergeCell ref="K187:L187"/>
    <mergeCell ref="K204:L204"/>
    <mergeCell ref="J142:K142"/>
    <mergeCell ref="L142:M142"/>
    <mergeCell ref="H58:I58"/>
    <mergeCell ref="H46:I46"/>
    <mergeCell ref="H42:I42"/>
    <mergeCell ref="H25:I25"/>
    <mergeCell ref="H29:I29"/>
    <mergeCell ref="H75:I75"/>
    <mergeCell ref="J75:K75"/>
    <mergeCell ref="L75:M75"/>
    <mergeCell ref="N75:O75"/>
    <mergeCell ref="H62:I62"/>
    <mergeCell ref="G233:T233"/>
    <mergeCell ref="G250:T250"/>
    <mergeCell ref="H241:I241"/>
    <mergeCell ref="H245:I245"/>
    <mergeCell ref="H257:I257"/>
    <mergeCell ref="H261:I261"/>
    <mergeCell ref="G1:T1"/>
    <mergeCell ref="G18:T18"/>
    <mergeCell ref="G34:T34"/>
    <mergeCell ref="G51:T51"/>
    <mergeCell ref="G67:T67"/>
    <mergeCell ref="G85:T85"/>
    <mergeCell ref="G101:T101"/>
    <mergeCell ref="G134:T134"/>
    <mergeCell ref="G151:T151"/>
    <mergeCell ref="G167:T167"/>
    <mergeCell ref="G184:T184"/>
    <mergeCell ref="G200:T200"/>
    <mergeCell ref="H125:I125"/>
    <mergeCell ref="H129:I129"/>
    <mergeCell ref="H195:I195"/>
    <mergeCell ref="H191:I191"/>
    <mergeCell ref="H179:I179"/>
    <mergeCell ref="G118:T11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</vt:lpstr>
      <vt:lpstr>ExtBoard</vt:lpstr>
      <vt:lpstr>Peripheral</vt:lpstr>
      <vt:lpstr>Central</vt:lpstr>
    </vt:vector>
  </TitlesOfParts>
  <Company>Nordic Semiconductor 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Loretan, Nathan</dc:creator>
  <cp:lastModifiedBy>Loretan, Nathan</cp:lastModifiedBy>
  <dcterms:created xsi:type="dcterms:W3CDTF">2017-08-16T15:08:02Z</dcterms:created>
  <dcterms:modified xsi:type="dcterms:W3CDTF">2017-08-22T11:42:44Z</dcterms:modified>
</cp:coreProperties>
</file>