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Bachelor\Bachelor\3_Measurements\"/>
    </mc:Choice>
  </mc:AlternateContent>
  <bookViews>
    <workbookView xWindow="0" yWindow="0" windowWidth="28800" windowHeight="14685" firstSheet="1" activeTab="1" xr2:uid="{00000000-000D-0000-FFFF-FFFF00000000}"/>
  </bookViews>
  <sheets>
    <sheet name="Base" sheetId="2" r:id="rId1"/>
    <sheet name="ExtBoard" sheetId="7" r:id="rId2"/>
    <sheet name="Peripheral" sheetId="5" r:id="rId3"/>
    <sheet name="Central" sheetId="6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7" l="1"/>
  <c r="P8" i="7"/>
  <c r="P9" i="7"/>
  <c r="P40" i="7"/>
  <c r="P41" i="7"/>
  <c r="P42" i="7"/>
  <c r="P73" i="7"/>
  <c r="P74" i="7"/>
  <c r="R260" i="6" l="1"/>
  <c r="T260" i="6" s="1"/>
  <c r="R259" i="6"/>
  <c r="T259" i="6" s="1"/>
  <c r="R258" i="6"/>
  <c r="T258" i="6" s="1"/>
  <c r="Q256" i="6"/>
  <c r="Q255" i="6"/>
  <c r="Q254" i="6"/>
  <c r="R244" i="6"/>
  <c r="T244" i="6" s="1"/>
  <c r="R243" i="6"/>
  <c r="T243" i="6" s="1"/>
  <c r="R242" i="6"/>
  <c r="T242" i="6" s="1"/>
  <c r="Q240" i="6"/>
  <c r="Q239" i="6"/>
  <c r="Q238" i="6"/>
  <c r="R227" i="6"/>
  <c r="T227" i="6" s="1"/>
  <c r="R226" i="6"/>
  <c r="T226" i="6" s="1"/>
  <c r="R225" i="6"/>
  <c r="T225" i="6" s="1"/>
  <c r="Q223" i="6"/>
  <c r="Q222" i="6"/>
  <c r="Q221" i="6"/>
  <c r="T211" i="6"/>
  <c r="R211" i="6"/>
  <c r="R210" i="6"/>
  <c r="T210" i="6" s="1"/>
  <c r="R209" i="6"/>
  <c r="T209" i="6" s="1"/>
  <c r="Q207" i="6"/>
  <c r="Q206" i="6"/>
  <c r="Q205" i="6"/>
  <c r="R194" i="6"/>
  <c r="T194" i="6" s="1"/>
  <c r="R193" i="6"/>
  <c r="T193" i="6" s="1"/>
  <c r="R192" i="6"/>
  <c r="T192" i="6" s="1"/>
  <c r="Q190" i="6"/>
  <c r="Q189" i="6"/>
  <c r="Q188" i="6"/>
  <c r="R178" i="6"/>
  <c r="T178" i="6" s="1"/>
  <c r="R177" i="6"/>
  <c r="T177" i="6" s="1"/>
  <c r="R176" i="6"/>
  <c r="T176" i="6" s="1"/>
  <c r="Q174" i="6"/>
  <c r="Q173" i="6"/>
  <c r="Q172" i="6"/>
  <c r="R161" i="6"/>
  <c r="T161" i="6" s="1"/>
  <c r="T160" i="6"/>
  <c r="R160" i="6"/>
  <c r="R159" i="6"/>
  <c r="T159" i="6" s="1"/>
  <c r="Q157" i="6"/>
  <c r="Q156" i="6"/>
  <c r="Q155" i="6"/>
  <c r="R145" i="6"/>
  <c r="T145" i="6" s="1"/>
  <c r="R144" i="6"/>
  <c r="T144" i="6" s="1"/>
  <c r="T143" i="6"/>
  <c r="R143" i="6"/>
  <c r="Q141" i="6"/>
  <c r="Q140" i="6"/>
  <c r="Q139" i="6"/>
  <c r="R128" i="6"/>
  <c r="T128" i="6" s="1"/>
  <c r="R127" i="6"/>
  <c r="T127" i="6" s="1"/>
  <c r="R126" i="6"/>
  <c r="T126" i="6" s="1"/>
  <c r="Q124" i="6"/>
  <c r="Q123" i="6"/>
  <c r="Q122" i="6"/>
  <c r="R112" i="6"/>
  <c r="T112" i="6" s="1"/>
  <c r="R111" i="6"/>
  <c r="T111" i="6" s="1"/>
  <c r="R110" i="6"/>
  <c r="T110" i="6" s="1"/>
  <c r="Q108" i="6"/>
  <c r="Q107" i="6"/>
  <c r="Q106" i="6"/>
  <c r="R95" i="6"/>
  <c r="T95" i="6" s="1"/>
  <c r="R94" i="6"/>
  <c r="T94" i="6" s="1"/>
  <c r="R93" i="6"/>
  <c r="T93" i="6" s="1"/>
  <c r="Q91" i="6"/>
  <c r="Q90" i="6"/>
  <c r="Q89" i="6"/>
  <c r="R78" i="6"/>
  <c r="T78" i="6" s="1"/>
  <c r="R77" i="6"/>
  <c r="T77" i="6" s="1"/>
  <c r="R76" i="6"/>
  <c r="T76" i="6" s="1"/>
  <c r="Q74" i="6"/>
  <c r="Q73" i="6"/>
  <c r="Q72" i="6"/>
  <c r="R61" i="6"/>
  <c r="T61" i="6" s="1"/>
  <c r="R60" i="6"/>
  <c r="T60" i="6" s="1"/>
  <c r="R59" i="6"/>
  <c r="T59" i="6" s="1"/>
  <c r="Q57" i="6"/>
  <c r="Q56" i="6"/>
  <c r="Q55" i="6"/>
  <c r="R45" i="6"/>
  <c r="T45" i="6" s="1"/>
  <c r="R44" i="6"/>
  <c r="T44" i="6" s="1"/>
  <c r="R43" i="6"/>
  <c r="T43" i="6" s="1"/>
  <c r="Q41" i="6"/>
  <c r="Q40" i="6"/>
  <c r="Q39" i="6"/>
  <c r="R32" i="6"/>
  <c r="T32" i="6" s="1"/>
  <c r="R31" i="6"/>
  <c r="T31" i="6" s="1"/>
  <c r="R30" i="6"/>
  <c r="T30" i="6" s="1"/>
  <c r="R28" i="6"/>
  <c r="T28" i="6" s="1"/>
  <c r="R27" i="6"/>
  <c r="T27" i="6" s="1"/>
  <c r="R26" i="6"/>
  <c r="T26" i="6" s="1"/>
  <c r="Q24" i="6"/>
  <c r="Q23" i="6"/>
  <c r="Q22" i="6"/>
  <c r="R16" i="6"/>
  <c r="T16" i="6" s="1"/>
  <c r="T15" i="6"/>
  <c r="R15" i="6"/>
  <c r="T14" i="6"/>
  <c r="R14" i="6"/>
  <c r="T12" i="6"/>
  <c r="R12" i="6"/>
  <c r="R11" i="6"/>
  <c r="T11" i="6" s="1"/>
  <c r="T10" i="6"/>
  <c r="R10" i="6"/>
  <c r="Q8" i="6"/>
  <c r="Q7" i="6"/>
  <c r="Q6" i="6"/>
  <c r="P120" i="5"/>
  <c r="P119" i="5"/>
  <c r="P118" i="5"/>
  <c r="P108" i="5"/>
  <c r="P107" i="5"/>
  <c r="P106" i="5"/>
  <c r="P87" i="5"/>
  <c r="P86" i="5"/>
  <c r="P85" i="5"/>
  <c r="P75" i="5"/>
  <c r="P74" i="5"/>
  <c r="P73" i="5"/>
  <c r="P54" i="5"/>
  <c r="P53" i="5"/>
  <c r="P52" i="5"/>
  <c r="P42" i="5"/>
  <c r="P41" i="5"/>
  <c r="P40" i="5"/>
  <c r="Q25" i="5"/>
  <c r="S25" i="5" s="1"/>
  <c r="Q24" i="5"/>
  <c r="S24" i="5" s="1"/>
  <c r="Q23" i="5"/>
  <c r="S23" i="5" s="1"/>
  <c r="P21" i="5"/>
  <c r="P20" i="5"/>
  <c r="P19" i="5"/>
  <c r="Q13" i="5"/>
  <c r="S13" i="5" s="1"/>
  <c r="Q12" i="5"/>
  <c r="S12" i="5" s="1"/>
  <c r="Q11" i="5"/>
  <c r="S11" i="5" s="1"/>
  <c r="P9" i="5"/>
  <c r="P8" i="5"/>
  <c r="P7" i="5"/>
  <c r="P116" i="7"/>
  <c r="P115" i="7"/>
  <c r="P114" i="7"/>
  <c r="P83" i="7"/>
  <c r="P82" i="7"/>
  <c r="P81" i="7"/>
  <c r="P50" i="7"/>
  <c r="P49" i="7"/>
  <c r="P48" i="7"/>
  <c r="P17" i="7"/>
  <c r="P16" i="7"/>
  <c r="P15" i="7"/>
  <c r="P108" i="7"/>
  <c r="P107" i="7"/>
  <c r="P106" i="7"/>
  <c r="P75" i="7"/>
</calcChain>
</file>

<file path=xl/sharedStrings.xml><?xml version="1.0" encoding="utf-8"?>
<sst xmlns="http://schemas.openxmlformats.org/spreadsheetml/2006/main" count="1314" uniqueCount="122">
  <si>
    <t>ns</t>
  </si>
  <si>
    <t>Registers</t>
  </si>
  <si>
    <t>62.5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</si>
  <si>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</si>
  <si>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</si>
  <si>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</si>
  <si>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</si>
  <si>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</si>
  <si>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</si>
  <si>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</si>
  <si>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</si>
  <si>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</si>
  <si>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Power Consumption CONN, ACC / ADC ON</t>
  </si>
  <si>
    <t>Error Rel</t>
  </si>
  <si>
    <t>Error Abs</t>
  </si>
  <si>
    <t>Settings</t>
  </si>
  <si>
    <t>Power Consumption CONN, ACC / ADC OFF</t>
  </si>
  <si>
    <t>Power Consumption ADV, ACC / ADC ON</t>
  </si>
  <si>
    <t>Power Consumption ADV, ACC / ADC OFF</t>
  </si>
  <si>
    <t>Power Consumption CONN 1P</t>
  </si>
  <si>
    <t>Power Consumption CONN 4P</t>
  </si>
  <si>
    <t>Power Consumption CONN 8P</t>
  </si>
  <si>
    <t>472,66</t>
  </si>
  <si>
    <t>470,63</t>
  </si>
  <si>
    <t>µA</t>
  </si>
  <si>
    <t>µs</t>
  </si>
  <si>
    <t>kHz</t>
  </si>
  <si>
    <t>Zephy</t>
  </si>
  <si>
    <t>Power Consumption SCAN</t>
  </si>
  <si>
    <t>Zephyr</t>
  </si>
  <si>
    <t>%</t>
  </si>
  <si>
    <t>Avg.</t>
  </si>
  <si>
    <t>Min</t>
  </si>
  <si>
    <t>Max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</si>
  <si>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</si>
  <si>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</si>
  <si>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</si>
  <si>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</si>
  <si>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</si>
  <si>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</si>
  <si>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</si>
  <si>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</si>
  <si>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</si>
  <si>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</si>
  <si>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</si>
  <si>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Interrupt and Soft-Timer</t>
  </si>
  <si>
    <t>Interrupt, Soft-Timer and Drivers</t>
  </si>
  <si>
    <t>Zephyr min</t>
  </si>
  <si>
    <t>Zephyr max</t>
  </si>
  <si>
    <t>Zephyr avg.</t>
  </si>
  <si>
    <t>SD+SDK avg.</t>
  </si>
  <si>
    <t>SD+SDK min</t>
  </si>
  <si>
    <t>SD+SDK max</t>
  </si>
  <si>
    <t>Advertising</t>
  </si>
  <si>
    <t>Conn. Interval 7.5ms</t>
  </si>
  <si>
    <t>Conn. Interval 50ms</t>
  </si>
  <si>
    <t>Conn. Interval 400ms</t>
  </si>
  <si>
    <t>Zephyr Conn. Interval 7.5ms</t>
  </si>
  <si>
    <t>Zephyr Conn. Interval 50ms</t>
  </si>
  <si>
    <t>Zephyr Conn. Interval 400ms</t>
  </si>
  <si>
    <t>SD+SDK Conn. Interval 7.5ms</t>
  </si>
  <si>
    <t>SD+SDK Conn. Interval 50ms</t>
  </si>
  <si>
    <t>SD+SDK Conn. Interval 400ms</t>
  </si>
  <si>
    <t>Conn.Int. 7.5ms</t>
  </si>
  <si>
    <t>Conn.Int. 50ms</t>
  </si>
  <si>
    <t>Conn.Int. 400ms</t>
  </si>
  <si>
    <t>SD + SDK 1P</t>
  </si>
  <si>
    <t>Zephyr 1P</t>
  </si>
  <si>
    <t>Zephyr 4P</t>
  </si>
  <si>
    <t>SD + SDK 4P</t>
  </si>
  <si>
    <t>Zephyr 8P</t>
  </si>
  <si>
    <t>SD + SDK 8P</t>
  </si>
  <si>
    <t>Zephy ACC/ADC Off</t>
  </si>
  <si>
    <t>Zephy ACC/ADC On</t>
  </si>
  <si>
    <t>SD + SDK ACC/ADC On</t>
  </si>
  <si>
    <t>SD + SDK ACC/ADC Off</t>
  </si>
  <si>
    <t>Set / Clear</t>
  </si>
  <si>
    <t xml:space="preserve">Zephyr Advertising Interval </t>
  </si>
  <si>
    <t xml:space="preserve">SD+SDK Advertising Interval </t>
  </si>
  <si>
    <t>Interrupt</t>
  </si>
  <si>
    <t>82.87 +102 + 83.875 + 91.75</t>
  </si>
  <si>
    <t xml:space="preserve">GPIO Measurements </t>
  </si>
  <si>
    <t>Errors</t>
  </si>
  <si>
    <t>Power Consumption</t>
  </si>
  <si>
    <t>serie 2</t>
  </si>
  <si>
    <t>serie 1</t>
  </si>
  <si>
    <t>Serie 1</t>
  </si>
  <si>
    <t>Serie 2</t>
  </si>
  <si>
    <t>Zephyr, Conn. Int. 7.5ms, 1 Peripheral, Int.</t>
  </si>
  <si>
    <t>Zephyr Scanning, Int.</t>
  </si>
  <si>
    <t>SD+SDK Scanning, Int.</t>
  </si>
  <si>
    <t>SD+SDK, Conn. Int. 7.5ms,  1 Peripheral, Int.</t>
  </si>
  <si>
    <t>Zephyr, Conn. Int. 50ms,  1 Peripheral, Int.</t>
  </si>
  <si>
    <t>SD+SDK, Conn. Int. 50ms,  1 Peripheral, Int.</t>
  </si>
  <si>
    <t>Zephyr, Conn. Int. 400ms,  1 Peripheral, Int.</t>
  </si>
  <si>
    <t>SD+SDK, Conn. Int. 400ms,  1 Peripheral, Int.</t>
  </si>
  <si>
    <t>Zephyr, Conn. Int. 50ms,  4 Peripherals, Int.</t>
  </si>
  <si>
    <t>SD+SDK, Conn. Int. 50ms,  4 Peripherals, Int.</t>
  </si>
  <si>
    <t>Zephyr, Conn. Int. 400ms,  4 Peripherals, Int.</t>
  </si>
  <si>
    <t>SD+SDK, Conn. Int. 400ms,  4 Peripherals, Int.</t>
  </si>
  <si>
    <t>Zephyr, Conn. Int. 50ms,  8 Peripherals, Int.</t>
  </si>
  <si>
    <t>SD+SDK, Conn. Int. 50ms,  8 Peripherals, Int.</t>
  </si>
  <si>
    <t>Zephyr, Conn. Int. 400ms,  8 Peripherals, Int.</t>
  </si>
  <si>
    <t>SD+SDK, Conn. Int. 400ms,  8 Peripherals, Int.</t>
  </si>
  <si>
    <t>Zephyr Advertising, Int.</t>
  </si>
  <si>
    <t>SD+SDK Advertising, Int.</t>
  </si>
  <si>
    <t>Zephyr Conn. Int. 7.5ms, Int.</t>
  </si>
  <si>
    <t>SD+SDK Conn. Int. 7.5ms, Int.</t>
  </si>
  <si>
    <t>Zephyr Conn. Int. 50ms, Int.</t>
  </si>
  <si>
    <t>SD+SDK Conn. Int. 50ms, Int.</t>
  </si>
  <si>
    <t>Zephyr Conn. Int. 400ms, Int.</t>
  </si>
  <si>
    <t>SD+SDK Conn. Int. 400ms, Int.</t>
  </si>
  <si>
    <t>Zephyr, Int.</t>
  </si>
  <si>
    <t>SD+SDK, Int.</t>
  </si>
  <si>
    <t>Zephyr, Int.&amp;Timer</t>
  </si>
  <si>
    <t>SD+SDK, Int.&amp;Timer</t>
  </si>
  <si>
    <t>Zephyr, Int.&amp;Drivers</t>
  </si>
  <si>
    <t>SD+SDK, Int.&amp;Drivers</t>
  </si>
  <si>
    <t>Zephyr, Int.,Timer&amp;Drivers</t>
  </si>
  <si>
    <t>SD+SDK, Int.,Timer&amp;Drivers</t>
  </si>
  <si>
    <t>Power Cons., Peripherals enabled</t>
  </si>
  <si>
    <t>Power Cons., Drivers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</si>
</sst>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0" fontId="0" fillId="0" borderId="2" xfId="0" applyBorder="1" applyAlignment="1"/>
    <xf numFmtId="1" fontId="0" fillId="0" borderId="2" xfId="0" applyNumberFormat="1" applyBorder="1" applyAlignment="1"/>
    <xf numFmtId="0" fontId="0" fillId="0" borderId="2" xfId="0" applyBorder="1"/>
    <xf numFmtId="0" fontId="0" fillId="0" borderId="2" xfId="0" applyFill="1" applyBorder="1" applyAlignment="1">
      <alignment horizontal="left"/>
    </xf>
    <xf numFmtId="1" fontId="0" fillId="0" borderId="2" xfId="0" applyNumberFormat="1" applyBorder="1"/>
    <xf numFmtId="1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2" fillId="0" borderId="0" xfId="0" applyFont="1" applyBorder="1" applyAlignment="1"/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ExtBoard!$L$2</c:f>
              <c:strCache>
                <c:ptCount val="1"/>
                <c:pt idx="0">
                  <c:v>Zephyr,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ExtBoard!$M$4:$X$4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ExtBoard!$L$11</c:f>
              <c:strCache>
                <c:ptCount val="1"/>
                <c:pt idx="0">
                  <c:v>SD+SDK,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ExtBoard!$M$12:$X$12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ExtBoard!$M$13:$X$13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Stack Propagation</a:t>
            </a:r>
            <a:r>
              <a:rPr lang="nb-NO" baseline="0"/>
              <a:t> delay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Peripheral!$BE$17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(Peripheral!$M$44,Peripheral!$M$77,Peripheral!$M$110)</c:f>
              <c:numCache>
                <c:formatCode>0.00</c:formatCode>
                <c:ptCount val="3"/>
                <c:pt idx="0">
                  <c:v>95.5</c:v>
                </c:pt>
                <c:pt idx="1">
                  <c:v>91.692499999999995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8-491B-88EC-B2D6680A8537}"/>
            </c:ext>
          </c:extLst>
        </c:ser>
        <c:ser>
          <c:idx val="1"/>
          <c:order val="1"/>
          <c:tx>
            <c:strRef>
              <c:f>Peripheral!$BE$21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(Peripheral!$M$56,Peripheral!$M$89,Peripheral!$M$122)</c:f>
              <c:numCache>
                <c:formatCode>0.00</c:formatCode>
                <c:ptCount val="3"/>
                <c:pt idx="0">
                  <c:v>56.985100000000003</c:v>
                </c:pt>
                <c:pt idx="1">
                  <c:v>45.405200000000001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8-491B-88EC-B2D6680A8537}"/>
            </c:ext>
          </c:extLst>
        </c:ser>
        <c:ser>
          <c:idx val="2"/>
          <c:order val="2"/>
          <c:tx>
            <c:strRef>
              <c:f>Peripheral!$BE$18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(Peripheral!$M$45,Peripheral!$M$78,Peripheral!$M$111)</c:f>
              <c:numCache>
                <c:formatCode>0.00</c:formatCode>
                <c:ptCount val="3"/>
                <c:pt idx="0">
                  <c:v>81.7</c:v>
                </c:pt>
                <c:pt idx="1">
                  <c:v>81.6875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8-491B-88EC-B2D6680A8537}"/>
            </c:ext>
          </c:extLst>
        </c:ser>
        <c:ser>
          <c:idx val="3"/>
          <c:order val="3"/>
          <c:tx>
            <c:strRef>
              <c:f>Peripheral!$BE$22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(Peripheral!$M$57,Peripheral!$M$90,Peripheral!$M$123)</c:f>
              <c:numCache>
                <c:formatCode>0.00</c:formatCode>
                <c:ptCount val="3"/>
                <c:pt idx="0">
                  <c:v>43.125</c:v>
                </c:pt>
                <c:pt idx="1">
                  <c:v>35.200000000000003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8-491B-88EC-B2D6680A8537}"/>
            </c:ext>
          </c:extLst>
        </c:ser>
        <c:ser>
          <c:idx val="4"/>
          <c:order val="4"/>
          <c:tx>
            <c:strRef>
              <c:f>Peripheral!$BE$19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(Peripheral!$M$46,Peripheral!$M$79,Peripheral!$M$112)</c:f>
              <c:numCache>
                <c:formatCode>0.00</c:formatCode>
                <c:ptCount val="3"/>
                <c:pt idx="0">
                  <c:v>256</c:v>
                </c:pt>
                <c:pt idx="1">
                  <c:v>222.18799999999999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8-491B-88EC-B2D6680A8537}"/>
            </c:ext>
          </c:extLst>
        </c:ser>
        <c:ser>
          <c:idx val="5"/>
          <c:order val="5"/>
          <c:tx>
            <c:strRef>
              <c:f>Peripheral!$BE$23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(Peripheral!$M$58,Peripheral!$M$91,Peripheral!$M$124)</c:f>
              <c:numCache>
                <c:formatCode>0.00</c:formatCode>
                <c:ptCount val="3"/>
                <c:pt idx="0">
                  <c:v>241.875</c:v>
                </c:pt>
                <c:pt idx="1">
                  <c:v>53.76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8-491B-88EC-B2D6680A8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Delay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Peripheral!$AZ$1</c:f>
              <c:strCache>
                <c:ptCount val="1"/>
                <c:pt idx="0">
                  <c:v>Zephy ACC/ADC Off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9-48C2-8FCA-2386EEDE3CAE}"/>
            </c:ext>
          </c:extLst>
        </c:ser>
        <c:ser>
          <c:idx val="1"/>
          <c:order val="1"/>
          <c:tx>
            <c:strRef>
              <c:f>Peripheral!$BC$2</c:f>
              <c:strCache>
                <c:ptCount val="1"/>
                <c:pt idx="0">
                  <c:v>SD + SDK ACC/ADC Off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9-48C2-8FCA-2386EEDE3CAE}"/>
            </c:ext>
          </c:extLst>
        </c:ser>
        <c:ser>
          <c:idx val="2"/>
          <c:order val="2"/>
          <c:tx>
            <c:strRef>
              <c:f>Peripheral!$BC$3</c:f>
              <c:strCache>
                <c:ptCount val="1"/>
                <c:pt idx="0">
                  <c:v>Zephy ACC/ADC 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(Peripheral!$D$22,Peripheral!$D$24,Peripheral!$D$26)</c:f>
              <c:numCache>
                <c:formatCode>General</c:formatCode>
                <c:ptCount val="3"/>
                <c:pt idx="0">
                  <c:v>4070</c:v>
                </c:pt>
                <c:pt idx="1">
                  <c:v>2180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89-48C2-8FCA-2386EEDE3CAE}"/>
            </c:ext>
          </c:extLst>
        </c:ser>
        <c:ser>
          <c:idx val="3"/>
          <c:order val="3"/>
          <c:tx>
            <c:strRef>
              <c:f>Peripheral!$BC$4</c:f>
              <c:strCache>
                <c:ptCount val="1"/>
                <c:pt idx="0">
                  <c:v>SD + SDK ACC/ADC 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(Peripheral!$C$21,Peripheral!$C$23,Peripheral!$C$25)</c:f>
              <c:numCache>
                <c:formatCode>0</c:formatCode>
                <c:ptCount val="3"/>
                <c:pt idx="0">
                  <c:v>5100</c:v>
                </c:pt>
                <c:pt idx="1">
                  <c:v>2870</c:v>
                </c:pt>
                <c:pt idx="2">
                  <c:v>959.13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89-48C2-8FCA-2386EEDE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</c:f>
              <c:strCache>
                <c:ptCount val="1"/>
                <c:pt idx="0">
                  <c:v>Zephyr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264-ACCE-8B629585CA93}"/>
            </c:ext>
          </c:extLst>
        </c:ser>
        <c:ser>
          <c:idx val="1"/>
          <c:order val="1"/>
          <c:tx>
            <c:strRef>
              <c:f>Peripheral!$BH$2</c:f>
              <c:strCache>
                <c:ptCount val="1"/>
                <c:pt idx="0">
                  <c:v>SD + SDK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264-ACCE-8B629585C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Central!$M$1</c:f>
              <c:strCache>
                <c:ptCount val="1"/>
                <c:pt idx="0">
                  <c:v>Zephyr Scanning,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Central!$N$2:$Y$2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Central!$N$3:$Y$3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Central!$M$18</c:f>
              <c:strCache>
                <c:ptCount val="1"/>
                <c:pt idx="0">
                  <c:v>SD+SDK Scanning,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Central!$N$19:$Y$19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Central!$N$20:$Y$20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Central!$AX$1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Central!$N$35:$Y$35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Central!$N$36:$Y$36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Central!$AX$6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Central!$N$52:$Y$52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Central!$N$53:$Y$53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Central!$AX$2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Central!$N$68:$Y$68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Central!$N$69:$X$69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Central!$AX$7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Central!$N$86:$Y$86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Central!$N$87:$Y$87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Central!$AX$3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Central!$N$102:$Y$102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Central!$N$103:$Y$103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Central!$AX$8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Central!$N$119:$Y$119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Central!$N$120:$Y$120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Central!$AX$2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Central!$N$201:$Y$201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Central!$N$202:$Y$202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Central!$AX$7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Central!$N$218:$Y$218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Central!$N$219:$Y$219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Central!$AX$3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Central!$N$234:$Y$234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Central!$N$235:$Y$235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Central!$AX$8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Central!$N$251:$Y$251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Central!$N$252:$Y$252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Central!$AX$2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Central!$N$135:$Y$135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Central!$N$136:$Y$136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Central!$AX$7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Central!$N$152:$Y$152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Central!$N$153:$Y$153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Central!$AX$3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Central!$N$168:$Y$168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Central!$N$169:$Y$169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Central!$AX$8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Central!$N$185:$Y$185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Central!$N$186:$Y$186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Peripheral!$BE$17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(Peripheral!$P$7,Peripheral!$P$40,Peripheral!$P$73,Peripheral!$P$106)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98-91B0-7B844116969B}"/>
            </c:ext>
          </c:extLst>
        </c:ser>
        <c:ser>
          <c:idx val="1"/>
          <c:order val="1"/>
          <c:tx>
            <c:strRef>
              <c:f>Peripheral!$BE$21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(Peripheral!$P$19,Peripheral!$P$52,Peripheral!$P$85,Peripheral!$P$118)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98-91B0-7B844116969B}"/>
            </c:ext>
          </c:extLst>
        </c:ser>
        <c:ser>
          <c:idx val="2"/>
          <c:order val="2"/>
          <c:tx>
            <c:strRef>
              <c:f>Peripheral!$BE$18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(Peripheral!$P$8,Peripheral!$P$41,Peripheral!$P$74,Peripheral!$P$107)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98-91B0-7B844116969B}"/>
            </c:ext>
          </c:extLst>
        </c:ser>
        <c:ser>
          <c:idx val="3"/>
          <c:order val="3"/>
          <c:tx>
            <c:strRef>
              <c:f>Peripheral!$BE$22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(Peripheral!$P$20,Peripheral!$P$53,Peripheral!$P$86,Peripheral!$P$119)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798-91B0-7B844116969B}"/>
            </c:ext>
          </c:extLst>
        </c:ser>
        <c:ser>
          <c:idx val="4"/>
          <c:order val="4"/>
          <c:tx>
            <c:strRef>
              <c:f>Peripheral!$BE$19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(Peripheral!$P$9,Peripheral!$P$42,Peripheral!$P$75,Peripheral!$P$108)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798-91B0-7B844116969B}"/>
            </c:ext>
          </c:extLst>
        </c:ser>
        <c:ser>
          <c:idx val="5"/>
          <c:order val="5"/>
          <c:tx>
            <c:strRef>
              <c:f>Peripheral!$BE$23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(Peripheral!$P$21,Peripheral!$P$54,Peripheral!$P$87,Peripheral!$P$120)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798-91B0-7B8441169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1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Central!$AZ$23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(Central!$N$47,Central!$N$80,Central!$N$114)</c:f>
              <c:numCache>
                <c:formatCode>0.0000</c:formatCode>
                <c:ptCount val="3"/>
                <c:pt idx="0">
                  <c:v>5.9709500000000002</c:v>
                </c:pt>
                <c:pt idx="1">
                  <c:v>9.2543500000000005</c:v>
                </c:pt>
                <c:pt idx="2">
                  <c:v>21.457439999999998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0B-4DA0-8923-A61B5D6A44A6}"/>
            </c:ext>
          </c:extLst>
        </c:ser>
        <c:ser>
          <c:idx val="1"/>
          <c:order val="1"/>
          <c:tx>
            <c:strRef>
              <c:f>Central!$AZ$27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(Central!$N$63,Central!$N$97,Central!$N$130)</c:f>
              <c:numCache>
                <c:formatCode>0.0000</c:formatCode>
                <c:ptCount val="3"/>
                <c:pt idx="0">
                  <c:v>1.7401</c:v>
                </c:pt>
                <c:pt idx="1">
                  <c:v>2.0808200000000001</c:v>
                </c:pt>
                <c:pt idx="2">
                  <c:v>2.0802200000000002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40B-4DA0-8923-A61B5D6A44A6}"/>
            </c:ext>
          </c:extLst>
        </c:ser>
        <c:ser>
          <c:idx val="2"/>
          <c:order val="2"/>
          <c:tx>
            <c:strRef>
              <c:f>Central!$AZ$24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(Central!$N$48,Central!$N$81,Central!$N$115)</c:f>
              <c:numCache>
                <c:formatCode>0.0000</c:formatCode>
                <c:ptCount val="3"/>
                <c:pt idx="0">
                  <c:v>5.88856</c:v>
                </c:pt>
                <c:pt idx="1">
                  <c:v>0.95655999999999997</c:v>
                </c:pt>
                <c:pt idx="2">
                  <c:v>18.121500000000001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0B-4DA0-8923-A61B5D6A44A6}"/>
            </c:ext>
          </c:extLst>
        </c:ser>
        <c:ser>
          <c:idx val="3"/>
          <c:order val="3"/>
          <c:tx>
            <c:strRef>
              <c:f>Central!$AZ$28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(Central!$N$64,Central!$N$98,Central!$N$131)</c:f>
              <c:numCache>
                <c:formatCode>0.0000</c:formatCode>
                <c:ptCount val="3"/>
                <c:pt idx="0">
                  <c:v>0.9728</c:v>
                </c:pt>
                <c:pt idx="1">
                  <c:v>1.9681299999999999</c:v>
                </c:pt>
                <c:pt idx="2">
                  <c:v>2.0698699999999999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40B-4DA0-8923-A61B5D6A44A6}"/>
            </c:ext>
          </c:extLst>
        </c:ser>
        <c:ser>
          <c:idx val="4"/>
          <c:order val="4"/>
          <c:tx>
            <c:strRef>
              <c:f>Central!$AZ$25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(Central!$N$49,Central!$N$82,Central!$N$116)</c:f>
              <c:numCache>
                <c:formatCode>0.0</c:formatCode>
                <c:ptCount val="3"/>
                <c:pt idx="0" formatCode="0.0000">
                  <c:v>6.0458100000000004</c:v>
                </c:pt>
                <c:pt idx="1">
                  <c:v>37.510249999999999</c:v>
                </c:pt>
                <c:pt idx="2" formatCode="0.0000">
                  <c:v>24.761810000000001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40B-4DA0-8923-A61B5D6A44A6}"/>
            </c:ext>
          </c:extLst>
        </c:ser>
        <c:ser>
          <c:idx val="5"/>
          <c:order val="5"/>
          <c:tx>
            <c:strRef>
              <c:f>Central!$AZ$29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(Central!$N$65,Central!$N$99,Central!$N$132)</c:f>
              <c:numCache>
                <c:formatCode>0.0000</c:formatCode>
                <c:ptCount val="3"/>
                <c:pt idx="0">
                  <c:v>2.0869</c:v>
                </c:pt>
                <c:pt idx="1">
                  <c:v>2.1028799999999999</c:v>
                </c:pt>
                <c:pt idx="2">
                  <c:v>2.0868699999999998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0B-4DA0-8923-A61B5D6A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4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Central!$AZ$23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(Central!$N$147,Central!$N$180)</c:f>
              <c:numCache>
                <c:formatCode>0.0000</c:formatCode>
                <c:ptCount val="2"/>
                <c:pt idx="0">
                  <c:v>21.509399999999999</c:v>
                </c:pt>
                <c:pt idx="1">
                  <c:v>34.336370000000002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18-4E3D-8B00-F5946B0ADE46}"/>
            </c:ext>
          </c:extLst>
        </c:ser>
        <c:ser>
          <c:idx val="1"/>
          <c:order val="1"/>
          <c:tx>
            <c:strRef>
              <c:f>Central!$AZ$27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(Central!$N$163,Central!$N$196)</c:f>
              <c:numCache>
                <c:formatCode>0.0000</c:formatCode>
                <c:ptCount val="2"/>
                <c:pt idx="0">
                  <c:v>13.3368</c:v>
                </c:pt>
                <c:pt idx="1">
                  <c:v>13.329610000000001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18-4E3D-8B00-F5946B0ADE46}"/>
            </c:ext>
          </c:extLst>
        </c:ser>
        <c:ser>
          <c:idx val="2"/>
          <c:order val="2"/>
          <c:tx>
            <c:strRef>
              <c:f>Central!$AZ$24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(Central!$N$148,Central!$N$181)</c:f>
              <c:numCache>
                <c:formatCode>0.0000</c:formatCode>
                <c:ptCount val="2"/>
                <c:pt idx="0">
                  <c:v>15.265309999999999</c:v>
                </c:pt>
                <c:pt idx="1">
                  <c:v>31.309940000000001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18-4E3D-8B00-F5946B0ADE46}"/>
            </c:ext>
          </c:extLst>
        </c:ser>
        <c:ser>
          <c:idx val="3"/>
          <c:order val="3"/>
          <c:tx>
            <c:strRef>
              <c:f>Central!$AZ$28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(Central!$N$164,Central!$N$197)</c:f>
              <c:numCache>
                <c:formatCode>0.0000</c:formatCode>
                <c:ptCount val="2"/>
                <c:pt idx="0">
                  <c:v>13.32044</c:v>
                </c:pt>
                <c:pt idx="1">
                  <c:v>13.320499999999999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18-4E3D-8B00-F5946B0ADE46}"/>
            </c:ext>
          </c:extLst>
        </c:ser>
        <c:ser>
          <c:idx val="4"/>
          <c:order val="4"/>
          <c:tx>
            <c:strRef>
              <c:f>Central!$AZ$25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(Central!$N$149,Central!$N$182)</c:f>
              <c:numCache>
                <c:formatCode>0.0000</c:formatCode>
                <c:ptCount val="2"/>
                <c:pt idx="0">
                  <c:v>28.49775</c:v>
                </c:pt>
                <c:pt idx="1">
                  <c:v>38.482500000000002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18-4E3D-8B00-F5946B0ADE46}"/>
            </c:ext>
          </c:extLst>
        </c:ser>
        <c:ser>
          <c:idx val="5"/>
          <c:order val="5"/>
          <c:tx>
            <c:strRef>
              <c:f>Central!$AZ$29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(Central!$N$165,Central!$N$198)</c:f>
              <c:numCache>
                <c:formatCode>0.0000</c:formatCode>
                <c:ptCount val="2"/>
                <c:pt idx="0">
                  <c:v>13.35375</c:v>
                </c:pt>
                <c:pt idx="1">
                  <c:v>13.337440000000001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18-4E3D-8B00-F5946B0AD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ExtBoard!$L$35</c:f>
              <c:strCache>
                <c:ptCount val="1"/>
                <c:pt idx="0">
                  <c:v>Zephyr, Int.&amp;Timer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ExtBoard!$M$36:$X$36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ExtBoard!$M$37:$X$37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26-4A49-92CC-20E3406EB8AD}"/>
            </c:ext>
          </c:extLst>
        </c:ser>
        <c:ser>
          <c:idx val="1"/>
          <c:order val="1"/>
          <c:tx>
            <c:strRef>
              <c:f>ExtBoard!$L$44</c:f>
              <c:strCache>
                <c:ptCount val="1"/>
                <c:pt idx="0">
                  <c:v>SD+SDK, Int.&amp;Timer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ExtBoard!$M$45:$X$45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ExtBoard!$M$46:$X$46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26-4A49-92CC-20E3406E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8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Central!$AZ$23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(Central!$N$213,Central!$N$246)</c:f>
              <c:numCache>
                <c:formatCode>0.0</c:formatCode>
                <c:ptCount val="2"/>
                <c:pt idx="0" formatCode="0.0000">
                  <c:v>30.109030000000001</c:v>
                </c:pt>
                <c:pt idx="1">
                  <c:v>44.302669999999999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7-4D06-BBF2-D34350F16949}"/>
            </c:ext>
          </c:extLst>
        </c:ser>
        <c:ser>
          <c:idx val="1"/>
          <c:order val="1"/>
          <c:tx>
            <c:strRef>
              <c:f>Central!$AZ$27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(Central!$N$229,Central!$N$262)</c:f>
              <c:numCache>
                <c:formatCode>0.0000</c:formatCode>
                <c:ptCount val="2"/>
                <c:pt idx="0">
                  <c:v>28.33475</c:v>
                </c:pt>
                <c:pt idx="1">
                  <c:v>28.33164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7-4D06-BBF2-D34350F16949}"/>
            </c:ext>
          </c:extLst>
        </c:ser>
        <c:ser>
          <c:idx val="2"/>
          <c:order val="2"/>
          <c:tx>
            <c:strRef>
              <c:f>Central!$AZ$24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(Central!$N$214,Central!$N$247)</c:f>
              <c:numCache>
                <c:formatCode>0.0000</c:formatCode>
                <c:ptCount val="2"/>
                <c:pt idx="0">
                  <c:v>23.533750000000001</c:v>
                </c:pt>
                <c:pt idx="1">
                  <c:v>40.706690000000002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7-4D06-BBF2-D34350F16949}"/>
            </c:ext>
          </c:extLst>
        </c:ser>
        <c:ser>
          <c:idx val="3"/>
          <c:order val="3"/>
          <c:tx>
            <c:strRef>
              <c:f>Central!$AZ$28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(Central!$N$230,Central!$N$263)</c:f>
              <c:numCache>
                <c:formatCode>0.0000</c:formatCode>
                <c:ptCount val="2"/>
                <c:pt idx="0">
                  <c:v>28.320250000000001</c:v>
                </c:pt>
                <c:pt idx="1">
                  <c:v>28.31925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7-4D06-BBF2-D34350F16949}"/>
            </c:ext>
          </c:extLst>
        </c:ser>
        <c:ser>
          <c:idx val="4"/>
          <c:order val="4"/>
          <c:tx>
            <c:strRef>
              <c:f>Central!$AZ$25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(Central!$N$215,Central!$N$248)</c:f>
              <c:numCache>
                <c:formatCode>0.0</c:formatCode>
                <c:ptCount val="2"/>
                <c:pt idx="0" formatCode="0.0000">
                  <c:v>37.395189999999999</c:v>
                </c:pt>
                <c:pt idx="1">
                  <c:v>47.298749999999998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7-4D06-BBF2-D34350F16949}"/>
            </c:ext>
          </c:extLst>
        </c:ser>
        <c:ser>
          <c:idx val="5"/>
          <c:order val="5"/>
          <c:tx>
            <c:strRef>
              <c:f>Central!$AZ$29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(Central!$N$231,Central!$N$264)</c:f>
              <c:numCache>
                <c:formatCode>0.0000</c:formatCode>
                <c:ptCount val="2"/>
                <c:pt idx="0">
                  <c:v>28.353750000000002</c:v>
                </c:pt>
                <c:pt idx="1">
                  <c:v>28.35125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7-4D06-BBF2-D34350F1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Central!$AX$13</c:f>
              <c:strCache>
                <c:ptCount val="1"/>
                <c:pt idx="0">
                  <c:v>Zephyr 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(Central!$D$8,Central!$D$10,Central!$D$12)</c:f>
              <c:numCache>
                <c:formatCode>0</c:formatCode>
                <c:ptCount val="3"/>
                <c:pt idx="0" formatCode="General">
                  <c:v>2050</c:v>
                </c:pt>
                <c:pt idx="1">
                  <c:v>998.15</c:v>
                </c:pt>
                <c:pt idx="2">
                  <c:v>604.6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EE0-B24B-3129406C5DCD}"/>
            </c:ext>
          </c:extLst>
        </c:ser>
        <c:ser>
          <c:idx val="1"/>
          <c:order val="1"/>
          <c:tx>
            <c:strRef>
              <c:f>Central!$AX$14</c:f>
              <c:strCache>
                <c:ptCount val="1"/>
                <c:pt idx="0">
                  <c:v>SD + SDK 1P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(Central!$C$7,Central!$C$9,Central!$C$11)</c:f>
              <c:numCache>
                <c:formatCode>0</c:formatCode>
                <c:ptCount val="3"/>
                <c:pt idx="0">
                  <c:v>2140</c:v>
                </c:pt>
                <c:pt idx="1">
                  <c:v>989.8</c:v>
                </c:pt>
                <c:pt idx="2">
                  <c:v>389.15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C-4EE0-B24B-3129406C5DCD}"/>
            </c:ext>
          </c:extLst>
        </c:ser>
        <c:ser>
          <c:idx val="2"/>
          <c:order val="2"/>
          <c:tx>
            <c:strRef>
              <c:f>Central!$AX$15</c:f>
              <c:strCache>
                <c:ptCount val="1"/>
                <c:pt idx="0">
                  <c:v>Zephyr 4P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(Central!$F$17,Central!$D$17,Central!$D$19)</c:f>
              <c:numCache>
                <c:formatCode>General</c:formatCode>
                <c:ptCount val="3"/>
                <c:pt idx="1">
                  <c:v>1760</c:v>
                </c:pt>
                <c:pt idx="2" formatCode="0">
                  <c:v>838.41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C-4EE0-B24B-3129406C5DCD}"/>
            </c:ext>
          </c:extLst>
        </c:ser>
        <c:ser>
          <c:idx val="3"/>
          <c:order val="3"/>
          <c:tx>
            <c:strRef>
              <c:f>Central!$AX$16</c:f>
              <c:strCache>
                <c:ptCount val="1"/>
                <c:pt idx="0">
                  <c:v>SD + SDK 4P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(Central!$F$16,Central!$C$16,Central!$C$18)</c:f>
              <c:numCache>
                <c:formatCode>0</c:formatCode>
                <c:ptCount val="3"/>
                <c:pt idx="1">
                  <c:v>1400</c:v>
                </c:pt>
                <c:pt idx="2">
                  <c:v>477.21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C-4EE0-B24B-3129406C5DCD}"/>
            </c:ext>
          </c:extLst>
        </c:ser>
        <c:ser>
          <c:idx val="4"/>
          <c:order val="4"/>
          <c:tx>
            <c:strRef>
              <c:f>Central!$AX$17</c:f>
              <c:strCache>
                <c:ptCount val="1"/>
                <c:pt idx="0">
                  <c:v>Zephyr 8P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(Central!$F$24,Central!$D$24,Central!$D$26)</c:f>
              <c:numCache>
                <c:formatCode>General</c:formatCode>
                <c:ptCount val="3"/>
                <c:pt idx="1">
                  <c:v>1940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EE0-B24B-3129406C5DCD}"/>
            </c:ext>
          </c:extLst>
        </c:ser>
        <c:ser>
          <c:idx val="5"/>
          <c:order val="5"/>
          <c:tx>
            <c:strRef>
              <c:f>Central!$AX$18</c:f>
              <c:strCache>
                <c:ptCount val="1"/>
                <c:pt idx="0">
                  <c:v>SD + SDK 8P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(Central!$F$23,Central!$C$23,Central!$C$25)</c:f>
              <c:numCache>
                <c:formatCode>0</c:formatCode>
                <c:ptCount val="3"/>
                <c:pt idx="1">
                  <c:v>2200</c:v>
                </c:pt>
                <c:pt idx="2">
                  <c:v>693.47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C-4EE0-B24B-3129406C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ExtBoard!$L$101</c:f>
              <c:strCache>
                <c:ptCount val="1"/>
                <c:pt idx="0">
                  <c:v>Zephyr, Int.,Timer&amp;Drivers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ExtBoard!$M$103:$X$103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D-483F-82B9-457ED122E75B}"/>
            </c:ext>
          </c:extLst>
        </c:ser>
        <c:ser>
          <c:idx val="1"/>
          <c:order val="1"/>
          <c:tx>
            <c:strRef>
              <c:f>ExtBoard!$L$110</c:f>
              <c:strCache>
                <c:ptCount val="1"/>
                <c:pt idx="0">
                  <c:v>SD+SDK, Int.,Timer&amp;Drivers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ExtBoard!$M$111:$X$111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ExtBoard!$M$112:$X$112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D-483F-82B9-457ED122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Drivers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ExtBoard!$L$2</c:f>
              <c:strCache>
                <c:ptCount val="1"/>
                <c:pt idx="0">
                  <c:v>Zephyr,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ExtBoard!$M$4:$X$4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E-4F71-851E-13D7C87689F8}"/>
            </c:ext>
          </c:extLst>
        </c:ser>
        <c:ser>
          <c:idx val="1"/>
          <c:order val="1"/>
          <c:tx>
            <c:strRef>
              <c:f>ExtBoard!$L$11</c:f>
              <c:strCache>
                <c:ptCount val="1"/>
                <c:pt idx="0">
                  <c:v>SD+SDK,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ExtBoard!$M$12:$X$12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ExtBoard!$M$13:$X$13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E-4F71-851E-13D7C87689F8}"/>
            </c:ext>
          </c:extLst>
        </c:ser>
        <c:ser>
          <c:idx val="2"/>
          <c:order val="2"/>
          <c:tx>
            <c:strRef>
              <c:f>ExtBoard!$L$101</c:f>
              <c:strCache>
                <c:ptCount val="1"/>
                <c:pt idx="0">
                  <c:v>Zephyr, Int.,Timer&amp;Drivers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ExtBoard!$M$103:$X$103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1E-4F71-851E-13D7C87689F8}"/>
            </c:ext>
          </c:extLst>
        </c:ser>
        <c:ser>
          <c:idx val="3"/>
          <c:order val="3"/>
          <c:tx>
            <c:strRef>
              <c:f>ExtBoard!$L$110</c:f>
              <c:strCache>
                <c:ptCount val="1"/>
                <c:pt idx="0">
                  <c:v>SD+SDK, Int.,Timer&amp;Drivers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ExtBoard!$M$111:$X$111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ExtBoard!$M$112:$X$112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E-4F71-851E-13D7C876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ExtBoard!$BK$3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ExtBoard!$BG$3:$BG$5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(ExtBoard!$P$7,ExtBoard!$P$40,ExtBoard!$P$106)</c:f>
              <c:numCache>
                <c:formatCode>0.00</c:formatCode>
                <c:ptCount val="3"/>
                <c:pt idx="0">
                  <c:v>7.0772466666666674</c:v>
                </c:pt>
                <c:pt idx="1">
                  <c:v>14.967333333333334</c:v>
                </c:pt>
                <c:pt idx="2">
                  <c:v>14.868066666666666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01A-AEDF-8579997EE1C3}"/>
            </c:ext>
          </c:extLst>
        </c:ser>
        <c:ser>
          <c:idx val="1"/>
          <c:order val="1"/>
          <c:tx>
            <c:strRef>
              <c:f>ExtBoard!$BK$7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ExtBoard!$BG$3:$BG$5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(ExtBoard!$P$15,ExtBoard!$P$48,ExtBoard!$P$114)</c:f>
              <c:numCache>
                <c:formatCode>0.00</c:formatCode>
                <c:ptCount val="3"/>
                <c:pt idx="0">
                  <c:v>6.5961533333333335</c:v>
                </c:pt>
                <c:pt idx="1">
                  <c:v>6.8339999999999996</c:v>
                </c:pt>
                <c:pt idx="2">
                  <c:v>6.4533333333333331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01A-AEDF-8579997EE1C3}"/>
            </c:ext>
          </c:extLst>
        </c:ser>
        <c:ser>
          <c:idx val="2"/>
          <c:order val="2"/>
          <c:tx>
            <c:strRef>
              <c:f>ExtBoard!$BK$4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(ExtBoard!$P$8,ExtBoard!$P$41,ExtBoard!$P$107)</c:f>
              <c:numCache>
                <c:formatCode>0.00</c:formatCode>
                <c:ptCount val="3"/>
                <c:pt idx="0">
                  <c:v>6.770833333333333</c:v>
                </c:pt>
                <c:pt idx="1">
                  <c:v>7.0798333333333332</c:v>
                </c:pt>
                <c:pt idx="2">
                  <c:v>7.436583333333334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2-401A-AEDF-8579997EE1C3}"/>
            </c:ext>
          </c:extLst>
        </c:ser>
        <c:ser>
          <c:idx val="3"/>
          <c:order val="3"/>
          <c:tx>
            <c:strRef>
              <c:f>ExtBoard!$BK$8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(ExtBoard!$P$16,ExtBoard!$P$49,ExtBoard!$P$115)</c:f>
              <c:numCache>
                <c:formatCode>0.00</c:formatCode>
                <c:ptCount val="3"/>
                <c:pt idx="0">
                  <c:v>6.541666666666667</c:v>
                </c:pt>
                <c:pt idx="1">
                  <c:v>6.4163333333333341</c:v>
                </c:pt>
                <c:pt idx="2">
                  <c:v>6.2913333333333341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2-401A-AEDF-8579997EE1C3}"/>
            </c:ext>
          </c:extLst>
        </c:ser>
        <c:ser>
          <c:idx val="4"/>
          <c:order val="4"/>
          <c:tx>
            <c:strRef>
              <c:f>ExtBoard!$BK$5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(ExtBoard!$P$9,ExtBoard!$P$42,ExtBoard!$P$108)</c:f>
              <c:numCache>
                <c:formatCode>0.00</c:formatCode>
                <c:ptCount val="3"/>
                <c:pt idx="0">
                  <c:v>10.666666666666666</c:v>
                </c:pt>
                <c:pt idx="1">
                  <c:v>16.584</c:v>
                </c:pt>
                <c:pt idx="2">
                  <c:v>24.542000000000002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2-401A-AEDF-8579997EE1C3}"/>
            </c:ext>
          </c:extLst>
        </c:ser>
        <c:ser>
          <c:idx val="5"/>
          <c:order val="5"/>
          <c:tx>
            <c:strRef>
              <c:f>ExtBoard!$BK$9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(ExtBoard!$P$17,ExtBoard!$P$50,ExtBoard!$P$116)</c:f>
              <c:numCache>
                <c:formatCode>0.00</c:formatCode>
                <c:ptCount val="3"/>
                <c:pt idx="0">
                  <c:v>6.729166666666667</c:v>
                </c:pt>
                <c:pt idx="1">
                  <c:v>10.563000000000001</c:v>
                </c:pt>
                <c:pt idx="2">
                  <c:v>13.624333333333333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2-401A-AEDF-8579997EE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SOFT-TImer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ExtBoard!$L$2</c:f>
              <c:strCache>
                <c:ptCount val="1"/>
                <c:pt idx="0">
                  <c:v>Zephyr,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ExtBoard!$M$4:$X$4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D-465F-B81B-25A5353750D3}"/>
            </c:ext>
          </c:extLst>
        </c:ser>
        <c:ser>
          <c:idx val="1"/>
          <c:order val="1"/>
          <c:tx>
            <c:strRef>
              <c:f>ExtBoard!$L$11</c:f>
              <c:strCache>
                <c:ptCount val="1"/>
                <c:pt idx="0">
                  <c:v>SD+SDK,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ExtBoard!$M$12:$X$12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ExtBoard!$M$13:$X$13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D-465F-B81B-25A5353750D3}"/>
            </c:ext>
          </c:extLst>
        </c:ser>
        <c:ser>
          <c:idx val="2"/>
          <c:order val="2"/>
          <c:tx>
            <c:strRef>
              <c:f>ExtBoard!$L$35</c:f>
              <c:strCache>
                <c:ptCount val="1"/>
                <c:pt idx="0">
                  <c:v>Zephyr, Int.&amp;Timer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ExtBoard!$M$36:$X$36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ExtBoard!$M$37:$X$37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D-465F-B81B-25A5353750D3}"/>
            </c:ext>
          </c:extLst>
        </c:ser>
        <c:ser>
          <c:idx val="3"/>
          <c:order val="3"/>
          <c:tx>
            <c:strRef>
              <c:f>ExtBoard!$L$44</c:f>
              <c:strCache>
                <c:ptCount val="1"/>
                <c:pt idx="0">
                  <c:v>SD+SDK, Int.&amp;Timer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ExtBoard!$M$45:$X$45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ExtBoard!$M$46:$X$46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D-465F-B81B-25A5353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Peripheral!$L$2</c:f>
              <c:strCache>
                <c:ptCount val="1"/>
                <c:pt idx="0">
                  <c:v>Zephyr Advertising,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Peripheral!$M$4:$X$4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Peripheral!$L$15</c:f>
              <c:strCache>
                <c:ptCount val="1"/>
                <c:pt idx="0">
                  <c:v>SD+SDK Advertising,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Peripheral!$M$16:$X$16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Peripheral!$M$17:$X$17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Peripheral!$BC$7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Peripheral!$M$36:$X$36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Peripheral!$M$37:$X$37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Peripheral!$BC$12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Peripheral!$M$49:$X$49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Peripheral!$M$50:$X$50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Peripheral!$BC$8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Peripheral!$M$69:$X$69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Peripheral!$M$70:$X$70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Peripheral!$BC$13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Peripheral!$M$82:$X$82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Peripheral!$M$83:$X$83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Peripheral!$BC$9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Peripheral!$M$103:$X$103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Peripheral!$BC$14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Peripheral!$M$115:$X$115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Peripheral!$M$116:$X$116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Peripheral!$BE$17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(Peripheral!$P$7,Peripheral!$P$40,Peripheral!$P$73,Peripheral!$P$106)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6-4DCA-9833-FB4BC823D9A8}"/>
            </c:ext>
          </c:extLst>
        </c:ser>
        <c:ser>
          <c:idx val="1"/>
          <c:order val="1"/>
          <c:tx>
            <c:strRef>
              <c:f>Peripheral!$BE$21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(Peripheral!$P$19,Peripheral!$P$52,Peripheral!$P$85,Peripheral!$P$118)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6-4DCA-9833-FB4BC823D9A8}"/>
            </c:ext>
          </c:extLst>
        </c:ser>
        <c:ser>
          <c:idx val="2"/>
          <c:order val="2"/>
          <c:tx>
            <c:strRef>
              <c:f>Peripheral!$BE$18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(Peripheral!$P$8,Peripheral!$P$41,Peripheral!$P$74,Peripheral!$P$107)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6-4DCA-9833-FB4BC823D9A8}"/>
            </c:ext>
          </c:extLst>
        </c:ser>
        <c:ser>
          <c:idx val="3"/>
          <c:order val="3"/>
          <c:tx>
            <c:strRef>
              <c:f>Peripheral!$BE$22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(Peripheral!$P$20,Peripheral!$P$53,Peripheral!$P$86,Peripheral!$P$119)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6-4DCA-9833-FB4BC823D9A8}"/>
            </c:ext>
          </c:extLst>
        </c:ser>
        <c:ser>
          <c:idx val="4"/>
          <c:order val="4"/>
          <c:tx>
            <c:strRef>
              <c:f>Peripheral!$BE$19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(Peripheral!$P$9,Peripheral!$P$42,Peripheral!$P$75,Peripheral!$P$108)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6-4DCA-9833-FB4BC823D9A8}"/>
            </c:ext>
          </c:extLst>
        </c:ser>
        <c:ser>
          <c:idx val="5"/>
          <c:order val="5"/>
          <c:tx>
            <c:strRef>
              <c:f>Peripheral!$BE$23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(Peripheral!$P$21,Peripheral!$P$54,Peripheral!$P$87,Peripheral!$P$120)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6-4DCA-9833-FB4BC823D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56288</xdr:colOff>
      <xdr:row>5</xdr:row>
      <xdr:rowOff>57580</xdr:rowOff>
    </xdr:from>
    <xdr:to>
      <xdr:col>41</xdr:col>
      <xdr:colOff>3350</xdr:colOff>
      <xdr:row>22</xdr:row>
      <xdr:rowOff>56281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503097</xdr:colOff>
      <xdr:row>39</xdr:row>
      <xdr:rowOff>57150</xdr:rowOff>
    </xdr:from>
    <xdr:to>
      <xdr:col>40</xdr:col>
      <xdr:colOff>564459</xdr:colOff>
      <xdr:row>56</xdr:row>
      <xdr:rowOff>60613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35293</xdr:colOff>
      <xdr:row>107</xdr:row>
      <xdr:rowOff>116681</xdr:rowOff>
    </xdr:from>
    <xdr:to>
      <xdr:col>40</xdr:col>
      <xdr:colOff>622908</xdr:colOff>
      <xdr:row>126</xdr:row>
      <xdr:rowOff>86806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61484</xdr:colOff>
      <xdr:row>5</xdr:row>
      <xdr:rowOff>49357</xdr:rowOff>
    </xdr:from>
    <xdr:to>
      <xdr:col>55</xdr:col>
      <xdr:colOff>484796</xdr:colOff>
      <xdr:row>24</xdr:row>
      <xdr:rowOff>14720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402688</xdr:colOff>
      <xdr:row>43</xdr:row>
      <xdr:rowOff>35115</xdr:rowOff>
    </xdr:from>
    <xdr:to>
      <xdr:col>54</xdr:col>
      <xdr:colOff>349827</xdr:colOff>
      <xdr:row>57</xdr:row>
      <xdr:rowOff>111315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457200</xdr:colOff>
      <xdr:row>73</xdr:row>
      <xdr:rowOff>161925</xdr:rowOff>
    </xdr:from>
    <xdr:to>
      <xdr:col>40</xdr:col>
      <xdr:colOff>450160</xdr:colOff>
      <xdr:row>92</xdr:row>
      <xdr:rowOff>118627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A4F9AF28-7ADB-42B9-B4FF-D2922AE3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726992</xdr:colOff>
      <xdr:row>72</xdr:row>
      <xdr:rowOff>168667</xdr:rowOff>
    </xdr:from>
    <xdr:to>
      <xdr:col>36</xdr:col>
      <xdr:colOff>644236</xdr:colOff>
      <xdr:row>89</xdr:row>
      <xdr:rowOff>172130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504916</xdr:colOff>
      <xdr:row>105</xdr:row>
      <xdr:rowOff>97542</xdr:rowOff>
    </xdr:from>
    <xdr:to>
      <xdr:col>36</xdr:col>
      <xdr:colOff>447653</xdr:colOff>
      <xdr:row>122</xdr:row>
      <xdr:rowOff>105768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630752</xdr:colOff>
      <xdr:row>9</xdr:row>
      <xdr:rowOff>125186</xdr:rowOff>
    </xdr:from>
    <xdr:to>
      <xdr:col>50</xdr:col>
      <xdr:colOff>311604</xdr:colOff>
      <xdr:row>24</xdr:row>
      <xdr:rowOff>4082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294904</xdr:colOff>
      <xdr:row>41</xdr:row>
      <xdr:rowOff>129267</xdr:rowOff>
    </xdr:from>
    <xdr:to>
      <xdr:col>50</xdr:col>
      <xdr:colOff>584366</xdr:colOff>
      <xdr:row>56</xdr:row>
      <xdr:rowOff>14967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207312</xdr:colOff>
      <xdr:row>42</xdr:row>
      <xdr:rowOff>39220</xdr:rowOff>
    </xdr:from>
    <xdr:to>
      <xdr:col>36</xdr:col>
      <xdr:colOff>452372</xdr:colOff>
      <xdr:row>56</xdr:row>
      <xdr:rowOff>115420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604842</xdr:colOff>
      <xdr:row>7</xdr:row>
      <xdr:rowOff>166687</xdr:rowOff>
    </xdr:from>
    <xdr:to>
      <xdr:col>36</xdr:col>
      <xdr:colOff>29440</xdr:colOff>
      <xdr:row>22</xdr:row>
      <xdr:rowOff>52390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5AE72AD-2072-4407-8FF2-8C5E1861E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162481</xdr:colOff>
      <xdr:row>39</xdr:row>
      <xdr:rowOff>103984</xdr:rowOff>
    </xdr:from>
    <xdr:to>
      <xdr:col>34</xdr:col>
      <xdr:colOff>3059912</xdr:colOff>
      <xdr:row>58</xdr:row>
      <xdr:rowOff>103534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528025</xdr:colOff>
      <xdr:row>72</xdr:row>
      <xdr:rowOff>130569</xdr:rowOff>
    </xdr:from>
    <xdr:to>
      <xdr:col>34</xdr:col>
      <xdr:colOff>3387341</xdr:colOff>
      <xdr:row>91</xdr:row>
      <xdr:rowOff>111069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708973</xdr:colOff>
      <xdr:row>103</xdr:row>
      <xdr:rowOff>101026</xdr:rowOff>
    </xdr:from>
    <xdr:to>
      <xdr:col>34</xdr:col>
      <xdr:colOff>3625454</xdr:colOff>
      <xdr:row>122</xdr:row>
      <xdr:rowOff>72001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574578</xdr:colOff>
      <xdr:row>138</xdr:row>
      <xdr:rowOff>81302</xdr:rowOff>
    </xdr:from>
    <xdr:to>
      <xdr:col>34</xdr:col>
      <xdr:colOff>3472009</xdr:colOff>
      <xdr:row>157</xdr:row>
      <xdr:rowOff>61802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156179</xdr:colOff>
      <xdr:row>172</xdr:row>
      <xdr:rowOff>168088</xdr:rowOff>
    </xdr:from>
    <xdr:to>
      <xdr:col>34</xdr:col>
      <xdr:colOff>2995293</xdr:colOff>
      <xdr:row>187</xdr:row>
      <xdr:rowOff>53787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261932</xdr:colOff>
      <xdr:row>206</xdr:row>
      <xdr:rowOff>154780</xdr:rowOff>
    </xdr:from>
    <xdr:to>
      <xdr:col>34</xdr:col>
      <xdr:colOff>3029755</xdr:colOff>
      <xdr:row>221</xdr:row>
      <xdr:rowOff>40480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28910</xdr:colOff>
      <xdr:row>240</xdr:row>
      <xdr:rowOff>154781</xdr:rowOff>
    </xdr:from>
    <xdr:to>
      <xdr:col>34</xdr:col>
      <xdr:colOff>2796733</xdr:colOff>
      <xdr:row>255</xdr:row>
      <xdr:rowOff>28576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311263</xdr:colOff>
      <xdr:row>8</xdr:row>
      <xdr:rowOff>84023</xdr:rowOff>
    </xdr:from>
    <xdr:to>
      <xdr:col>46</xdr:col>
      <xdr:colOff>425693</xdr:colOff>
      <xdr:row>22</xdr:row>
      <xdr:rowOff>169747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541450</xdr:colOff>
      <xdr:row>7</xdr:row>
      <xdr:rowOff>58175</xdr:rowOff>
    </xdr:from>
    <xdr:to>
      <xdr:col>34</xdr:col>
      <xdr:colOff>3470842</xdr:colOff>
      <xdr:row>21</xdr:row>
      <xdr:rowOff>134375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zoomScale="70" zoomScaleNormal="70" workbookViewId="0">
      <selection activeCell="B13" sqref="B13"/>
    </sheetView>
  </sheetViews>
  <sheetFormatPr baseColWidth="10" defaultColWidth="9" defaultRowHeight="14.25" x14ac:dyDescent="0.45"/>
  <cols>
    <col min="1" max="1" width="24.59765625" customWidth="1"/>
    <col min="2" max="3" width="12" customWidth="1"/>
    <col min="4" max="4" width="3.3984375" customWidth="1"/>
    <col min="6" max="6" width="17.73046875" customWidth="1"/>
    <col min="7" max="7" width="10.6640625" customWidth="1"/>
    <col min="8" max="8" width="2.86328125" customWidth="1"/>
    <col min="10" max="10" width="23.59765625" customWidth="1"/>
    <col min="11" max="11" width="24.265625" customWidth="1"/>
    <col min="12" max="12" width="3.1328125" customWidth="1"/>
  </cols>
  <sheetData>
    <row r="1" spans="1:12" x14ac:dyDescent="0.45">
      <c r="A1" s="51" t="s">
        <v>5</v>
      </c>
      <c r="B1" s="52" t="s">
        <v>86</v>
      </c>
      <c r="C1" s="52" t="s">
        <v>87</v>
      </c>
      <c r="D1" s="51"/>
      <c r="F1" s="51" t="s">
        <v>81</v>
      </c>
      <c r="G1" s="52" t="s">
        <v>82</v>
      </c>
      <c r="H1" s="51"/>
      <c r="J1" s="51"/>
      <c r="K1" s="52" t="s">
        <v>5</v>
      </c>
      <c r="L1" s="51"/>
    </row>
    <row r="2" spans="1:12" x14ac:dyDescent="0.45">
      <c r="A2" s="4" t="s">
        <v>6</v>
      </c>
      <c r="B2" s="6">
        <v>8.42</v>
      </c>
      <c r="C2" s="4"/>
      <c r="D2" s="4" t="s">
        <v>24</v>
      </c>
      <c r="F2" s="4" t="s">
        <v>1</v>
      </c>
      <c r="G2" s="5">
        <v>0</v>
      </c>
      <c r="H2" s="4" t="s">
        <v>0</v>
      </c>
      <c r="J2" s="4" t="s">
        <v>6</v>
      </c>
      <c r="K2" s="6">
        <v>8.42</v>
      </c>
      <c r="L2" s="4" t="s">
        <v>24</v>
      </c>
    </row>
    <row r="3" spans="1:12" x14ac:dyDescent="0.45">
      <c r="A3" t="s">
        <v>8</v>
      </c>
      <c r="B3">
        <v>8.83</v>
      </c>
      <c r="C3" s="2">
        <v>9.0109999999999992</v>
      </c>
      <c r="D3" t="s">
        <v>24</v>
      </c>
      <c r="F3" t="s">
        <v>76</v>
      </c>
      <c r="G3" s="1" t="s">
        <v>2</v>
      </c>
      <c r="H3" t="s">
        <v>0</v>
      </c>
      <c r="J3" t="s">
        <v>8</v>
      </c>
      <c r="K3" s="2">
        <v>9.0109999999999992</v>
      </c>
      <c r="L3" t="s">
        <v>24</v>
      </c>
    </row>
    <row r="4" spans="1:12" x14ac:dyDescent="0.45">
      <c r="A4" s="4" t="s">
        <v>9</v>
      </c>
      <c r="B4" s="4">
        <v>349.32</v>
      </c>
      <c r="C4" s="4">
        <v>9.09</v>
      </c>
      <c r="D4" s="4" t="s">
        <v>24</v>
      </c>
      <c r="F4" s="4" t="s">
        <v>3</v>
      </c>
      <c r="G4" s="5" t="s">
        <v>4</v>
      </c>
      <c r="H4" s="4" t="s">
        <v>0</v>
      </c>
      <c r="J4" s="4" t="s">
        <v>9</v>
      </c>
      <c r="K4" s="4">
        <v>9.09</v>
      </c>
      <c r="L4" s="4" t="s">
        <v>24</v>
      </c>
    </row>
    <row r="5" spans="1:12" x14ac:dyDescent="0.45">
      <c r="A5" t="s">
        <v>10</v>
      </c>
      <c r="B5">
        <v>173.22</v>
      </c>
      <c r="C5">
        <v>9.09</v>
      </c>
      <c r="D5" t="s">
        <v>24</v>
      </c>
      <c r="J5" t="s">
        <v>10</v>
      </c>
      <c r="K5">
        <v>9.09</v>
      </c>
      <c r="L5" t="s">
        <v>24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26"/>
  <sheetViews>
    <sheetView tabSelected="1" zoomScale="40" zoomScaleNormal="40" workbookViewId="0">
      <selection activeCell="F32" sqref="F32"/>
    </sheetView>
  </sheetViews>
  <sheetFormatPr baseColWidth="10" defaultColWidth="9" defaultRowHeight="14.25" x14ac:dyDescent="0.45"/>
  <cols>
    <col min="1" max="1" width="31.796875" customWidth="1"/>
    <col min="2" max="3" width="12.265625" customWidth="1"/>
    <col min="4" max="4" width="3.59765625" customWidth="1"/>
    <col min="12" max="12" width="27.86328125" customWidth="1"/>
    <col min="13" max="24" width="8.796875" customWidth="1"/>
    <col min="25" max="25" width="4.86328125" customWidth="1"/>
    <col min="26" max="33" width="7.3984375" customWidth="1"/>
  </cols>
  <sheetData>
    <row r="1" spans="1:63" x14ac:dyDescent="0.45">
      <c r="A1" s="51" t="s">
        <v>120</v>
      </c>
      <c r="B1" s="52" t="s">
        <v>86</v>
      </c>
      <c r="C1" s="52" t="s">
        <v>87</v>
      </c>
      <c r="D1" s="51"/>
    </row>
    <row r="2" spans="1:63" x14ac:dyDescent="0.45">
      <c r="A2" s="4" t="s">
        <v>6</v>
      </c>
      <c r="B2" s="30">
        <v>940.27</v>
      </c>
      <c r="C2" s="6"/>
      <c r="D2" s="4" t="s">
        <v>24</v>
      </c>
      <c r="L2" s="53" t="s">
        <v>112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48"/>
    </row>
    <row r="3" spans="1:63" x14ac:dyDescent="0.45">
      <c r="A3" t="s">
        <v>9</v>
      </c>
      <c r="B3">
        <v>1150</v>
      </c>
      <c r="C3">
        <v>894</v>
      </c>
      <c r="D3" t="s">
        <v>24</v>
      </c>
      <c r="L3" s="21" t="s">
        <v>83</v>
      </c>
      <c r="M3" s="21">
        <v>0</v>
      </c>
      <c r="N3" s="21">
        <v>1</v>
      </c>
      <c r="O3" s="21">
        <v>10</v>
      </c>
      <c r="P3" s="21">
        <v>20</v>
      </c>
      <c r="Q3" s="21">
        <v>30</v>
      </c>
      <c r="R3" s="21">
        <v>40</v>
      </c>
      <c r="S3" s="21">
        <v>50</v>
      </c>
      <c r="T3" s="21">
        <v>60</v>
      </c>
      <c r="U3" s="21">
        <v>70</v>
      </c>
      <c r="V3" s="21">
        <v>80</v>
      </c>
      <c r="W3" s="21">
        <v>90</v>
      </c>
      <c r="X3" s="21">
        <v>100</v>
      </c>
      <c r="Y3" s="22" t="s">
        <v>26</v>
      </c>
      <c r="BG3" t="s">
        <v>79</v>
      </c>
      <c r="BK3" t="s">
        <v>49</v>
      </c>
    </row>
    <row r="4" spans="1:63" x14ac:dyDescent="0.45">
      <c r="A4" s="4" t="s">
        <v>10</v>
      </c>
      <c r="B4" s="30">
        <v>874.41</v>
      </c>
      <c r="C4" s="4">
        <v>775</v>
      </c>
      <c r="D4" s="4" t="s">
        <v>24</v>
      </c>
      <c r="L4" s="4" t="s">
        <v>84</v>
      </c>
      <c r="M4" s="30">
        <v>600</v>
      </c>
      <c r="N4" s="30">
        <v>637</v>
      </c>
      <c r="O4" s="30">
        <v>1330</v>
      </c>
      <c r="P4" s="30">
        <v>2050</v>
      </c>
      <c r="Q4" s="30">
        <v>2970</v>
      </c>
      <c r="R4" s="30">
        <v>3820</v>
      </c>
      <c r="S4" s="30">
        <v>3510</v>
      </c>
      <c r="T4" s="30">
        <v>4150</v>
      </c>
      <c r="U4" s="30">
        <v>3510</v>
      </c>
      <c r="V4" s="30">
        <v>4170</v>
      </c>
      <c r="W4" s="30">
        <v>4260</v>
      </c>
      <c r="X4" s="30">
        <v>5080</v>
      </c>
      <c r="Y4" s="49" t="s">
        <v>7</v>
      </c>
      <c r="BG4" t="s">
        <v>45</v>
      </c>
      <c r="BK4" t="s">
        <v>47</v>
      </c>
    </row>
    <row r="5" spans="1:63" x14ac:dyDescent="0.45">
      <c r="L5" t="s">
        <v>85</v>
      </c>
      <c r="M5" s="37">
        <v>512.36</v>
      </c>
      <c r="N5" s="37">
        <v>626</v>
      </c>
      <c r="O5" s="37">
        <v>1310</v>
      </c>
      <c r="P5" s="37">
        <v>2030</v>
      </c>
      <c r="Q5" s="37">
        <v>2940</v>
      </c>
      <c r="R5" s="37">
        <v>3780</v>
      </c>
      <c r="S5" s="37">
        <v>3440</v>
      </c>
      <c r="T5" s="37">
        <v>4060</v>
      </c>
      <c r="U5" s="37">
        <v>3460</v>
      </c>
      <c r="V5" s="37">
        <v>4100</v>
      </c>
      <c r="W5" s="37">
        <v>4210</v>
      </c>
      <c r="X5" s="37">
        <v>4940</v>
      </c>
      <c r="Y5" s="19" t="s">
        <v>24</v>
      </c>
      <c r="BG5" t="s">
        <v>46</v>
      </c>
      <c r="BK5" t="s">
        <v>48</v>
      </c>
    </row>
    <row r="6" spans="1:63" x14ac:dyDescent="0.45">
      <c r="L6" s="21" t="s">
        <v>39</v>
      </c>
      <c r="M6" s="47" t="s">
        <v>35</v>
      </c>
      <c r="N6" s="47" t="s">
        <v>36</v>
      </c>
      <c r="O6" s="47" t="s">
        <v>37</v>
      </c>
      <c r="P6" s="47" t="s">
        <v>34</v>
      </c>
      <c r="Q6" s="47"/>
      <c r="R6" s="47"/>
      <c r="S6" s="47"/>
      <c r="T6" s="21"/>
      <c r="U6" s="21"/>
      <c r="V6" s="21"/>
      <c r="W6" s="21"/>
      <c r="X6" s="21"/>
      <c r="Y6" s="21"/>
    </row>
    <row r="7" spans="1:63" x14ac:dyDescent="0.45">
      <c r="A7" s="51" t="s">
        <v>121</v>
      </c>
      <c r="B7" s="52" t="s">
        <v>86</v>
      </c>
      <c r="C7" s="52" t="s">
        <v>87</v>
      </c>
      <c r="D7" s="51"/>
      <c r="L7" s="4" t="s">
        <v>31</v>
      </c>
      <c r="M7" s="6">
        <v>7.0865400000000003</v>
      </c>
      <c r="N7" s="6">
        <v>7.0960400000000003</v>
      </c>
      <c r="O7" s="16">
        <v>7.0491599999999996</v>
      </c>
      <c r="P7" s="6">
        <f>AVERAGE(M7:O7)</f>
        <v>7.0772466666666674</v>
      </c>
      <c r="Q7" s="6" t="s">
        <v>25</v>
      </c>
      <c r="R7" s="6"/>
      <c r="S7" s="6"/>
      <c r="T7" s="6"/>
      <c r="U7" s="6"/>
      <c r="V7" s="6"/>
      <c r="W7" s="6"/>
      <c r="X7" s="6"/>
      <c r="Y7" s="49"/>
      <c r="BK7" t="s">
        <v>50</v>
      </c>
    </row>
    <row r="8" spans="1:63" x14ac:dyDescent="0.45">
      <c r="A8" s="4" t="s">
        <v>6</v>
      </c>
      <c r="B8" s="4">
        <v>1050</v>
      </c>
      <c r="C8" s="4"/>
      <c r="D8" s="4" t="s">
        <v>24</v>
      </c>
      <c r="L8" s="32" t="s">
        <v>32</v>
      </c>
      <c r="M8" s="33">
        <v>7</v>
      </c>
      <c r="N8" s="33">
        <v>6.6875</v>
      </c>
      <c r="O8" s="34">
        <v>6.625</v>
      </c>
      <c r="P8" s="33">
        <f>AVERAGE(M8:O8)</f>
        <v>6.770833333333333</v>
      </c>
      <c r="Q8" s="33" t="s">
        <v>25</v>
      </c>
      <c r="R8" s="33"/>
      <c r="S8" s="33"/>
      <c r="T8" s="33"/>
      <c r="U8" s="33"/>
      <c r="V8" s="33"/>
      <c r="W8" s="33"/>
      <c r="X8" s="33"/>
      <c r="Y8" s="8"/>
      <c r="BK8" t="s">
        <v>51</v>
      </c>
    </row>
    <row r="9" spans="1:63" x14ac:dyDescent="0.45">
      <c r="A9" t="s">
        <v>9</v>
      </c>
      <c r="B9">
        <v>1870</v>
      </c>
      <c r="C9">
        <v>945</v>
      </c>
      <c r="D9" t="s">
        <v>24</v>
      </c>
      <c r="L9" s="4" t="s">
        <v>33</v>
      </c>
      <c r="M9" s="6">
        <v>8.125</v>
      </c>
      <c r="N9" s="6">
        <v>16.75</v>
      </c>
      <c r="O9" s="16">
        <v>7.125</v>
      </c>
      <c r="P9" s="6">
        <f>AVERAGE(M9:O9)</f>
        <v>10.666666666666666</v>
      </c>
      <c r="Q9" s="6" t="s">
        <v>25</v>
      </c>
      <c r="R9" s="6"/>
      <c r="S9" s="6"/>
      <c r="T9" s="6"/>
      <c r="U9" s="6"/>
      <c r="V9" s="6"/>
      <c r="W9" s="6"/>
      <c r="X9" s="6"/>
      <c r="Y9" s="49"/>
      <c r="BK9" t="s">
        <v>52</v>
      </c>
    </row>
    <row r="10" spans="1:63" x14ac:dyDescent="0.45">
      <c r="A10" s="4" t="s">
        <v>10</v>
      </c>
      <c r="B10" s="4">
        <v>1640</v>
      </c>
      <c r="C10" s="4">
        <v>820</v>
      </c>
      <c r="D10" s="4" t="s">
        <v>24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0"/>
    </row>
    <row r="11" spans="1:63" x14ac:dyDescent="0.45">
      <c r="L11" s="48" t="s">
        <v>113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63" x14ac:dyDescent="0.45">
      <c r="L12" s="21" t="s">
        <v>83</v>
      </c>
      <c r="M12" s="21">
        <v>0</v>
      </c>
      <c r="N12" s="21">
        <v>1</v>
      </c>
      <c r="O12" s="21">
        <v>10</v>
      </c>
      <c r="P12" s="21">
        <v>20</v>
      </c>
      <c r="Q12" s="21">
        <v>30</v>
      </c>
      <c r="R12" s="21">
        <v>40</v>
      </c>
      <c r="S12" s="21">
        <v>50</v>
      </c>
      <c r="T12" s="21">
        <v>60</v>
      </c>
      <c r="U12" s="21">
        <v>70</v>
      </c>
      <c r="V12" s="21">
        <v>80</v>
      </c>
      <c r="W12" s="21">
        <v>90</v>
      </c>
      <c r="X12" s="21">
        <v>100</v>
      </c>
      <c r="Y12" s="22" t="s">
        <v>26</v>
      </c>
    </row>
    <row r="13" spans="1:63" x14ac:dyDescent="0.45">
      <c r="L13" s="4" t="s">
        <v>85</v>
      </c>
      <c r="M13" s="36">
        <v>195</v>
      </c>
      <c r="N13" s="36" t="s">
        <v>23</v>
      </c>
      <c r="O13" s="36">
        <v>1440</v>
      </c>
      <c r="P13" s="36">
        <v>2320</v>
      </c>
      <c r="Q13" s="36">
        <v>3580</v>
      </c>
      <c r="R13" s="36">
        <v>4740</v>
      </c>
      <c r="S13" s="36">
        <v>3980</v>
      </c>
      <c r="T13" s="36">
        <v>4040</v>
      </c>
      <c r="U13" s="36">
        <v>4200</v>
      </c>
      <c r="V13" s="36">
        <v>4740</v>
      </c>
      <c r="W13" s="36">
        <v>5140</v>
      </c>
      <c r="X13" s="36">
        <v>4930</v>
      </c>
      <c r="Y13" s="27" t="s">
        <v>24</v>
      </c>
    </row>
    <row r="14" spans="1:63" x14ac:dyDescent="0.45">
      <c r="L14" s="21" t="s">
        <v>39</v>
      </c>
      <c r="M14" s="47" t="s">
        <v>35</v>
      </c>
      <c r="N14" s="47" t="s">
        <v>36</v>
      </c>
      <c r="O14" s="47" t="s">
        <v>37</v>
      </c>
      <c r="P14" s="47" t="s">
        <v>34</v>
      </c>
      <c r="Q14" s="47"/>
      <c r="R14" s="47"/>
      <c r="S14" s="47"/>
      <c r="T14" s="21"/>
      <c r="U14" s="21"/>
      <c r="V14" s="21"/>
      <c r="W14" s="21"/>
      <c r="X14" s="21"/>
      <c r="Y14" s="21"/>
    </row>
    <row r="15" spans="1:63" x14ac:dyDescent="0.45">
      <c r="L15" s="4" t="s">
        <v>31</v>
      </c>
      <c r="M15" s="6">
        <v>6.8146899999999997</v>
      </c>
      <c r="N15" s="6">
        <v>6.4855799999999997</v>
      </c>
      <c r="O15" s="16">
        <v>6.4881900000000003</v>
      </c>
      <c r="P15" s="6">
        <f>AVERAGE(M15:O15)</f>
        <v>6.5961533333333335</v>
      </c>
      <c r="Q15" s="6" t="s">
        <v>25</v>
      </c>
      <c r="R15" s="6"/>
      <c r="S15" s="6"/>
      <c r="T15" s="6"/>
      <c r="U15" s="6"/>
      <c r="V15" s="6"/>
      <c r="W15" s="6"/>
      <c r="X15" s="6"/>
      <c r="Y15" s="49"/>
    </row>
    <row r="16" spans="1:63" x14ac:dyDescent="0.45">
      <c r="L16" s="32" t="s">
        <v>32</v>
      </c>
      <c r="M16" s="33">
        <v>6.75</v>
      </c>
      <c r="N16" s="33">
        <v>6.4375</v>
      </c>
      <c r="O16" s="34">
        <v>6.4375</v>
      </c>
      <c r="P16" s="33">
        <f>AVERAGE(M16:O16)</f>
        <v>6.541666666666667</v>
      </c>
      <c r="Q16" s="33" t="s">
        <v>25</v>
      </c>
      <c r="R16" s="33"/>
      <c r="S16" s="33"/>
      <c r="T16" s="33"/>
      <c r="U16" s="33"/>
      <c r="V16" s="33"/>
      <c r="W16" s="33"/>
      <c r="X16" s="33"/>
      <c r="Y16" s="8"/>
    </row>
    <row r="17" spans="12:25" x14ac:dyDescent="0.45">
      <c r="L17" s="4" t="s">
        <v>33</v>
      </c>
      <c r="M17" s="6">
        <v>6.875</v>
      </c>
      <c r="N17" s="6">
        <v>6.75</v>
      </c>
      <c r="O17" s="16">
        <v>6.5625</v>
      </c>
      <c r="P17" s="6">
        <f>AVERAGE(M17:O17)</f>
        <v>6.729166666666667</v>
      </c>
      <c r="Q17" s="6" t="s">
        <v>25</v>
      </c>
      <c r="R17" s="6"/>
      <c r="S17" s="6"/>
      <c r="T17" s="6"/>
      <c r="U17" s="6"/>
      <c r="V17" s="6"/>
      <c r="W17" s="6"/>
      <c r="X17" s="6"/>
      <c r="Y17" s="49"/>
    </row>
    <row r="19" spans="12:25" x14ac:dyDescent="0.45"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0"/>
    </row>
    <row r="35" spans="12:25" x14ac:dyDescent="0.45">
      <c r="L35" s="48" t="s">
        <v>114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2:25" x14ac:dyDescent="0.45">
      <c r="L36" s="21" t="s">
        <v>83</v>
      </c>
      <c r="M36" s="21">
        <v>0</v>
      </c>
      <c r="N36" s="21">
        <v>1</v>
      </c>
      <c r="O36" s="21">
        <v>10</v>
      </c>
      <c r="P36" s="21">
        <v>20</v>
      </c>
      <c r="Q36" s="21">
        <v>30</v>
      </c>
      <c r="R36" s="21">
        <v>40</v>
      </c>
      <c r="S36" s="21">
        <v>50</v>
      </c>
      <c r="T36" s="21">
        <v>60</v>
      </c>
      <c r="U36" s="21">
        <v>70</v>
      </c>
      <c r="V36" s="21">
        <v>80</v>
      </c>
      <c r="W36" s="21">
        <v>90</v>
      </c>
      <c r="X36" s="21">
        <v>100</v>
      </c>
      <c r="Y36" s="22" t="s">
        <v>26</v>
      </c>
    </row>
    <row r="37" spans="12:25" x14ac:dyDescent="0.45">
      <c r="L37" s="4" t="s">
        <v>84</v>
      </c>
      <c r="M37" s="30">
        <v>620.54999999999995</v>
      </c>
      <c r="N37" s="30">
        <v>640</v>
      </c>
      <c r="O37" s="30">
        <v>1330</v>
      </c>
      <c r="P37" s="30">
        <v>2030</v>
      </c>
      <c r="Q37" s="30">
        <v>2920</v>
      </c>
      <c r="R37" s="30">
        <v>3760</v>
      </c>
      <c r="S37" s="30">
        <v>3440</v>
      </c>
      <c r="T37" s="30">
        <v>4070</v>
      </c>
      <c r="U37" s="30">
        <v>3450</v>
      </c>
      <c r="V37" s="30">
        <v>4090</v>
      </c>
      <c r="W37" s="30">
        <v>4200</v>
      </c>
      <c r="X37" s="30">
        <v>4950</v>
      </c>
      <c r="Y37" s="49" t="s">
        <v>7</v>
      </c>
    </row>
    <row r="38" spans="12:25" x14ac:dyDescent="0.45">
      <c r="L38" t="s">
        <v>85</v>
      </c>
      <c r="M38" s="37">
        <v>621</v>
      </c>
      <c r="N38" s="37">
        <v>633.37</v>
      </c>
      <c r="O38" s="37">
        <v>1320</v>
      </c>
      <c r="P38" s="37">
        <v>1070</v>
      </c>
      <c r="Q38" s="37">
        <v>3000</v>
      </c>
      <c r="R38" s="37">
        <v>3850</v>
      </c>
      <c r="S38" s="37">
        <v>3530</v>
      </c>
      <c r="T38" s="37">
        <v>4180</v>
      </c>
      <c r="U38" s="37">
        <v>3530</v>
      </c>
      <c r="V38" s="37">
        <v>4220</v>
      </c>
      <c r="W38" s="37">
        <v>4300</v>
      </c>
      <c r="X38" s="37">
        <v>5160</v>
      </c>
      <c r="Y38" s="19" t="s">
        <v>24</v>
      </c>
    </row>
    <row r="39" spans="12:25" x14ac:dyDescent="0.45">
      <c r="L39" s="21" t="s">
        <v>39</v>
      </c>
      <c r="M39" s="47" t="s">
        <v>35</v>
      </c>
      <c r="N39" s="47" t="s">
        <v>36</v>
      </c>
      <c r="O39" s="47" t="s">
        <v>37</v>
      </c>
      <c r="P39" s="47" t="s">
        <v>34</v>
      </c>
      <c r="Q39" s="47"/>
      <c r="R39" s="47"/>
      <c r="S39" s="47"/>
      <c r="T39" s="21"/>
      <c r="U39" s="21"/>
      <c r="V39" s="21"/>
      <c r="W39" s="21"/>
      <c r="X39" s="21"/>
      <c r="Y39" s="21"/>
    </row>
    <row r="40" spans="12:25" x14ac:dyDescent="0.45">
      <c r="L40" s="4" t="s">
        <v>31</v>
      </c>
      <c r="M40" s="6">
        <v>18.548999999999999</v>
      </c>
      <c r="N40" s="6">
        <v>18.739999999999998</v>
      </c>
      <c r="O40" s="16">
        <v>7.6130000000000004</v>
      </c>
      <c r="P40" s="6">
        <f>AVERAGE(M40:O40)</f>
        <v>14.967333333333334</v>
      </c>
      <c r="Q40" s="6" t="s">
        <v>25</v>
      </c>
      <c r="R40" s="6"/>
      <c r="S40" s="6"/>
      <c r="T40" s="6"/>
      <c r="U40" s="6"/>
      <c r="V40" s="6"/>
      <c r="W40" s="6"/>
      <c r="X40" s="6"/>
      <c r="Y40" s="49"/>
    </row>
    <row r="41" spans="12:25" x14ac:dyDescent="0.45">
      <c r="L41" s="32" t="s">
        <v>32</v>
      </c>
      <c r="M41" s="33">
        <v>7.1775000000000002</v>
      </c>
      <c r="N41" s="33">
        <v>7.0620000000000003</v>
      </c>
      <c r="O41" s="34">
        <v>7</v>
      </c>
      <c r="P41" s="33">
        <f>AVERAGE(M41:O41)</f>
        <v>7.0798333333333332</v>
      </c>
      <c r="Q41" s="33" t="s">
        <v>25</v>
      </c>
      <c r="R41" s="33"/>
      <c r="S41" s="33"/>
      <c r="T41" s="33"/>
      <c r="U41" s="33"/>
      <c r="V41" s="33"/>
      <c r="W41" s="33"/>
      <c r="X41" s="33"/>
      <c r="Y41" s="8"/>
    </row>
    <row r="42" spans="12:25" x14ac:dyDescent="0.45">
      <c r="L42" s="4" t="s">
        <v>33</v>
      </c>
      <c r="M42" s="6">
        <v>18.875</v>
      </c>
      <c r="N42" s="6">
        <v>21.94</v>
      </c>
      <c r="O42" s="16">
        <v>8.9369999999999994</v>
      </c>
      <c r="P42" s="6">
        <f>AVERAGE(M42:O42)</f>
        <v>16.584</v>
      </c>
      <c r="Q42" s="6" t="s">
        <v>25</v>
      </c>
      <c r="R42" s="6"/>
      <c r="S42" s="6"/>
      <c r="T42" s="6"/>
      <c r="U42" s="6"/>
      <c r="V42" s="6"/>
      <c r="W42" s="6"/>
      <c r="X42" s="6"/>
      <c r="Y42" s="49"/>
    </row>
    <row r="44" spans="12:25" x14ac:dyDescent="0.45">
      <c r="L44" s="48" t="s">
        <v>115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2:25" x14ac:dyDescent="0.45">
      <c r="L45" s="21" t="s">
        <v>83</v>
      </c>
      <c r="M45" s="21">
        <v>0</v>
      </c>
      <c r="N45" s="21">
        <v>1</v>
      </c>
      <c r="O45" s="21">
        <v>10</v>
      </c>
      <c r="P45" s="21">
        <v>20</v>
      </c>
      <c r="Q45" s="21">
        <v>30</v>
      </c>
      <c r="R45" s="21">
        <v>40</v>
      </c>
      <c r="S45" s="21">
        <v>50</v>
      </c>
      <c r="T45" s="21">
        <v>60</v>
      </c>
      <c r="U45" s="21">
        <v>70</v>
      </c>
      <c r="V45" s="21">
        <v>80</v>
      </c>
      <c r="W45" s="21">
        <v>90</v>
      </c>
      <c r="X45" s="21">
        <v>100</v>
      </c>
      <c r="Y45" s="22" t="s">
        <v>26</v>
      </c>
    </row>
    <row r="46" spans="12:25" x14ac:dyDescent="0.45">
      <c r="L46" s="4" t="s">
        <v>85</v>
      </c>
      <c r="M46" s="35">
        <v>234</v>
      </c>
      <c r="N46" s="35" t="s">
        <v>22</v>
      </c>
      <c r="O46" s="35">
        <v>1460</v>
      </c>
      <c r="P46" s="35">
        <v>2320</v>
      </c>
      <c r="Q46" s="35">
        <v>3580</v>
      </c>
      <c r="R46" s="35">
        <v>4750</v>
      </c>
      <c r="S46" s="35">
        <v>4020</v>
      </c>
      <c r="T46" s="35">
        <v>3950</v>
      </c>
      <c r="U46" s="35">
        <v>4330</v>
      </c>
      <c r="V46" s="35">
        <v>4760</v>
      </c>
      <c r="W46" s="35">
        <v>5160</v>
      </c>
      <c r="X46" s="35">
        <v>4770</v>
      </c>
      <c r="Y46" s="27" t="s">
        <v>24</v>
      </c>
    </row>
    <row r="47" spans="12:25" x14ac:dyDescent="0.45">
      <c r="L47" s="21" t="s">
        <v>39</v>
      </c>
      <c r="M47" s="47" t="s">
        <v>35</v>
      </c>
      <c r="N47" s="47" t="s">
        <v>36</v>
      </c>
      <c r="O47" s="47" t="s">
        <v>37</v>
      </c>
      <c r="P47" s="47" t="s">
        <v>34</v>
      </c>
      <c r="Q47" s="47"/>
      <c r="R47" s="47"/>
      <c r="S47" s="47"/>
      <c r="T47" s="21"/>
      <c r="U47" s="21"/>
      <c r="V47" s="21"/>
      <c r="W47" s="21"/>
      <c r="X47" s="21"/>
      <c r="Y47" s="21"/>
    </row>
    <row r="48" spans="12:25" x14ac:dyDescent="0.45">
      <c r="L48" s="4" t="s">
        <v>31</v>
      </c>
      <c r="M48" s="6">
        <v>7.5629999999999997</v>
      </c>
      <c r="N48" s="6">
        <v>6.5039999999999996</v>
      </c>
      <c r="O48" s="16">
        <v>6.4349999999999996</v>
      </c>
      <c r="P48" s="6">
        <f>AVERAGE(M48:O48)</f>
        <v>6.8339999999999996</v>
      </c>
      <c r="Q48" s="6" t="s">
        <v>25</v>
      </c>
      <c r="R48" s="6"/>
      <c r="S48" s="6"/>
      <c r="T48" s="6"/>
      <c r="U48" s="6"/>
      <c r="V48" s="6"/>
      <c r="W48" s="6"/>
      <c r="X48" s="6"/>
      <c r="Y48" s="49"/>
    </row>
    <row r="49" spans="12:25" x14ac:dyDescent="0.45">
      <c r="L49" s="32" t="s">
        <v>32</v>
      </c>
      <c r="M49" s="33">
        <v>6.4370000000000003</v>
      </c>
      <c r="N49" s="33">
        <v>6.4370000000000003</v>
      </c>
      <c r="O49" s="34">
        <v>6.375</v>
      </c>
      <c r="P49" s="33">
        <f>AVERAGE(M49:O49)</f>
        <v>6.4163333333333341</v>
      </c>
      <c r="Q49" s="33" t="s">
        <v>25</v>
      </c>
      <c r="R49" s="33"/>
      <c r="S49" s="33"/>
      <c r="T49" s="33"/>
      <c r="U49" s="33"/>
      <c r="V49" s="33"/>
      <c r="W49" s="33"/>
      <c r="X49" s="33"/>
      <c r="Y49" s="8"/>
    </row>
    <row r="50" spans="12:25" x14ac:dyDescent="0.45">
      <c r="L50" s="4" t="s">
        <v>33</v>
      </c>
      <c r="M50" s="6">
        <v>8.9369999999999994</v>
      </c>
      <c r="N50" s="6">
        <v>13.94</v>
      </c>
      <c r="O50" s="16">
        <v>8.8119999999999994</v>
      </c>
      <c r="P50" s="6">
        <f>AVERAGE(M50:O50)</f>
        <v>10.563000000000001</v>
      </c>
      <c r="Q50" s="6" t="s">
        <v>25</v>
      </c>
      <c r="R50" s="6"/>
      <c r="S50" s="6"/>
      <c r="T50" s="6"/>
      <c r="U50" s="6"/>
      <c r="V50" s="6"/>
      <c r="W50" s="6"/>
      <c r="X50" s="6"/>
      <c r="Y50" s="49"/>
    </row>
    <row r="68" spans="12:25" x14ac:dyDescent="0.45">
      <c r="L68" s="48" t="s">
        <v>116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2:25" x14ac:dyDescent="0.45">
      <c r="L69" s="21" t="s">
        <v>83</v>
      </c>
      <c r="M69" s="21">
        <v>0</v>
      </c>
      <c r="N69" s="21">
        <v>1</v>
      </c>
      <c r="O69" s="21">
        <v>10</v>
      </c>
      <c r="P69" s="21">
        <v>20</v>
      </c>
      <c r="Q69" s="21">
        <v>30</v>
      </c>
      <c r="R69" s="21">
        <v>40</v>
      </c>
      <c r="S69" s="21">
        <v>50</v>
      </c>
      <c r="T69" s="21">
        <v>60</v>
      </c>
      <c r="U69" s="21">
        <v>70</v>
      </c>
      <c r="V69" s="21">
        <v>80</v>
      </c>
      <c r="W69" s="21">
        <v>90</v>
      </c>
      <c r="X69" s="21">
        <v>100</v>
      </c>
      <c r="Y69" s="22" t="s">
        <v>26</v>
      </c>
    </row>
    <row r="70" spans="12:25" x14ac:dyDescent="0.45">
      <c r="L70" s="4" t="s">
        <v>84</v>
      </c>
      <c r="M70" s="30">
        <v>955</v>
      </c>
      <c r="N70" s="30">
        <v>1090</v>
      </c>
      <c r="O70" s="30">
        <v>1560</v>
      </c>
      <c r="P70" s="30">
        <v>2380</v>
      </c>
      <c r="Q70" s="30">
        <v>3260</v>
      </c>
      <c r="R70" s="30">
        <v>4070</v>
      </c>
      <c r="S70" s="30">
        <v>3850</v>
      </c>
      <c r="T70" s="30">
        <v>4470</v>
      </c>
      <c r="U70" s="30">
        <v>4600</v>
      </c>
      <c r="V70" s="30">
        <v>4130</v>
      </c>
      <c r="W70" s="30">
        <v>5110</v>
      </c>
      <c r="X70" s="30">
        <v>5500</v>
      </c>
      <c r="Y70" s="49" t="s">
        <v>7</v>
      </c>
    </row>
    <row r="71" spans="12:25" x14ac:dyDescent="0.45">
      <c r="L71" t="s">
        <v>85</v>
      </c>
      <c r="M71" s="37">
        <v>1440</v>
      </c>
      <c r="N71" s="37">
        <v>1510</v>
      </c>
      <c r="O71" s="37">
        <v>1940</v>
      </c>
      <c r="P71" s="37">
        <v>2650</v>
      </c>
      <c r="Q71" s="37">
        <v>3410</v>
      </c>
      <c r="R71" s="37">
        <v>4200</v>
      </c>
      <c r="S71" s="37">
        <v>4060</v>
      </c>
      <c r="T71" s="37">
        <v>4600</v>
      </c>
      <c r="U71" s="37">
        <v>4860</v>
      </c>
      <c r="V71" s="37">
        <v>4400</v>
      </c>
      <c r="W71" s="37">
        <v>5270</v>
      </c>
      <c r="X71" s="37">
        <v>5650</v>
      </c>
      <c r="Y71" s="19" t="s">
        <v>24</v>
      </c>
    </row>
    <row r="72" spans="12:25" x14ac:dyDescent="0.45">
      <c r="L72" s="21" t="s">
        <v>39</v>
      </c>
      <c r="M72" s="47" t="s">
        <v>35</v>
      </c>
      <c r="N72" s="47" t="s">
        <v>36</v>
      </c>
      <c r="O72" s="47" t="s">
        <v>37</v>
      </c>
      <c r="P72" s="47" t="s">
        <v>34</v>
      </c>
      <c r="Q72" s="47"/>
      <c r="R72" s="47"/>
      <c r="S72" s="47"/>
      <c r="T72" s="21"/>
      <c r="U72" s="21"/>
      <c r="V72" s="21"/>
      <c r="W72" s="21"/>
      <c r="X72" s="21"/>
      <c r="Y72" s="21"/>
    </row>
    <row r="73" spans="12:25" x14ac:dyDescent="0.45">
      <c r="L73" s="4" t="s">
        <v>31</v>
      </c>
      <c r="M73" s="6">
        <v>19.132000000000001</v>
      </c>
      <c r="N73" s="6">
        <v>18.712</v>
      </c>
      <c r="O73" s="16">
        <v>8.1999999999999993</v>
      </c>
      <c r="P73" s="6">
        <f>AVERAGE(M73:O73)</f>
        <v>15.347999999999999</v>
      </c>
      <c r="Q73" s="6" t="s">
        <v>25</v>
      </c>
      <c r="R73" s="6"/>
      <c r="S73" s="6"/>
      <c r="T73" s="6"/>
      <c r="U73" s="6"/>
      <c r="V73" s="6"/>
      <c r="W73" s="6"/>
      <c r="X73" s="6"/>
      <c r="Y73" s="49"/>
    </row>
    <row r="74" spans="12:25" x14ac:dyDescent="0.45">
      <c r="L74" s="32" t="s">
        <v>32</v>
      </c>
      <c r="M74" s="33">
        <v>7.5</v>
      </c>
      <c r="N74" s="33">
        <v>7.5</v>
      </c>
      <c r="O74" s="34">
        <v>7.4</v>
      </c>
      <c r="P74" s="33">
        <f>AVERAGE(M74:O74)</f>
        <v>7.4666666666666659</v>
      </c>
      <c r="Q74" s="33" t="s">
        <v>25</v>
      </c>
      <c r="R74" s="33"/>
      <c r="S74" s="33"/>
      <c r="T74" s="33"/>
      <c r="U74" s="33"/>
      <c r="V74" s="33"/>
      <c r="W74" s="33"/>
      <c r="X74" s="33"/>
      <c r="Y74" s="8"/>
    </row>
    <row r="75" spans="12:25" x14ac:dyDescent="0.45">
      <c r="L75" s="4" t="s">
        <v>33</v>
      </c>
      <c r="M75" s="6">
        <v>37</v>
      </c>
      <c r="N75" s="6">
        <v>34.313000000000002</v>
      </c>
      <c r="O75" s="16">
        <v>10.061999999999999</v>
      </c>
      <c r="P75" s="6">
        <f>AVERAGE(M75:O75)</f>
        <v>27.125</v>
      </c>
      <c r="Q75" s="6" t="s">
        <v>25</v>
      </c>
      <c r="R75" s="6"/>
      <c r="S75" s="6"/>
      <c r="T75" s="6"/>
      <c r="U75" s="6"/>
      <c r="V75" s="6"/>
      <c r="W75" s="6"/>
      <c r="X75" s="6"/>
      <c r="Y75" s="49"/>
    </row>
    <row r="77" spans="12:25" x14ac:dyDescent="0.45">
      <c r="L77" s="48" t="s">
        <v>117</v>
      </c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2:25" x14ac:dyDescent="0.45">
      <c r="L78" s="21" t="s">
        <v>83</v>
      </c>
      <c r="M78" s="21">
        <v>0</v>
      </c>
      <c r="N78" s="21">
        <v>1</v>
      </c>
      <c r="O78" s="21">
        <v>10</v>
      </c>
      <c r="P78" s="21">
        <v>20</v>
      </c>
      <c r="Q78" s="21">
        <v>30</v>
      </c>
      <c r="R78" s="21">
        <v>40</v>
      </c>
      <c r="S78" s="21">
        <v>50</v>
      </c>
      <c r="T78" s="21">
        <v>60</v>
      </c>
      <c r="U78" s="21">
        <v>70</v>
      </c>
      <c r="V78" s="21">
        <v>80</v>
      </c>
      <c r="W78" s="21">
        <v>90</v>
      </c>
      <c r="X78" s="21">
        <v>100</v>
      </c>
      <c r="Y78" s="22" t="s">
        <v>26</v>
      </c>
    </row>
    <row r="79" spans="12:25" x14ac:dyDescent="0.45">
      <c r="L79" s="4" t="s">
        <v>85</v>
      </c>
      <c r="M79" s="35">
        <v>1210</v>
      </c>
      <c r="N79" s="35">
        <v>1260</v>
      </c>
      <c r="O79" s="35">
        <v>1850</v>
      </c>
      <c r="P79" s="35">
        <v>2770</v>
      </c>
      <c r="Q79" s="35">
        <v>3760</v>
      </c>
      <c r="R79" s="35">
        <v>4750</v>
      </c>
      <c r="S79" s="35">
        <v>4300</v>
      </c>
      <c r="T79" s="35">
        <v>4870</v>
      </c>
      <c r="U79" s="35">
        <v>4930</v>
      </c>
      <c r="V79" s="35">
        <v>4840</v>
      </c>
      <c r="W79" s="35">
        <v>5260</v>
      </c>
      <c r="X79" s="35">
        <v>5380</v>
      </c>
      <c r="Y79" s="27" t="s">
        <v>24</v>
      </c>
    </row>
    <row r="80" spans="12:25" x14ac:dyDescent="0.45">
      <c r="L80" s="21" t="s">
        <v>39</v>
      </c>
      <c r="M80" s="47" t="s">
        <v>35</v>
      </c>
      <c r="N80" s="47" t="s">
        <v>36</v>
      </c>
      <c r="O80" s="47" t="s">
        <v>37</v>
      </c>
      <c r="P80" s="47" t="s">
        <v>34</v>
      </c>
      <c r="Q80" s="47"/>
      <c r="R80" s="47"/>
      <c r="S80" s="47"/>
      <c r="T80" s="21"/>
      <c r="U80" s="21"/>
      <c r="V80" s="21"/>
      <c r="W80" s="21"/>
      <c r="X80" s="21"/>
      <c r="Y80" s="21"/>
    </row>
    <row r="81" spans="12:25" x14ac:dyDescent="0.45">
      <c r="L81" s="4" t="s">
        <v>31</v>
      </c>
      <c r="M81" s="6">
        <v>6.4625000000000004</v>
      </c>
      <c r="N81" s="6">
        <v>6.3940999999999999</v>
      </c>
      <c r="O81" s="16">
        <v>6.3631000000000002</v>
      </c>
      <c r="P81" s="6">
        <f>AVERAGE(M81:O81)</f>
        <v>6.4065666666666665</v>
      </c>
      <c r="Q81" s="6" t="s">
        <v>25</v>
      </c>
      <c r="R81" s="6"/>
      <c r="S81" s="6"/>
      <c r="T81" s="6"/>
      <c r="U81" s="6"/>
      <c r="V81" s="6"/>
      <c r="W81" s="6"/>
      <c r="X81" s="6"/>
      <c r="Y81" s="49"/>
    </row>
    <row r="82" spans="12:25" x14ac:dyDescent="0.45">
      <c r="L82" s="32" t="s">
        <v>32</v>
      </c>
      <c r="M82" s="33">
        <v>6.3125</v>
      </c>
      <c r="N82" s="33">
        <v>6.25</v>
      </c>
      <c r="O82" s="34">
        <v>6.25</v>
      </c>
      <c r="P82" s="33">
        <f>AVERAGE(M82:O82)</f>
        <v>6.270833333333333</v>
      </c>
      <c r="Q82" s="33" t="s">
        <v>25</v>
      </c>
      <c r="R82" s="33"/>
      <c r="S82" s="33"/>
      <c r="T82" s="33"/>
      <c r="U82" s="33"/>
      <c r="V82" s="33"/>
      <c r="W82" s="33"/>
      <c r="X82" s="33"/>
      <c r="Y82" s="8"/>
    </row>
    <row r="83" spans="12:25" x14ac:dyDescent="0.45">
      <c r="L83" s="4" t="s">
        <v>33</v>
      </c>
      <c r="M83" s="6">
        <v>6.75</v>
      </c>
      <c r="N83" s="6">
        <v>10.875</v>
      </c>
      <c r="O83" s="16">
        <v>9.3125</v>
      </c>
      <c r="P83" s="6">
        <f>AVERAGE(M83:O83)</f>
        <v>8.9791666666666661</v>
      </c>
      <c r="Q83" s="6" t="s">
        <v>25</v>
      </c>
      <c r="R83" s="6"/>
      <c r="S83" s="6"/>
      <c r="T83" s="6"/>
      <c r="U83" s="6"/>
      <c r="V83" s="6"/>
      <c r="W83" s="6"/>
      <c r="X83" s="6"/>
      <c r="Y83" s="49"/>
    </row>
    <row r="85" spans="12:25" x14ac:dyDescent="0.45"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0"/>
    </row>
    <row r="100" spans="12:25" x14ac:dyDescent="0.45"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0"/>
    </row>
    <row r="101" spans="12:25" x14ac:dyDescent="0.45">
      <c r="L101" s="48" t="s">
        <v>118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2:25" x14ac:dyDescent="0.45">
      <c r="L102" s="21" t="s">
        <v>83</v>
      </c>
      <c r="M102" s="21">
        <v>0</v>
      </c>
      <c r="N102" s="21">
        <v>1</v>
      </c>
      <c r="O102" s="21">
        <v>10</v>
      </c>
      <c r="P102" s="21">
        <v>20</v>
      </c>
      <c r="Q102" s="21">
        <v>30</v>
      </c>
      <c r="R102" s="21">
        <v>40</v>
      </c>
      <c r="S102" s="21">
        <v>50</v>
      </c>
      <c r="T102" s="21">
        <v>60</v>
      </c>
      <c r="U102" s="21">
        <v>70</v>
      </c>
      <c r="V102" s="21">
        <v>80</v>
      </c>
      <c r="W102" s="21">
        <v>90</v>
      </c>
      <c r="X102" s="21">
        <v>100</v>
      </c>
      <c r="Y102" s="22" t="s">
        <v>26</v>
      </c>
    </row>
    <row r="103" spans="12:25" x14ac:dyDescent="0.45">
      <c r="L103" s="4" t="s">
        <v>84</v>
      </c>
      <c r="M103" s="30">
        <v>1010</v>
      </c>
      <c r="N103" s="30">
        <v>1110</v>
      </c>
      <c r="O103" s="30">
        <v>1550</v>
      </c>
      <c r="P103" s="30">
        <v>2400</v>
      </c>
      <c r="Q103" s="30">
        <v>3260</v>
      </c>
      <c r="R103" s="30">
        <v>4070</v>
      </c>
      <c r="S103" s="30">
        <v>3870</v>
      </c>
      <c r="T103" s="30">
        <v>4470</v>
      </c>
      <c r="U103" s="30">
        <v>4610</v>
      </c>
      <c r="V103" s="30">
        <v>4140</v>
      </c>
      <c r="W103" s="30">
        <v>5110</v>
      </c>
      <c r="X103" s="30">
        <v>5510</v>
      </c>
      <c r="Y103" s="49" t="s">
        <v>7</v>
      </c>
    </row>
    <row r="104" spans="12:25" x14ac:dyDescent="0.45">
      <c r="L104" t="s">
        <v>85</v>
      </c>
      <c r="M104" s="37">
        <v>1470</v>
      </c>
      <c r="N104" s="37">
        <v>1550</v>
      </c>
      <c r="O104" s="37">
        <v>1970</v>
      </c>
      <c r="P104" s="37">
        <v>2680</v>
      </c>
      <c r="Q104" s="37">
        <v>3440</v>
      </c>
      <c r="R104" s="37">
        <v>4230</v>
      </c>
      <c r="S104" s="37">
        <v>4100</v>
      </c>
      <c r="T104" s="37">
        <v>4640</v>
      </c>
      <c r="U104" s="37">
        <v>4900</v>
      </c>
      <c r="V104" s="37">
        <v>4430</v>
      </c>
      <c r="W104" s="37">
        <v>5290</v>
      </c>
      <c r="X104" s="37">
        <v>5680</v>
      </c>
      <c r="Y104" s="19" t="s">
        <v>24</v>
      </c>
    </row>
    <row r="105" spans="12:25" x14ac:dyDescent="0.45">
      <c r="L105" s="21" t="s">
        <v>39</v>
      </c>
      <c r="M105" s="47" t="s">
        <v>35</v>
      </c>
      <c r="N105" s="47" t="s">
        <v>36</v>
      </c>
      <c r="O105" s="47" t="s">
        <v>37</v>
      </c>
      <c r="P105" s="47" t="s">
        <v>34</v>
      </c>
      <c r="Q105" s="47"/>
      <c r="R105" s="47"/>
      <c r="S105" s="47"/>
      <c r="T105" s="21"/>
      <c r="U105" s="21"/>
      <c r="V105" s="21"/>
      <c r="W105" s="21"/>
      <c r="X105" s="21"/>
      <c r="Y105" s="21"/>
    </row>
    <row r="106" spans="12:25" x14ac:dyDescent="0.45">
      <c r="L106" s="4" t="s">
        <v>31</v>
      </c>
      <c r="M106" s="6">
        <v>17.032</v>
      </c>
      <c r="N106" s="6">
        <v>18.795000000000002</v>
      </c>
      <c r="O106" s="16">
        <v>8.7772000000000006</v>
      </c>
      <c r="P106" s="6">
        <f>AVERAGE(M106:O106)</f>
        <v>14.868066666666666</v>
      </c>
      <c r="Q106" s="6" t="s">
        <v>25</v>
      </c>
      <c r="R106" s="6"/>
      <c r="S106" s="6"/>
      <c r="T106" s="6"/>
      <c r="U106" s="6"/>
      <c r="V106" s="6"/>
      <c r="W106" s="6"/>
      <c r="X106" s="6"/>
      <c r="Y106" s="49"/>
    </row>
    <row r="107" spans="12:25" x14ac:dyDescent="0.45">
      <c r="L107" s="32" t="s">
        <v>32</v>
      </c>
      <c r="M107" s="33">
        <v>7.4347500000000002</v>
      </c>
      <c r="N107" s="33">
        <v>7.4375</v>
      </c>
      <c r="O107" s="34">
        <v>7.4375</v>
      </c>
      <c r="P107" s="33">
        <f>AVERAGE(M107:O107)</f>
        <v>7.436583333333334</v>
      </c>
      <c r="Q107" s="33" t="s">
        <v>25</v>
      </c>
      <c r="R107" s="33"/>
      <c r="S107" s="33"/>
      <c r="T107" s="33"/>
      <c r="U107" s="33"/>
      <c r="V107" s="33"/>
      <c r="W107" s="33"/>
      <c r="X107" s="33"/>
      <c r="Y107" s="8"/>
    </row>
    <row r="108" spans="12:25" x14ac:dyDescent="0.45">
      <c r="L108" s="4" t="s">
        <v>33</v>
      </c>
      <c r="M108" s="6">
        <v>24.437999999999999</v>
      </c>
      <c r="N108" s="6">
        <v>32.625</v>
      </c>
      <c r="O108" s="16">
        <v>16.562999999999999</v>
      </c>
      <c r="P108" s="6">
        <f>AVERAGE(M108:O108)</f>
        <v>24.542000000000002</v>
      </c>
      <c r="Q108" s="6" t="s">
        <v>25</v>
      </c>
      <c r="R108" s="6"/>
      <c r="S108" s="6"/>
      <c r="T108" s="6"/>
      <c r="U108" s="6"/>
      <c r="V108" s="6"/>
      <c r="W108" s="6"/>
      <c r="X108" s="6"/>
      <c r="Y108" s="49"/>
    </row>
    <row r="110" spans="12:25" x14ac:dyDescent="0.45">
      <c r="L110" s="48" t="s">
        <v>119</v>
      </c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2:25" x14ac:dyDescent="0.45">
      <c r="L111" s="21" t="s">
        <v>83</v>
      </c>
      <c r="M111" s="21">
        <v>0</v>
      </c>
      <c r="N111" s="21">
        <v>1</v>
      </c>
      <c r="O111" s="21">
        <v>10</v>
      </c>
      <c r="P111" s="21">
        <v>20</v>
      </c>
      <c r="Q111" s="21">
        <v>30</v>
      </c>
      <c r="R111" s="21">
        <v>40</v>
      </c>
      <c r="S111" s="21">
        <v>50</v>
      </c>
      <c r="T111" s="21">
        <v>60</v>
      </c>
      <c r="U111" s="21">
        <v>70</v>
      </c>
      <c r="V111" s="21">
        <v>80</v>
      </c>
      <c r="W111" s="21">
        <v>90</v>
      </c>
      <c r="X111" s="21">
        <v>100</v>
      </c>
      <c r="Y111" s="22" t="s">
        <v>26</v>
      </c>
    </row>
    <row r="112" spans="12:25" x14ac:dyDescent="0.45">
      <c r="L112" s="4" t="s">
        <v>85</v>
      </c>
      <c r="M112" s="35">
        <v>1120</v>
      </c>
      <c r="N112" s="35">
        <v>1280</v>
      </c>
      <c r="O112" s="35">
        <v>1890</v>
      </c>
      <c r="P112" s="35">
        <v>2800</v>
      </c>
      <c r="Q112" s="35">
        <v>3790</v>
      </c>
      <c r="R112" s="35">
        <v>4760</v>
      </c>
      <c r="S112" s="35">
        <v>4320</v>
      </c>
      <c r="T112" s="35">
        <v>4880</v>
      </c>
      <c r="U112" s="35">
        <v>4960</v>
      </c>
      <c r="V112" s="35">
        <v>4840</v>
      </c>
      <c r="W112" s="35">
        <v>5260</v>
      </c>
      <c r="X112" s="35">
        <v>5390</v>
      </c>
      <c r="Y112" s="27" t="s">
        <v>24</v>
      </c>
    </row>
    <row r="113" spans="12:34" x14ac:dyDescent="0.45">
      <c r="L113" s="21" t="s">
        <v>39</v>
      </c>
      <c r="M113" s="47" t="s">
        <v>35</v>
      </c>
      <c r="N113" s="47" t="s">
        <v>36</v>
      </c>
      <c r="O113" s="47" t="s">
        <v>37</v>
      </c>
      <c r="P113" s="47" t="s">
        <v>34</v>
      </c>
      <c r="Q113" s="47"/>
      <c r="R113" s="47"/>
      <c r="S113" s="47"/>
      <c r="T113" s="21"/>
      <c r="U113" s="21"/>
      <c r="V113" s="21"/>
      <c r="W113" s="21"/>
      <c r="X113" s="21"/>
      <c r="Y113" s="21"/>
    </row>
    <row r="114" spans="12:34" x14ac:dyDescent="0.45">
      <c r="L114" s="4" t="s">
        <v>31</v>
      </c>
      <c r="M114" s="6">
        <v>6.5270000000000001</v>
      </c>
      <c r="N114" s="6">
        <v>6.4729999999999999</v>
      </c>
      <c r="O114" s="16">
        <v>6.36</v>
      </c>
      <c r="P114" s="6">
        <f>AVERAGE(M114:O114)</f>
        <v>6.4533333333333331</v>
      </c>
      <c r="Q114" s="6" t="s">
        <v>25</v>
      </c>
      <c r="R114" s="6"/>
      <c r="S114" s="6"/>
      <c r="T114" s="6"/>
      <c r="U114" s="6"/>
      <c r="V114" s="6"/>
      <c r="W114" s="6"/>
      <c r="X114" s="6"/>
      <c r="Y114" s="49"/>
      <c r="AH114" s="3"/>
    </row>
    <row r="115" spans="12:34" x14ac:dyDescent="0.45">
      <c r="L115" s="32" t="s">
        <v>32</v>
      </c>
      <c r="M115" s="33">
        <v>6.3120000000000003</v>
      </c>
      <c r="N115" s="33">
        <v>6.25</v>
      </c>
      <c r="O115" s="34">
        <v>6.3120000000000003</v>
      </c>
      <c r="P115" s="33">
        <f>AVERAGE(M115:O115)</f>
        <v>6.2913333333333341</v>
      </c>
      <c r="Q115" s="33" t="s">
        <v>25</v>
      </c>
      <c r="R115" s="33"/>
      <c r="S115" s="33"/>
      <c r="T115" s="33"/>
      <c r="U115" s="33"/>
      <c r="V115" s="33"/>
      <c r="W115" s="33"/>
      <c r="X115" s="33"/>
      <c r="Y115" s="32"/>
    </row>
    <row r="116" spans="12:34" x14ac:dyDescent="0.45">
      <c r="L116" s="4" t="s">
        <v>33</v>
      </c>
      <c r="M116" s="6">
        <v>9.0630000000000006</v>
      </c>
      <c r="N116" s="6">
        <v>24.06</v>
      </c>
      <c r="O116" s="16">
        <v>7.75</v>
      </c>
      <c r="P116" s="6">
        <f>AVERAGE(M116:O116)</f>
        <v>13.624333333333333</v>
      </c>
      <c r="Q116" s="6" t="s">
        <v>25</v>
      </c>
      <c r="R116" s="6"/>
      <c r="S116" s="6"/>
      <c r="T116" s="6"/>
      <c r="U116" s="6"/>
      <c r="V116" s="6"/>
      <c r="W116" s="6"/>
      <c r="X116" s="6"/>
      <c r="Y116" s="4"/>
      <c r="AH116" s="3"/>
    </row>
    <row r="118" spans="12:34" x14ac:dyDescent="0.45">
      <c r="AH118" s="3"/>
    </row>
    <row r="120" spans="12:34" x14ac:dyDescent="0.45">
      <c r="AH120" s="3"/>
    </row>
    <row r="122" spans="12:34" x14ac:dyDescent="0.45">
      <c r="AH122" s="3"/>
    </row>
    <row r="124" spans="12:34" x14ac:dyDescent="0.45">
      <c r="AH124" s="3"/>
    </row>
    <row r="126" spans="12:34" x14ac:dyDescent="0.45">
      <c r="AH126" s="3"/>
    </row>
  </sheetData>
  <mergeCells count="1">
    <mergeCell ref="L2:X2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24"/>
  <sheetViews>
    <sheetView topLeftCell="J106" zoomScale="55" zoomScaleNormal="55" workbookViewId="0">
      <selection activeCell="M95" sqref="M95"/>
    </sheetView>
  </sheetViews>
  <sheetFormatPr baseColWidth="10" defaultColWidth="9" defaultRowHeight="14.25" x14ac:dyDescent="0.45"/>
  <cols>
    <col min="2" max="2" width="26.53125" customWidth="1"/>
    <col min="3" max="4" width="12.3984375" customWidth="1"/>
    <col min="5" max="5" width="3.86328125" customWidth="1"/>
    <col min="6" max="11" width="12.59765625" customWidth="1"/>
    <col min="12" max="12" width="29" customWidth="1"/>
    <col min="13" max="24" width="8.265625" customWidth="1"/>
    <col min="25" max="25" width="4.86328125" customWidth="1"/>
    <col min="26" max="33" width="11.265625" customWidth="1"/>
  </cols>
  <sheetData>
    <row r="1" spans="1:71" x14ac:dyDescent="0.45">
      <c r="A1" s="51" t="s">
        <v>18</v>
      </c>
      <c r="B1" s="51"/>
      <c r="C1" s="52" t="s">
        <v>86</v>
      </c>
      <c r="D1" s="52" t="s">
        <v>87</v>
      </c>
      <c r="E1" s="51"/>
      <c r="AX1" s="45"/>
      <c r="AY1" s="45"/>
      <c r="AZ1" s="46" t="s">
        <v>72</v>
      </c>
      <c r="BA1" s="20"/>
      <c r="BB1" s="20" t="s">
        <v>63</v>
      </c>
      <c r="BC1" s="20"/>
      <c r="BD1" s="20"/>
      <c r="BE1" s="45" t="s">
        <v>29</v>
      </c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</row>
    <row r="2" spans="1:71" x14ac:dyDescent="0.45">
      <c r="A2" s="58" t="s">
        <v>6</v>
      </c>
      <c r="B2" s="58"/>
      <c r="C2" s="4">
        <v>16760</v>
      </c>
      <c r="D2" s="4"/>
      <c r="E2" s="10" t="s">
        <v>7</v>
      </c>
      <c r="L2" s="53" t="s">
        <v>104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AX2" s="45"/>
      <c r="AY2" s="45"/>
      <c r="BC2" s="20" t="s">
        <v>75</v>
      </c>
      <c r="BD2" s="20"/>
      <c r="BE2" s="20" t="s">
        <v>64</v>
      </c>
      <c r="BF2" s="20"/>
      <c r="BG2" s="20"/>
      <c r="BH2" s="45" t="s">
        <v>6</v>
      </c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</row>
    <row r="3" spans="1:71" x14ac:dyDescent="0.45">
      <c r="A3" s="59" t="s">
        <v>27</v>
      </c>
      <c r="B3" s="59"/>
      <c r="C3">
        <v>1410</v>
      </c>
      <c r="D3">
        <v>1540</v>
      </c>
      <c r="E3" s="8" t="s">
        <v>7</v>
      </c>
      <c r="L3" s="21" t="s">
        <v>83</v>
      </c>
      <c r="M3" s="21">
        <v>0</v>
      </c>
      <c r="N3" s="21">
        <v>1</v>
      </c>
      <c r="O3" s="21">
        <v>10</v>
      </c>
      <c r="P3" s="21">
        <v>20</v>
      </c>
      <c r="Q3" s="21">
        <v>30</v>
      </c>
      <c r="R3" s="21">
        <v>40</v>
      </c>
      <c r="S3" s="21">
        <v>50</v>
      </c>
      <c r="T3" s="21">
        <v>60</v>
      </c>
      <c r="U3" s="21">
        <v>70</v>
      </c>
      <c r="V3" s="21">
        <v>80</v>
      </c>
      <c r="W3" s="21">
        <v>90</v>
      </c>
      <c r="X3" s="21">
        <v>100</v>
      </c>
      <c r="Y3" s="22" t="s">
        <v>26</v>
      </c>
      <c r="AX3" s="45"/>
      <c r="AY3" s="45"/>
      <c r="BC3" s="46" t="s">
        <v>73</v>
      </c>
      <c r="BD3" s="20"/>
      <c r="BE3" s="20" t="s">
        <v>65</v>
      </c>
      <c r="BF3" s="20"/>
      <c r="BG3" s="20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</row>
    <row r="4" spans="1:71" x14ac:dyDescent="0.45">
      <c r="L4" s="4" t="s">
        <v>84</v>
      </c>
      <c r="M4" s="4">
        <v>1570</v>
      </c>
      <c r="N4" s="4">
        <v>1530</v>
      </c>
      <c r="O4" s="4">
        <v>2040</v>
      </c>
      <c r="P4" s="4">
        <v>2620</v>
      </c>
      <c r="Q4" s="4">
        <v>3410</v>
      </c>
      <c r="R4" s="4">
        <v>4180</v>
      </c>
      <c r="S4" s="4">
        <v>3930</v>
      </c>
      <c r="T4" s="4">
        <v>4470</v>
      </c>
      <c r="U4" s="4">
        <v>3980</v>
      </c>
      <c r="V4" s="4">
        <v>4510</v>
      </c>
      <c r="W4" s="4">
        <v>5430</v>
      </c>
      <c r="X4" s="4">
        <v>5790</v>
      </c>
      <c r="Y4" s="49" t="s">
        <v>7</v>
      </c>
      <c r="AX4" s="45"/>
      <c r="AY4" s="45"/>
      <c r="BC4" s="20" t="s">
        <v>74</v>
      </c>
      <c r="BD4" s="20"/>
      <c r="BE4" s="20"/>
      <c r="BF4" s="20"/>
      <c r="BG4" s="20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</row>
    <row r="5" spans="1:71" x14ac:dyDescent="0.45">
      <c r="E5" s="9"/>
      <c r="L5" t="s">
        <v>85</v>
      </c>
      <c r="M5" s="18">
        <v>1600</v>
      </c>
      <c r="N5" s="18">
        <v>1570</v>
      </c>
      <c r="O5" s="18">
        <v>2050</v>
      </c>
      <c r="P5" s="18">
        <v>2640</v>
      </c>
      <c r="Q5" s="18">
        <v>3450</v>
      </c>
      <c r="R5" s="18">
        <v>4320</v>
      </c>
      <c r="S5" s="18">
        <v>3970</v>
      </c>
      <c r="T5" s="18">
        <v>4590</v>
      </c>
      <c r="U5" s="18">
        <v>4030</v>
      </c>
      <c r="V5" s="18">
        <v>4590</v>
      </c>
      <c r="W5" s="18">
        <v>4690</v>
      </c>
      <c r="X5" s="18">
        <v>5850</v>
      </c>
      <c r="Y5" s="19" t="s">
        <v>7</v>
      </c>
      <c r="AX5" s="45"/>
      <c r="AY5" s="45"/>
      <c r="BC5" s="20"/>
      <c r="BD5" s="20"/>
      <c r="BE5" s="20"/>
      <c r="BF5" s="20"/>
      <c r="BG5" s="20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</row>
    <row r="6" spans="1:71" x14ac:dyDescent="0.45">
      <c r="A6" s="51" t="s">
        <v>17</v>
      </c>
      <c r="B6" s="51"/>
      <c r="C6" s="52" t="s">
        <v>86</v>
      </c>
      <c r="D6" s="52" t="s">
        <v>87</v>
      </c>
      <c r="E6" s="51"/>
      <c r="L6" s="21" t="s">
        <v>39</v>
      </c>
      <c r="M6" s="47" t="s">
        <v>35</v>
      </c>
      <c r="N6" s="47" t="s">
        <v>36</v>
      </c>
      <c r="O6" s="47" t="s">
        <v>37</v>
      </c>
      <c r="P6" s="47" t="s">
        <v>34</v>
      </c>
      <c r="Q6" s="47"/>
      <c r="R6" s="47"/>
      <c r="S6" s="47"/>
      <c r="T6" s="21"/>
      <c r="U6" s="21"/>
      <c r="V6" s="21"/>
      <c r="W6" s="21"/>
      <c r="X6" s="21"/>
      <c r="Y6" s="21"/>
      <c r="AX6" s="45"/>
      <c r="AY6" s="45"/>
      <c r="BC6" s="20"/>
      <c r="BD6" s="20"/>
      <c r="BE6" s="20"/>
      <c r="BF6" s="20"/>
      <c r="BG6" s="20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</row>
    <row r="7" spans="1:71" x14ac:dyDescent="0.45">
      <c r="A7" s="58" t="s">
        <v>6</v>
      </c>
      <c r="B7" s="58"/>
      <c r="C7" s="4">
        <v>1950</v>
      </c>
      <c r="D7" s="4"/>
      <c r="E7" s="10" t="s">
        <v>7</v>
      </c>
      <c r="L7" s="4" t="s">
        <v>31</v>
      </c>
      <c r="M7" s="6">
        <v>18.5</v>
      </c>
      <c r="N7" s="6">
        <v>18.3</v>
      </c>
      <c r="O7" s="16">
        <v>7.07</v>
      </c>
      <c r="P7" s="6">
        <f>AVERAGE(M7:O7)</f>
        <v>14.623333333333333</v>
      </c>
      <c r="Q7" s="4" t="s">
        <v>25</v>
      </c>
      <c r="R7" s="4"/>
      <c r="S7" s="4"/>
      <c r="T7" s="4"/>
      <c r="U7" s="4"/>
      <c r="V7" s="4"/>
      <c r="W7" s="4"/>
      <c r="X7" s="4"/>
      <c r="Y7" s="49"/>
      <c r="AX7" s="45"/>
      <c r="AY7" s="45"/>
      <c r="BC7" s="20" t="s">
        <v>57</v>
      </c>
      <c r="BD7" s="20"/>
      <c r="BE7" s="20"/>
      <c r="BF7" s="20"/>
      <c r="BG7" s="20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</row>
    <row r="8" spans="1:71" x14ac:dyDescent="0.45">
      <c r="A8" s="59" t="s">
        <v>27</v>
      </c>
      <c r="B8" s="59"/>
      <c r="C8">
        <v>2170</v>
      </c>
      <c r="D8">
        <v>1730</v>
      </c>
      <c r="E8" s="8" t="s">
        <v>7</v>
      </c>
      <c r="L8" t="s">
        <v>32</v>
      </c>
      <c r="M8" s="2">
        <v>18.3</v>
      </c>
      <c r="N8" s="2">
        <v>6.75</v>
      </c>
      <c r="O8" s="15">
        <v>6.75</v>
      </c>
      <c r="P8" s="2">
        <f>AVERAGE(M8:O8)</f>
        <v>10.6</v>
      </c>
      <c r="Q8" t="s">
        <v>25</v>
      </c>
      <c r="Y8" s="50"/>
      <c r="AX8" s="45"/>
      <c r="AY8" s="45"/>
      <c r="BC8" s="20" t="s">
        <v>58</v>
      </c>
      <c r="BD8" s="20"/>
      <c r="BE8" s="20"/>
      <c r="BF8" s="20"/>
      <c r="BG8" s="20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</row>
    <row r="9" spans="1:71" x14ac:dyDescent="0.45">
      <c r="L9" s="4" t="s">
        <v>33</v>
      </c>
      <c r="M9" s="6">
        <v>18.600000000000001</v>
      </c>
      <c r="N9" s="6">
        <v>26</v>
      </c>
      <c r="O9" s="16">
        <v>8.44</v>
      </c>
      <c r="P9" s="6">
        <f>AVERAGE(M9:O9)</f>
        <v>17.68</v>
      </c>
      <c r="Q9" s="4" t="s">
        <v>25</v>
      </c>
      <c r="R9" s="4"/>
      <c r="S9" s="4"/>
      <c r="T9" s="4"/>
      <c r="U9" s="4"/>
      <c r="V9" s="4"/>
      <c r="W9" s="4"/>
      <c r="X9" s="4"/>
      <c r="Y9" s="49"/>
      <c r="AX9" s="45"/>
      <c r="AY9" s="45"/>
      <c r="BC9" s="20" t="s">
        <v>59</v>
      </c>
      <c r="BD9" s="20"/>
      <c r="BE9" s="20"/>
      <c r="BF9" s="20"/>
      <c r="BG9" s="20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</row>
    <row r="10" spans="1:71" x14ac:dyDescent="0.45">
      <c r="E10" s="9"/>
      <c r="L10" s="21" t="s">
        <v>77</v>
      </c>
      <c r="M10" s="47" t="s">
        <v>44</v>
      </c>
      <c r="N10" s="47"/>
      <c r="O10" s="47" t="s">
        <v>15</v>
      </c>
      <c r="P10" s="47"/>
      <c r="Q10" s="47" t="s">
        <v>14</v>
      </c>
      <c r="R10" s="47"/>
      <c r="S10" s="47" t="s">
        <v>13</v>
      </c>
      <c r="T10" s="47"/>
      <c r="U10" s="21"/>
      <c r="V10" s="21"/>
      <c r="W10" s="21"/>
      <c r="X10" s="21"/>
      <c r="Y10" s="22"/>
      <c r="AX10" s="45"/>
      <c r="AY10" s="45"/>
      <c r="BC10" s="20"/>
      <c r="BD10" s="20"/>
      <c r="BE10" s="20"/>
      <c r="BF10" s="20"/>
      <c r="BG10" s="20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</row>
    <row r="11" spans="1:71" x14ac:dyDescent="0.45">
      <c r="A11" s="51" t="s">
        <v>16</v>
      </c>
      <c r="B11" s="51"/>
      <c r="C11" s="52" t="s">
        <v>86</v>
      </c>
      <c r="D11" s="52" t="s">
        <v>87</v>
      </c>
      <c r="E11" s="51"/>
      <c r="L11" s="4" t="s">
        <v>31</v>
      </c>
      <c r="M11" s="4">
        <v>55.704329999999999</v>
      </c>
      <c r="N11" s="4" t="s">
        <v>11</v>
      </c>
      <c r="O11" s="4">
        <v>50</v>
      </c>
      <c r="P11" s="4" t="s">
        <v>11</v>
      </c>
      <c r="Q11" s="6">
        <f>ABS(M11-O11)</f>
        <v>5.7043299999999988</v>
      </c>
      <c r="R11" s="4" t="s">
        <v>11</v>
      </c>
      <c r="S11" s="6">
        <f>Q11*100/M11</f>
        <v>10.240370901148975</v>
      </c>
      <c r="T11" s="4" t="s">
        <v>30</v>
      </c>
      <c r="U11" s="4"/>
      <c r="V11" s="4"/>
      <c r="W11" s="4"/>
      <c r="X11" s="4"/>
      <c r="Y11" s="49"/>
      <c r="AX11" s="45"/>
      <c r="AY11" s="45"/>
      <c r="BC11" s="20"/>
      <c r="BD11" s="20"/>
      <c r="BE11" s="20"/>
      <c r="BF11" s="20"/>
      <c r="BG11" s="20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</row>
    <row r="12" spans="1:71" ht="15" customHeight="1" x14ac:dyDescent="0.45">
      <c r="A12" s="55" t="s">
        <v>63</v>
      </c>
      <c r="B12" s="4" t="s">
        <v>6</v>
      </c>
      <c r="C12" s="30">
        <v>2170</v>
      </c>
      <c r="D12" s="6"/>
      <c r="E12" s="10" t="s">
        <v>7</v>
      </c>
      <c r="L12" t="s">
        <v>32</v>
      </c>
      <c r="M12">
        <v>50.966380000000001</v>
      </c>
      <c r="N12" t="s">
        <v>11</v>
      </c>
      <c r="O12">
        <v>50</v>
      </c>
      <c r="P12" t="s">
        <v>11</v>
      </c>
      <c r="Q12" s="2">
        <f>ABS(M12-O12)</f>
        <v>0.9663800000000009</v>
      </c>
      <c r="R12" t="s">
        <v>11</v>
      </c>
      <c r="S12" s="2">
        <f>Q12*100/M12</f>
        <v>1.8961126923277676</v>
      </c>
      <c r="T12" t="s">
        <v>30</v>
      </c>
      <c r="Y12" s="50"/>
      <c r="AX12" s="45"/>
      <c r="AY12" s="45"/>
      <c r="BC12" s="20" t="s">
        <v>60</v>
      </c>
      <c r="BD12" s="20"/>
      <c r="BE12" s="20"/>
      <c r="BF12" s="20"/>
      <c r="BG12" s="20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</row>
    <row r="13" spans="1:71" x14ac:dyDescent="0.45">
      <c r="A13" s="56"/>
      <c r="B13" s="38" t="s">
        <v>27</v>
      </c>
      <c r="C13" s="38">
        <v>2150</v>
      </c>
      <c r="D13" s="40">
        <v>2160</v>
      </c>
      <c r="E13" s="41" t="s">
        <v>7</v>
      </c>
      <c r="L13" s="4" t="s">
        <v>33</v>
      </c>
      <c r="M13" s="4">
        <v>59.97081</v>
      </c>
      <c r="N13" s="4" t="s">
        <v>11</v>
      </c>
      <c r="O13" s="4">
        <v>50</v>
      </c>
      <c r="P13" s="4" t="s">
        <v>11</v>
      </c>
      <c r="Q13" s="6">
        <f>ABS(M13-O13)</f>
        <v>9.9708100000000002</v>
      </c>
      <c r="R13" s="4" t="s">
        <v>11</v>
      </c>
      <c r="S13" s="6">
        <f>Q13*100/M13</f>
        <v>16.626105266879005</v>
      </c>
      <c r="T13" s="4" t="s">
        <v>30</v>
      </c>
      <c r="U13" s="4"/>
      <c r="V13" s="4"/>
      <c r="W13" s="4"/>
      <c r="X13" s="4"/>
      <c r="Y13" s="49"/>
      <c r="AX13" s="45"/>
      <c r="AY13" s="45"/>
      <c r="BC13" s="20" t="s">
        <v>61</v>
      </c>
      <c r="BD13" s="20"/>
      <c r="BE13" s="20"/>
      <c r="BF13" s="20"/>
      <c r="BG13" s="20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</row>
    <row r="14" spans="1:71" ht="15" customHeight="1" x14ac:dyDescent="0.45">
      <c r="A14" s="55" t="s">
        <v>64</v>
      </c>
      <c r="B14" s="4" t="s">
        <v>6</v>
      </c>
      <c r="C14" s="30">
        <v>1010</v>
      </c>
      <c r="D14" s="6"/>
      <c r="E14" s="10" t="s">
        <v>7</v>
      </c>
      <c r="AX14" s="45"/>
      <c r="AY14" s="45"/>
      <c r="BC14" s="20" t="s">
        <v>62</v>
      </c>
      <c r="BD14" s="20"/>
      <c r="BE14" s="20"/>
      <c r="BF14" s="20"/>
      <c r="BG14" s="20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</row>
    <row r="15" spans="1:71" x14ac:dyDescent="0.45">
      <c r="A15" s="56"/>
      <c r="B15" s="38" t="s">
        <v>27</v>
      </c>
      <c r="C15" s="38">
        <v>1060</v>
      </c>
      <c r="D15" s="40">
        <v>1040</v>
      </c>
      <c r="E15" s="41" t="s">
        <v>7</v>
      </c>
      <c r="L15" s="48" t="s">
        <v>105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X15" s="45"/>
      <c r="AY15" s="45"/>
      <c r="BC15" s="20"/>
      <c r="BD15" s="20"/>
      <c r="BE15" s="20"/>
      <c r="BF15" s="20"/>
      <c r="BG15" s="20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</row>
    <row r="16" spans="1:71" ht="15" customHeight="1" x14ac:dyDescent="0.45">
      <c r="A16" s="57" t="s">
        <v>65</v>
      </c>
      <c r="B16" s="4" t="s">
        <v>6</v>
      </c>
      <c r="C16" s="30">
        <v>324.10000000000002</v>
      </c>
      <c r="D16" s="6"/>
      <c r="E16" s="10" t="s">
        <v>7</v>
      </c>
      <c r="L16" s="21" t="s">
        <v>83</v>
      </c>
      <c r="M16" s="21">
        <v>0</v>
      </c>
      <c r="N16" s="21">
        <v>1</v>
      </c>
      <c r="O16" s="21">
        <v>10</v>
      </c>
      <c r="P16" s="21">
        <v>20</v>
      </c>
      <c r="Q16" s="21">
        <v>30</v>
      </c>
      <c r="R16" s="21">
        <v>40</v>
      </c>
      <c r="S16" s="21">
        <v>50</v>
      </c>
      <c r="T16" s="21">
        <v>60</v>
      </c>
      <c r="U16" s="21">
        <v>70</v>
      </c>
      <c r="V16" s="21">
        <v>80</v>
      </c>
      <c r="W16" s="21">
        <v>90</v>
      </c>
      <c r="X16" s="21">
        <v>100</v>
      </c>
      <c r="Y16" s="22" t="s">
        <v>26</v>
      </c>
      <c r="AX16" s="45"/>
      <c r="AY16" s="45"/>
      <c r="BC16" s="20"/>
      <c r="BD16" s="20"/>
      <c r="BE16" s="20"/>
      <c r="BF16" s="20"/>
      <c r="BG16" s="20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</row>
    <row r="17" spans="1:71" x14ac:dyDescent="0.45">
      <c r="A17" s="57"/>
      <c r="B17" s="7" t="s">
        <v>27</v>
      </c>
      <c r="C17" s="17">
        <v>670.09</v>
      </c>
      <c r="D17">
        <v>686</v>
      </c>
      <c r="E17" s="8" t="s">
        <v>7</v>
      </c>
      <c r="L17" s="4" t="s">
        <v>85</v>
      </c>
      <c r="M17" s="26">
        <v>1570</v>
      </c>
      <c r="N17" s="26">
        <v>1640</v>
      </c>
      <c r="O17" s="26">
        <v>2260</v>
      </c>
      <c r="P17" s="26">
        <v>3000</v>
      </c>
      <c r="Q17" s="26">
        <v>4120</v>
      </c>
      <c r="R17" s="26">
        <v>5200</v>
      </c>
      <c r="S17" s="26">
        <v>4520</v>
      </c>
      <c r="T17" s="26">
        <v>4390</v>
      </c>
      <c r="U17" s="26">
        <v>4840</v>
      </c>
      <c r="V17" s="26">
        <v>5210</v>
      </c>
      <c r="W17" s="26">
        <v>5610</v>
      </c>
      <c r="X17" s="26">
        <v>5780</v>
      </c>
      <c r="Y17" s="27" t="s">
        <v>7</v>
      </c>
      <c r="AX17" s="45"/>
      <c r="AY17" s="45"/>
      <c r="BC17" s="20" t="s">
        <v>53</v>
      </c>
      <c r="BD17" s="20"/>
      <c r="BE17" s="20" t="s">
        <v>49</v>
      </c>
      <c r="BF17" s="20"/>
      <c r="BG17" s="20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</row>
    <row r="18" spans="1:71" x14ac:dyDescent="0.45">
      <c r="L18" s="21" t="s">
        <v>39</v>
      </c>
      <c r="M18" s="47" t="s">
        <v>35</v>
      </c>
      <c r="N18" s="47" t="s">
        <v>36</v>
      </c>
      <c r="O18" s="47" t="s">
        <v>37</v>
      </c>
      <c r="P18" s="47" t="s">
        <v>34</v>
      </c>
      <c r="Q18" s="47"/>
      <c r="R18" s="47"/>
      <c r="S18" s="47"/>
      <c r="T18" s="21"/>
      <c r="U18" s="21"/>
      <c r="V18" s="21"/>
      <c r="W18" s="21"/>
      <c r="X18" s="21"/>
      <c r="Y18" s="21"/>
      <c r="AX18" s="45"/>
      <c r="AY18" s="45"/>
      <c r="BC18" s="20" t="s">
        <v>54</v>
      </c>
      <c r="BD18" s="20"/>
      <c r="BE18" s="20" t="s">
        <v>47</v>
      </c>
      <c r="BF18" s="20"/>
      <c r="BG18" s="20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</row>
    <row r="19" spans="1:71" x14ac:dyDescent="0.45">
      <c r="E19" s="9"/>
      <c r="L19" s="4" t="s">
        <v>31</v>
      </c>
      <c r="M19" s="6">
        <v>6.4531299999999998</v>
      </c>
      <c r="N19" s="6">
        <v>6.4330400000000001</v>
      </c>
      <c r="O19" s="16">
        <v>6.3616799999999998</v>
      </c>
      <c r="P19" s="6">
        <f>AVERAGE(M19:O19)</f>
        <v>6.4159499999999996</v>
      </c>
      <c r="Q19" s="4" t="s">
        <v>25</v>
      </c>
      <c r="R19" s="4"/>
      <c r="S19" s="4"/>
      <c r="T19" s="4"/>
      <c r="U19" s="4"/>
      <c r="V19" s="4"/>
      <c r="W19" s="4"/>
      <c r="X19" s="4"/>
      <c r="Y19" s="49"/>
      <c r="AX19" s="45"/>
      <c r="AY19" s="45"/>
      <c r="BC19" s="20" t="s">
        <v>55</v>
      </c>
      <c r="BD19" s="20"/>
      <c r="BE19" s="20" t="s">
        <v>48</v>
      </c>
      <c r="BF19" s="20"/>
      <c r="BG19" s="20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</row>
    <row r="20" spans="1:71" x14ac:dyDescent="0.45">
      <c r="A20" s="51" t="s">
        <v>12</v>
      </c>
      <c r="B20" s="51"/>
      <c r="C20" s="52" t="s">
        <v>86</v>
      </c>
      <c r="D20" s="52" t="s">
        <v>87</v>
      </c>
      <c r="E20" s="51"/>
      <c r="L20" t="s">
        <v>32</v>
      </c>
      <c r="M20" s="2">
        <v>6.3125</v>
      </c>
      <c r="N20" s="2">
        <v>6.1875</v>
      </c>
      <c r="O20" s="15">
        <v>6.1875</v>
      </c>
      <c r="P20" s="2">
        <f>AVERAGE(M20:O20)</f>
        <v>6.229166666666667</v>
      </c>
      <c r="Q20" t="s">
        <v>25</v>
      </c>
      <c r="Y20" s="50"/>
      <c r="AX20" s="45"/>
      <c r="AY20" s="45"/>
      <c r="BC20" s="20" t="s">
        <v>56</v>
      </c>
      <c r="BD20" s="20"/>
      <c r="BE20" s="20"/>
      <c r="BF20" s="20"/>
      <c r="BG20" s="20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</row>
    <row r="21" spans="1:71" ht="15" customHeight="1" x14ac:dyDescent="0.45">
      <c r="A21" s="55" t="s">
        <v>63</v>
      </c>
      <c r="B21" s="4" t="s">
        <v>6</v>
      </c>
      <c r="C21" s="30">
        <v>5100</v>
      </c>
      <c r="D21" s="6"/>
      <c r="E21" s="10" t="s">
        <v>7</v>
      </c>
      <c r="L21" s="4" t="s">
        <v>33</v>
      </c>
      <c r="M21" s="6">
        <v>6.8125</v>
      </c>
      <c r="N21" s="6">
        <v>13.4375</v>
      </c>
      <c r="O21" s="16">
        <v>9.3125</v>
      </c>
      <c r="P21" s="6">
        <f>AVERAGE(M21:O21)</f>
        <v>9.8541666666666661</v>
      </c>
      <c r="Q21" s="4" t="s">
        <v>25</v>
      </c>
      <c r="R21" s="4"/>
      <c r="S21" s="4"/>
      <c r="T21" s="4"/>
      <c r="U21" s="4"/>
      <c r="V21" s="4"/>
      <c r="W21" s="4"/>
      <c r="X21" s="4"/>
      <c r="Y21" s="49"/>
      <c r="AX21" s="45"/>
      <c r="AY21" s="45"/>
      <c r="BC21" s="20"/>
      <c r="BD21" s="20"/>
      <c r="BE21" s="20" t="s">
        <v>50</v>
      </c>
      <c r="BF21" s="20"/>
      <c r="BG21" s="20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</row>
    <row r="22" spans="1:71" x14ac:dyDescent="0.45">
      <c r="A22" s="56"/>
      <c r="B22" s="38" t="s">
        <v>27</v>
      </c>
      <c r="C22" s="39">
        <v>4470</v>
      </c>
      <c r="D22" s="40">
        <v>4070</v>
      </c>
      <c r="E22" s="41" t="s">
        <v>7</v>
      </c>
      <c r="L22" s="21" t="s">
        <v>78</v>
      </c>
      <c r="M22" s="47" t="s">
        <v>44</v>
      </c>
      <c r="N22" s="47"/>
      <c r="O22" s="47" t="s">
        <v>15</v>
      </c>
      <c r="P22" s="47"/>
      <c r="Q22" s="47" t="s">
        <v>14</v>
      </c>
      <c r="R22" s="47"/>
      <c r="S22" s="47" t="s">
        <v>13</v>
      </c>
      <c r="T22" s="47"/>
      <c r="U22" s="21"/>
      <c r="V22" s="21"/>
      <c r="W22" s="21"/>
      <c r="X22" s="21"/>
      <c r="Y22" s="22"/>
      <c r="AX22" s="45"/>
      <c r="AY22" s="45"/>
      <c r="BC22" s="20"/>
      <c r="BD22" s="20"/>
      <c r="BE22" s="20" t="s">
        <v>51</v>
      </c>
      <c r="BF22" s="20"/>
      <c r="BG22" s="20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</row>
    <row r="23" spans="1:71" ht="15" customHeight="1" x14ac:dyDescent="0.45">
      <c r="A23" s="55" t="s">
        <v>64</v>
      </c>
      <c r="B23" s="4" t="s">
        <v>6</v>
      </c>
      <c r="C23" s="30">
        <v>2870</v>
      </c>
      <c r="D23" s="6"/>
      <c r="E23" s="10" t="s">
        <v>7</v>
      </c>
      <c r="L23" s="4" t="s">
        <v>31</v>
      </c>
      <c r="M23" s="4">
        <v>54.683799999999998</v>
      </c>
      <c r="N23" s="4" t="s">
        <v>11</v>
      </c>
      <c r="O23" s="4">
        <v>50</v>
      </c>
      <c r="P23" s="4" t="s">
        <v>11</v>
      </c>
      <c r="Q23" s="6">
        <f>ABS(M23-O23)</f>
        <v>4.683799999999998</v>
      </c>
      <c r="R23" s="4" t="s">
        <v>11</v>
      </c>
      <c r="S23" s="6">
        <f>Q23*100/M23</f>
        <v>8.5652423569686054</v>
      </c>
      <c r="T23" s="4" t="s">
        <v>30</v>
      </c>
      <c r="U23" s="4"/>
      <c r="V23" s="4"/>
      <c r="W23" s="4"/>
      <c r="X23" s="4"/>
      <c r="Y23" s="49"/>
      <c r="AX23" s="45"/>
      <c r="AY23" s="45"/>
      <c r="BC23" s="20"/>
      <c r="BD23" s="20"/>
      <c r="BE23" s="20" t="s">
        <v>52</v>
      </c>
      <c r="BF23" s="20"/>
      <c r="BG23" s="20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</row>
    <row r="24" spans="1:71" x14ac:dyDescent="0.45">
      <c r="A24" s="56"/>
      <c r="B24" s="38" t="s">
        <v>27</v>
      </c>
      <c r="C24" s="39">
        <v>2480</v>
      </c>
      <c r="D24" s="40">
        <v>2180</v>
      </c>
      <c r="E24" s="41" t="s">
        <v>7</v>
      </c>
      <c r="L24" t="s">
        <v>32</v>
      </c>
      <c r="M24">
        <v>50.162750000000003</v>
      </c>
      <c r="N24" t="s">
        <v>11</v>
      </c>
      <c r="O24">
        <v>50</v>
      </c>
      <c r="P24" t="s">
        <v>11</v>
      </c>
      <c r="Q24" s="2">
        <f>ABS(M24-O24)</f>
        <v>0.16275000000000261</v>
      </c>
      <c r="R24" t="s">
        <v>11</v>
      </c>
      <c r="S24" s="2">
        <f>Q24*100/M24</f>
        <v>0.32444393499160751</v>
      </c>
      <c r="T24" t="s">
        <v>30</v>
      </c>
      <c r="Y24" s="50"/>
      <c r="AX24" s="45"/>
      <c r="AY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</row>
    <row r="25" spans="1:71" ht="15" customHeight="1" x14ac:dyDescent="0.45">
      <c r="A25" s="57" t="s">
        <v>65</v>
      </c>
      <c r="B25" s="4" t="s">
        <v>6</v>
      </c>
      <c r="C25" s="30">
        <v>959.13</v>
      </c>
      <c r="D25" s="6"/>
      <c r="E25" s="10" t="s">
        <v>7</v>
      </c>
      <c r="L25" s="4" t="s">
        <v>33</v>
      </c>
      <c r="M25" s="4">
        <v>59.988309999999998</v>
      </c>
      <c r="N25" s="4" t="s">
        <v>11</v>
      </c>
      <c r="O25" s="4">
        <v>50</v>
      </c>
      <c r="P25" s="4" t="s">
        <v>11</v>
      </c>
      <c r="Q25" s="6">
        <f>ABS(M25-O25)</f>
        <v>9.9883099999999985</v>
      </c>
      <c r="R25" s="4" t="s">
        <v>11</v>
      </c>
      <c r="S25" s="6">
        <f>Q25*100/M25</f>
        <v>16.650427391603461</v>
      </c>
      <c r="T25" s="4" t="s">
        <v>30</v>
      </c>
      <c r="U25" s="4"/>
      <c r="V25" s="4"/>
      <c r="W25" s="4"/>
      <c r="X25" s="4"/>
      <c r="Y25" s="49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</row>
    <row r="26" spans="1:71" x14ac:dyDescent="0.45">
      <c r="A26" s="57"/>
      <c r="B26" s="7" t="s">
        <v>27</v>
      </c>
      <c r="C26" s="17">
        <v>1330</v>
      </c>
      <c r="D26">
        <v>1100</v>
      </c>
      <c r="E26" s="8" t="s">
        <v>7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</row>
    <row r="27" spans="1:71" x14ac:dyDescent="0.45"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</row>
    <row r="28" spans="1:71" x14ac:dyDescent="0.45"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</row>
    <row r="29" spans="1:71" x14ac:dyDescent="0.45"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</row>
    <row r="30" spans="1:71" x14ac:dyDescent="0.45"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</row>
    <row r="31" spans="1:71" x14ac:dyDescent="0.45"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</row>
    <row r="32" spans="1:71" x14ac:dyDescent="0.45"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</row>
    <row r="33" spans="12:71" x14ac:dyDescent="0.45"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</row>
    <row r="34" spans="12:71" x14ac:dyDescent="0.45"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</row>
    <row r="35" spans="12:71" x14ac:dyDescent="0.45">
      <c r="L35" s="48" t="s">
        <v>106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</row>
    <row r="36" spans="12:71" x14ac:dyDescent="0.45">
      <c r="L36" s="21" t="s">
        <v>83</v>
      </c>
      <c r="M36" s="21">
        <v>0</v>
      </c>
      <c r="N36" s="21">
        <v>1</v>
      </c>
      <c r="O36" s="21">
        <v>10</v>
      </c>
      <c r="P36" s="21">
        <v>20</v>
      </c>
      <c r="Q36" s="21">
        <v>30</v>
      </c>
      <c r="R36" s="21">
        <v>40</v>
      </c>
      <c r="S36" s="21">
        <v>50</v>
      </c>
      <c r="T36" s="21">
        <v>60</v>
      </c>
      <c r="U36" s="21">
        <v>70</v>
      </c>
      <c r="V36" s="21">
        <v>80</v>
      </c>
      <c r="W36" s="21">
        <v>90</v>
      </c>
      <c r="X36" s="21">
        <v>100</v>
      </c>
      <c r="Y36" s="22" t="s">
        <v>26</v>
      </c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</row>
    <row r="37" spans="12:71" x14ac:dyDescent="0.45">
      <c r="L37" s="4" t="s">
        <v>84</v>
      </c>
      <c r="M37" s="4">
        <v>4070</v>
      </c>
      <c r="N37" s="4">
        <v>4110</v>
      </c>
      <c r="O37" s="4">
        <v>4520</v>
      </c>
      <c r="P37" s="4">
        <v>5050</v>
      </c>
      <c r="Q37" s="4">
        <v>5570</v>
      </c>
      <c r="R37" s="4">
        <v>6140</v>
      </c>
      <c r="S37" s="4">
        <v>6070</v>
      </c>
      <c r="T37" s="4">
        <v>6490</v>
      </c>
      <c r="U37" s="4">
        <v>6720</v>
      </c>
      <c r="V37" s="4">
        <v>6440</v>
      </c>
      <c r="W37" s="4">
        <v>7030</v>
      </c>
      <c r="X37" s="4">
        <v>7330</v>
      </c>
      <c r="Y37" s="49" t="s">
        <v>7</v>
      </c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</row>
    <row r="38" spans="12:71" x14ac:dyDescent="0.45">
      <c r="L38" t="s">
        <v>85</v>
      </c>
      <c r="M38" s="20">
        <v>4070</v>
      </c>
      <c r="N38" s="20">
        <v>4620</v>
      </c>
      <c r="O38" s="20">
        <v>5200</v>
      </c>
      <c r="P38" s="20">
        <v>5940</v>
      </c>
      <c r="Q38" s="20">
        <v>6760</v>
      </c>
      <c r="R38" s="20">
        <v>7640</v>
      </c>
      <c r="S38" s="20">
        <v>7530</v>
      </c>
      <c r="T38" s="20">
        <v>7970</v>
      </c>
      <c r="U38" s="20">
        <v>8200</v>
      </c>
      <c r="V38" s="20">
        <v>7950</v>
      </c>
      <c r="W38" s="20">
        <v>8340</v>
      </c>
      <c r="X38" s="20">
        <v>8840</v>
      </c>
      <c r="Y38" s="19" t="s">
        <v>7</v>
      </c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</row>
    <row r="39" spans="12:71" x14ac:dyDescent="0.45">
      <c r="L39" s="21" t="s">
        <v>39</v>
      </c>
      <c r="M39" s="47" t="s">
        <v>35</v>
      </c>
      <c r="N39" s="47" t="s">
        <v>36</v>
      </c>
      <c r="O39" s="47" t="s">
        <v>37</v>
      </c>
      <c r="P39" s="47" t="s">
        <v>34</v>
      </c>
      <c r="Q39" s="47"/>
      <c r="R39" s="47"/>
      <c r="S39" s="47"/>
      <c r="T39" s="21"/>
      <c r="U39" s="21"/>
      <c r="V39" s="21"/>
      <c r="W39" s="21"/>
      <c r="X39" s="21"/>
      <c r="Y39" s="21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</row>
    <row r="40" spans="12:71" x14ac:dyDescent="0.45">
      <c r="L40" s="4" t="s">
        <v>31</v>
      </c>
      <c r="M40" s="6">
        <v>18.0703</v>
      </c>
      <c r="N40" s="6">
        <v>17.96</v>
      </c>
      <c r="O40" s="16">
        <v>7.3689200000000001</v>
      </c>
      <c r="P40" s="6">
        <f>AVERAGE(M40:O40)</f>
        <v>14.466406666666666</v>
      </c>
      <c r="Q40" s="4" t="s">
        <v>25</v>
      </c>
      <c r="R40" s="4"/>
      <c r="S40" s="4"/>
      <c r="T40" s="4"/>
      <c r="U40" s="4"/>
      <c r="V40" s="4"/>
      <c r="W40" s="4"/>
      <c r="X40" s="4"/>
      <c r="Y40" s="49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</row>
    <row r="41" spans="12:71" x14ac:dyDescent="0.45">
      <c r="L41" t="s">
        <v>32</v>
      </c>
      <c r="M41" s="2">
        <v>7.125</v>
      </c>
      <c r="N41" s="2">
        <v>7</v>
      </c>
      <c r="O41" s="15">
        <v>5.68</v>
      </c>
      <c r="P41" s="2">
        <f>AVERAGE(M41:O41)</f>
        <v>6.6016666666666666</v>
      </c>
      <c r="Q41" t="s">
        <v>25</v>
      </c>
      <c r="Y41" s="50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</row>
    <row r="42" spans="12:71" x14ac:dyDescent="0.45">
      <c r="L42" s="4" t="s">
        <v>33</v>
      </c>
      <c r="M42" s="6">
        <v>18.875</v>
      </c>
      <c r="N42" s="6">
        <v>51.13</v>
      </c>
      <c r="O42" s="16">
        <v>9.9375</v>
      </c>
      <c r="P42" s="6">
        <f>AVERAGE(M42:O42)</f>
        <v>26.647499999999997</v>
      </c>
      <c r="Q42" s="4" t="s">
        <v>25</v>
      </c>
      <c r="R42" s="4"/>
      <c r="S42" s="4"/>
      <c r="T42" s="4"/>
      <c r="U42" s="4"/>
      <c r="V42" s="4"/>
      <c r="W42" s="4"/>
      <c r="X42" s="4"/>
      <c r="Y42" s="49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</row>
    <row r="43" spans="12:71" x14ac:dyDescent="0.45">
      <c r="L43" s="21" t="s">
        <v>38</v>
      </c>
      <c r="M43" s="47" t="s">
        <v>44</v>
      </c>
      <c r="N43" s="47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</row>
    <row r="44" spans="12:71" x14ac:dyDescent="0.45">
      <c r="L44" s="4" t="s">
        <v>31</v>
      </c>
      <c r="M44" s="6">
        <v>95.5</v>
      </c>
      <c r="N44" s="4" t="s">
        <v>25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9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</row>
    <row r="45" spans="12:71" x14ac:dyDescent="0.45">
      <c r="L45" t="s">
        <v>32</v>
      </c>
      <c r="M45" s="2">
        <v>81.7</v>
      </c>
      <c r="N45" t="s">
        <v>25</v>
      </c>
      <c r="Y45" s="50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</row>
    <row r="46" spans="12:71" x14ac:dyDescent="0.45">
      <c r="L46" s="4" t="s">
        <v>33</v>
      </c>
      <c r="M46" s="6">
        <v>256</v>
      </c>
      <c r="N46" s="4" t="s">
        <v>25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9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</row>
    <row r="47" spans="12:71" x14ac:dyDescent="0.45">
      <c r="M47" s="6" t="s">
        <v>80</v>
      </c>
      <c r="Y47" s="50"/>
    </row>
    <row r="48" spans="12:71" x14ac:dyDescent="0.45">
      <c r="L48" s="48" t="s">
        <v>107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12:25" x14ac:dyDescent="0.45">
      <c r="L49" s="21" t="s">
        <v>83</v>
      </c>
      <c r="M49" s="21">
        <v>0</v>
      </c>
      <c r="N49" s="21">
        <v>1</v>
      </c>
      <c r="O49" s="21">
        <v>10</v>
      </c>
      <c r="P49" s="21">
        <v>20</v>
      </c>
      <c r="Q49" s="21">
        <v>30</v>
      </c>
      <c r="R49" s="21">
        <v>40</v>
      </c>
      <c r="S49" s="21">
        <v>50</v>
      </c>
      <c r="T49" s="21">
        <v>60</v>
      </c>
      <c r="U49" s="21">
        <v>70</v>
      </c>
      <c r="V49" s="21">
        <v>80</v>
      </c>
      <c r="W49" s="21">
        <v>90</v>
      </c>
      <c r="X49" s="21">
        <v>100</v>
      </c>
      <c r="Y49" s="22" t="s">
        <v>26</v>
      </c>
    </row>
    <row r="50" spans="12:25" x14ac:dyDescent="0.45">
      <c r="L50" s="4" t="s">
        <v>85</v>
      </c>
      <c r="M50" s="28">
        <v>4700</v>
      </c>
      <c r="N50" s="28">
        <v>4810</v>
      </c>
      <c r="O50" s="28">
        <v>5300</v>
      </c>
      <c r="P50" s="28">
        <v>5870</v>
      </c>
      <c r="Q50" s="28">
        <v>6500</v>
      </c>
      <c r="R50" s="28">
        <v>7140</v>
      </c>
      <c r="S50" s="28">
        <v>6940</v>
      </c>
      <c r="T50" s="28">
        <v>7340</v>
      </c>
      <c r="U50" s="28">
        <v>7450</v>
      </c>
      <c r="V50" s="28">
        <v>7350</v>
      </c>
      <c r="W50" s="28">
        <v>7590</v>
      </c>
      <c r="X50" s="28">
        <v>7620</v>
      </c>
      <c r="Y50" s="27" t="s">
        <v>7</v>
      </c>
    </row>
    <row r="51" spans="12:25" x14ac:dyDescent="0.45">
      <c r="L51" s="21" t="s">
        <v>39</v>
      </c>
      <c r="M51" s="47" t="s">
        <v>35</v>
      </c>
      <c r="N51" s="47" t="s">
        <v>36</v>
      </c>
      <c r="O51" s="47" t="s">
        <v>37</v>
      </c>
      <c r="P51" s="47" t="s">
        <v>34</v>
      </c>
      <c r="Q51" s="47"/>
      <c r="R51" s="47"/>
      <c r="S51" s="47"/>
      <c r="T51" s="21"/>
      <c r="U51" s="21"/>
      <c r="V51" s="21"/>
      <c r="W51" s="21"/>
      <c r="X51" s="21"/>
      <c r="Y51" s="21"/>
    </row>
    <row r="52" spans="12:25" x14ac:dyDescent="0.45">
      <c r="L52" s="4" t="s">
        <v>31</v>
      </c>
      <c r="M52" s="6">
        <v>10.4549</v>
      </c>
      <c r="N52" s="6">
        <v>6.9370500000000002</v>
      </c>
      <c r="O52" s="16">
        <v>6.4219999999999997</v>
      </c>
      <c r="P52" s="6">
        <f>AVERAGE(M52:O52)</f>
        <v>7.9379833333333343</v>
      </c>
      <c r="Q52" s="4" t="s">
        <v>25</v>
      </c>
      <c r="R52" s="4"/>
      <c r="S52" s="4"/>
      <c r="T52" s="4"/>
      <c r="U52" s="4"/>
      <c r="V52" s="4"/>
      <c r="W52" s="4"/>
      <c r="X52" s="4"/>
      <c r="Y52" s="49"/>
    </row>
    <row r="53" spans="12:25" x14ac:dyDescent="0.45">
      <c r="L53" t="s">
        <v>32</v>
      </c>
      <c r="M53" s="2">
        <v>6.3125</v>
      </c>
      <c r="N53" s="2">
        <v>6.25</v>
      </c>
      <c r="O53" s="15">
        <v>6.25</v>
      </c>
      <c r="P53" s="2">
        <f>AVERAGE(M53:O53)</f>
        <v>6.270833333333333</v>
      </c>
      <c r="Q53" t="s">
        <v>25</v>
      </c>
      <c r="Y53" s="50"/>
    </row>
    <row r="54" spans="12:25" x14ac:dyDescent="0.45">
      <c r="L54" s="4" t="s">
        <v>33</v>
      </c>
      <c r="M54" s="6">
        <v>72.25</v>
      </c>
      <c r="N54" s="6">
        <v>35.936999999999998</v>
      </c>
      <c r="O54" s="16">
        <v>11.5625</v>
      </c>
      <c r="P54" s="6">
        <f>AVERAGE(M54:O54)</f>
        <v>39.916499999999999</v>
      </c>
      <c r="Q54" s="4" t="s">
        <v>25</v>
      </c>
      <c r="R54" s="4"/>
      <c r="S54" s="4"/>
      <c r="T54" s="4"/>
      <c r="U54" s="4"/>
      <c r="V54" s="4"/>
      <c r="W54" s="4"/>
      <c r="X54" s="4"/>
      <c r="Y54" s="49"/>
    </row>
    <row r="55" spans="12:25" x14ac:dyDescent="0.45">
      <c r="L55" s="21" t="s">
        <v>38</v>
      </c>
      <c r="M55" s="47" t="s">
        <v>44</v>
      </c>
      <c r="N55" s="47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2:25" x14ac:dyDescent="0.45">
      <c r="L56" s="4" t="s">
        <v>31</v>
      </c>
      <c r="M56" s="6">
        <v>56.985100000000003</v>
      </c>
      <c r="N56" s="4" t="s">
        <v>25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9"/>
    </row>
    <row r="57" spans="12:25" x14ac:dyDescent="0.45">
      <c r="L57" t="s">
        <v>32</v>
      </c>
      <c r="M57" s="2">
        <v>43.125</v>
      </c>
      <c r="N57" t="s">
        <v>25</v>
      </c>
      <c r="Y57" s="50"/>
    </row>
    <row r="58" spans="12:25" x14ac:dyDescent="0.45">
      <c r="L58" s="4" t="s">
        <v>33</v>
      </c>
      <c r="M58" s="6">
        <v>241.875</v>
      </c>
      <c r="N58" s="4" t="s">
        <v>25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9"/>
    </row>
    <row r="59" spans="12:25" x14ac:dyDescent="0.45">
      <c r="Y59" s="50"/>
    </row>
    <row r="60" spans="12:25" x14ac:dyDescent="0.45">
      <c r="Y60" s="50"/>
    </row>
    <row r="68" spans="12:25" x14ac:dyDescent="0.45">
      <c r="L68" s="48" t="s">
        <v>108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2:25" x14ac:dyDescent="0.45">
      <c r="L69" s="21" t="s">
        <v>83</v>
      </c>
      <c r="M69" s="21">
        <v>0</v>
      </c>
      <c r="N69" s="21">
        <v>1</v>
      </c>
      <c r="O69" s="21">
        <v>10</v>
      </c>
      <c r="P69" s="21">
        <v>20</v>
      </c>
      <c r="Q69" s="21">
        <v>30</v>
      </c>
      <c r="R69" s="21">
        <v>40</v>
      </c>
      <c r="S69" s="21">
        <v>50</v>
      </c>
      <c r="T69" s="21">
        <v>60</v>
      </c>
      <c r="U69" s="21">
        <v>70</v>
      </c>
      <c r="V69" s="21">
        <v>80</v>
      </c>
      <c r="W69" s="21">
        <v>90</v>
      </c>
      <c r="X69" s="21">
        <v>100</v>
      </c>
      <c r="Y69" s="22" t="s">
        <v>26</v>
      </c>
    </row>
    <row r="70" spans="12:25" x14ac:dyDescent="0.45">
      <c r="L70" s="4" t="s">
        <v>84</v>
      </c>
      <c r="M70" s="29">
        <v>2440</v>
      </c>
      <c r="N70" s="29">
        <v>2530</v>
      </c>
      <c r="O70" s="29">
        <v>2880</v>
      </c>
      <c r="P70" s="29">
        <v>3500</v>
      </c>
      <c r="Q70" s="29">
        <v>4190</v>
      </c>
      <c r="R70" s="29">
        <v>4900</v>
      </c>
      <c r="S70" s="29">
        <v>4750</v>
      </c>
      <c r="T70" s="29">
        <v>5280</v>
      </c>
      <c r="U70" s="29">
        <v>5530</v>
      </c>
      <c r="V70" s="29">
        <v>5050</v>
      </c>
      <c r="W70" s="29">
        <v>5870</v>
      </c>
      <c r="X70" s="29">
        <v>6250</v>
      </c>
      <c r="Y70" s="49" t="s">
        <v>7</v>
      </c>
    </row>
    <row r="71" spans="12:25" x14ac:dyDescent="0.45">
      <c r="L71" t="s">
        <v>85</v>
      </c>
      <c r="M71" s="20">
        <v>2540</v>
      </c>
      <c r="N71" s="20">
        <v>2760</v>
      </c>
      <c r="O71" s="20">
        <v>3360</v>
      </c>
      <c r="P71" s="20">
        <v>4300</v>
      </c>
      <c r="Q71" s="20">
        <v>5330</v>
      </c>
      <c r="R71" s="20">
        <v>6400</v>
      </c>
      <c r="S71" s="20">
        <v>6190</v>
      </c>
      <c r="T71" s="20">
        <v>6750</v>
      </c>
      <c r="U71" s="20">
        <v>7000</v>
      </c>
      <c r="V71" s="20">
        <v>6580</v>
      </c>
      <c r="W71" s="20">
        <v>7020</v>
      </c>
      <c r="X71" s="20">
        <v>7680</v>
      </c>
      <c r="Y71" s="19" t="s">
        <v>7</v>
      </c>
    </row>
    <row r="72" spans="12:25" x14ac:dyDescent="0.45">
      <c r="L72" s="21" t="s">
        <v>39</v>
      </c>
      <c r="M72" s="47" t="s">
        <v>35</v>
      </c>
      <c r="N72" s="47" t="s">
        <v>36</v>
      </c>
      <c r="O72" s="47" t="s">
        <v>37</v>
      </c>
      <c r="P72" s="47" t="s">
        <v>34</v>
      </c>
      <c r="Q72" s="47"/>
      <c r="R72" s="47"/>
      <c r="S72" s="47"/>
      <c r="T72" s="21"/>
      <c r="U72" s="21"/>
      <c r="V72" s="21"/>
      <c r="W72" s="21"/>
      <c r="X72" s="21"/>
      <c r="Y72" s="21"/>
    </row>
    <row r="73" spans="12:25" x14ac:dyDescent="0.45">
      <c r="L73" s="4" t="s">
        <v>31</v>
      </c>
      <c r="M73" s="6">
        <v>18.875</v>
      </c>
      <c r="N73" s="6">
        <v>18.2346</v>
      </c>
      <c r="O73" s="16">
        <v>7.5176299999999996</v>
      </c>
      <c r="P73" s="6">
        <f>AVERAGE(M73:O73)</f>
        <v>14.875743333333332</v>
      </c>
      <c r="Q73" s="4" t="s">
        <v>25</v>
      </c>
      <c r="R73" s="4"/>
      <c r="S73" s="4"/>
      <c r="T73" s="4"/>
      <c r="U73" s="4"/>
      <c r="V73" s="4"/>
      <c r="W73" s="4"/>
      <c r="X73" s="4"/>
      <c r="Y73" s="49"/>
    </row>
    <row r="74" spans="12:25" x14ac:dyDescent="0.45">
      <c r="L74" t="s">
        <v>32</v>
      </c>
      <c r="M74" s="2">
        <v>18.872499999999999</v>
      </c>
      <c r="N74" s="2">
        <v>7.0625</v>
      </c>
      <c r="O74" s="15">
        <v>5.75</v>
      </c>
      <c r="P74" s="2">
        <f>AVERAGE(M74:O74)</f>
        <v>10.561666666666666</v>
      </c>
      <c r="Q74" t="s">
        <v>25</v>
      </c>
      <c r="Y74" s="50"/>
    </row>
    <row r="75" spans="12:25" x14ac:dyDescent="0.45">
      <c r="L75" s="4" t="s">
        <v>33</v>
      </c>
      <c r="M75" s="6">
        <v>18.9375</v>
      </c>
      <c r="N75" s="6">
        <v>31.75</v>
      </c>
      <c r="O75" s="16">
        <v>12.125</v>
      </c>
      <c r="P75" s="6">
        <f>AVERAGE(M75:O75)</f>
        <v>20.9375</v>
      </c>
      <c r="Q75" s="4" t="s">
        <v>25</v>
      </c>
      <c r="R75" s="4"/>
      <c r="S75" s="4"/>
      <c r="T75" s="4"/>
      <c r="U75" s="4"/>
      <c r="V75" s="4"/>
      <c r="W75" s="4"/>
      <c r="X75" s="4"/>
      <c r="Y75" s="49"/>
    </row>
    <row r="76" spans="12:25" x14ac:dyDescent="0.45">
      <c r="L76" s="21" t="s">
        <v>38</v>
      </c>
      <c r="M76" s="47" t="s">
        <v>44</v>
      </c>
      <c r="N76" s="47"/>
      <c r="O76" s="25"/>
      <c r="P76" s="24"/>
      <c r="Q76" s="21"/>
      <c r="R76" s="21"/>
      <c r="S76" s="21"/>
      <c r="T76" s="21"/>
      <c r="U76" s="21"/>
      <c r="V76" s="21"/>
      <c r="W76" s="21"/>
      <c r="X76" s="21"/>
      <c r="Y76" s="22"/>
    </row>
    <row r="77" spans="12:25" x14ac:dyDescent="0.45">
      <c r="L77" s="4" t="s">
        <v>31</v>
      </c>
      <c r="M77" s="6">
        <v>91.692499999999995</v>
      </c>
      <c r="N77" s="4" t="s">
        <v>25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9"/>
    </row>
    <row r="78" spans="12:25" x14ac:dyDescent="0.45">
      <c r="L78" t="s">
        <v>32</v>
      </c>
      <c r="M78" s="2">
        <v>81.6875</v>
      </c>
      <c r="N78" t="s">
        <v>25</v>
      </c>
      <c r="Y78" s="50"/>
    </row>
    <row r="79" spans="12:25" x14ac:dyDescent="0.45">
      <c r="L79" s="4" t="s">
        <v>33</v>
      </c>
      <c r="M79" s="6">
        <v>222.18799999999999</v>
      </c>
      <c r="N79" s="4" t="s">
        <v>25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9"/>
    </row>
    <row r="80" spans="12:25" x14ac:dyDescent="0.45">
      <c r="Y80" s="50"/>
    </row>
    <row r="81" spans="12:25" x14ac:dyDescent="0.45">
      <c r="L81" s="48" t="s">
        <v>109</v>
      </c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2:25" x14ac:dyDescent="0.45">
      <c r="L82" s="21" t="s">
        <v>83</v>
      </c>
      <c r="M82" s="21">
        <v>0</v>
      </c>
      <c r="N82" s="21">
        <v>1</v>
      </c>
      <c r="O82" s="21">
        <v>10</v>
      </c>
      <c r="P82" s="21">
        <v>20</v>
      </c>
      <c r="Q82" s="21">
        <v>30</v>
      </c>
      <c r="R82" s="21">
        <v>40</v>
      </c>
      <c r="S82" s="21">
        <v>50</v>
      </c>
      <c r="T82" s="21">
        <v>60</v>
      </c>
      <c r="U82" s="21">
        <v>70</v>
      </c>
      <c r="V82" s="21">
        <v>80</v>
      </c>
      <c r="W82" s="21">
        <v>90</v>
      </c>
      <c r="X82" s="21">
        <v>100</v>
      </c>
      <c r="Y82" s="22" t="s">
        <v>26</v>
      </c>
    </row>
    <row r="83" spans="12:25" x14ac:dyDescent="0.45">
      <c r="L83" s="4" t="s">
        <v>85</v>
      </c>
      <c r="M83" s="28">
        <v>2530</v>
      </c>
      <c r="N83" s="28">
        <v>2860</v>
      </c>
      <c r="O83" s="28">
        <v>3290</v>
      </c>
      <c r="P83" s="28">
        <v>3970</v>
      </c>
      <c r="Q83" s="28">
        <v>4780</v>
      </c>
      <c r="R83" s="28">
        <v>5650</v>
      </c>
      <c r="S83" s="28">
        <v>5270</v>
      </c>
      <c r="T83" s="28">
        <v>5800</v>
      </c>
      <c r="U83" s="28">
        <v>5980</v>
      </c>
      <c r="V83" s="28">
        <v>5780</v>
      </c>
      <c r="W83" s="28">
        <v>6100</v>
      </c>
      <c r="X83" s="28">
        <v>6070</v>
      </c>
      <c r="Y83" s="27" t="s">
        <v>7</v>
      </c>
    </row>
    <row r="84" spans="12:25" x14ac:dyDescent="0.45">
      <c r="L84" s="21" t="s">
        <v>39</v>
      </c>
      <c r="M84" s="47" t="s">
        <v>35</v>
      </c>
      <c r="N84" s="47" t="s">
        <v>36</v>
      </c>
      <c r="O84" s="47" t="s">
        <v>37</v>
      </c>
      <c r="P84" s="47" t="s">
        <v>34</v>
      </c>
      <c r="Q84" s="47"/>
      <c r="R84" s="47"/>
      <c r="S84" s="47"/>
      <c r="T84" s="21"/>
      <c r="U84" s="21"/>
      <c r="V84" s="21"/>
      <c r="W84" s="21"/>
      <c r="X84" s="21"/>
      <c r="Y84" s="21"/>
    </row>
    <row r="85" spans="12:25" x14ac:dyDescent="0.45">
      <c r="L85" s="4" t="s">
        <v>31</v>
      </c>
      <c r="M85" s="6">
        <v>7.58</v>
      </c>
      <c r="N85" s="6">
        <v>6.3466699999999996</v>
      </c>
      <c r="O85" s="16">
        <v>6.3142899999999997</v>
      </c>
      <c r="P85" s="6">
        <f>AVERAGE(M85:O85)</f>
        <v>6.7469866666666674</v>
      </c>
      <c r="Q85" s="4" t="s">
        <v>25</v>
      </c>
      <c r="R85" s="4"/>
      <c r="S85" s="4"/>
      <c r="T85" s="4"/>
      <c r="U85" s="4"/>
      <c r="V85" s="4"/>
      <c r="W85" s="4"/>
      <c r="X85" s="4"/>
      <c r="Y85" s="49"/>
    </row>
    <row r="86" spans="12:25" x14ac:dyDescent="0.45">
      <c r="L86" t="s">
        <v>32</v>
      </c>
      <c r="M86" s="2">
        <v>6.32</v>
      </c>
      <c r="N86" s="2">
        <v>6.32</v>
      </c>
      <c r="O86" s="15">
        <v>6.24</v>
      </c>
      <c r="P86" s="2">
        <f>AVERAGE(M86:O86)</f>
        <v>6.2933333333333339</v>
      </c>
      <c r="Q86" t="s">
        <v>25</v>
      </c>
      <c r="Y86" s="50"/>
    </row>
    <row r="87" spans="12:25" x14ac:dyDescent="0.45">
      <c r="L87" s="4" t="s">
        <v>33</v>
      </c>
      <c r="M87" s="6">
        <v>23.84</v>
      </c>
      <c r="N87" s="6">
        <v>6.64</v>
      </c>
      <c r="O87" s="16">
        <v>6.32</v>
      </c>
      <c r="P87" s="6">
        <f>AVERAGE(M87:O87)</f>
        <v>12.266666666666666</v>
      </c>
      <c r="Q87" s="4" t="s">
        <v>25</v>
      </c>
      <c r="R87" s="4"/>
      <c r="S87" s="4"/>
      <c r="T87" s="4"/>
      <c r="U87" s="4"/>
      <c r="V87" s="4"/>
      <c r="W87" s="4"/>
      <c r="X87" s="4"/>
      <c r="Y87" s="49"/>
    </row>
    <row r="88" spans="12:25" x14ac:dyDescent="0.45">
      <c r="L88" s="21" t="s">
        <v>38</v>
      </c>
      <c r="M88" s="47" t="s">
        <v>44</v>
      </c>
      <c r="N88" s="47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2:25" x14ac:dyDescent="0.45">
      <c r="L89" s="4" t="s">
        <v>31</v>
      </c>
      <c r="M89" s="6">
        <v>45.405200000000001</v>
      </c>
      <c r="N89" s="4" t="s">
        <v>25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9"/>
    </row>
    <row r="90" spans="12:25" x14ac:dyDescent="0.45">
      <c r="L90" t="s">
        <v>32</v>
      </c>
      <c r="M90" s="2">
        <v>35.200000000000003</v>
      </c>
      <c r="N90" t="s">
        <v>25</v>
      </c>
      <c r="Y90" s="50"/>
    </row>
    <row r="91" spans="12:25" x14ac:dyDescent="0.45">
      <c r="L91" s="4" t="s">
        <v>33</v>
      </c>
      <c r="M91" s="6">
        <v>53.76</v>
      </c>
      <c r="N91" s="4" t="s">
        <v>25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9"/>
    </row>
    <row r="92" spans="12:25" x14ac:dyDescent="0.45">
      <c r="Y92" s="50"/>
    </row>
    <row r="93" spans="12:25" x14ac:dyDescent="0.45">
      <c r="Y93" s="50"/>
    </row>
    <row r="101" spans="12:36" x14ac:dyDescent="0.45">
      <c r="L101" s="48" t="s">
        <v>110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2:36" x14ac:dyDescent="0.45">
      <c r="L102" s="21" t="s">
        <v>83</v>
      </c>
      <c r="M102" s="21">
        <v>0</v>
      </c>
      <c r="N102" s="21">
        <v>1</v>
      </c>
      <c r="O102" s="21">
        <v>10</v>
      </c>
      <c r="P102" s="21">
        <v>20</v>
      </c>
      <c r="Q102" s="21">
        <v>30</v>
      </c>
      <c r="R102" s="21">
        <v>40</v>
      </c>
      <c r="S102" s="21">
        <v>50</v>
      </c>
      <c r="T102" s="21">
        <v>60</v>
      </c>
      <c r="U102" s="21">
        <v>70</v>
      </c>
      <c r="V102" s="21">
        <v>80</v>
      </c>
      <c r="W102" s="21">
        <v>90</v>
      </c>
      <c r="X102" s="21">
        <v>100</v>
      </c>
      <c r="Y102" s="22" t="s">
        <v>26</v>
      </c>
    </row>
    <row r="103" spans="12:36" x14ac:dyDescent="0.45">
      <c r="L103" s="4" t="s">
        <v>84</v>
      </c>
      <c r="M103" s="29">
        <v>1450</v>
      </c>
      <c r="N103" s="29">
        <v>1540</v>
      </c>
      <c r="O103" s="29">
        <v>1940</v>
      </c>
      <c r="P103" s="29">
        <v>2660</v>
      </c>
      <c r="Q103" s="29">
        <v>3530</v>
      </c>
      <c r="R103" s="29">
        <v>4260</v>
      </c>
      <c r="S103" s="29">
        <v>4050</v>
      </c>
      <c r="T103" s="29">
        <v>4610</v>
      </c>
      <c r="U103" s="29">
        <v>4860</v>
      </c>
      <c r="V103" s="29">
        <v>4340</v>
      </c>
      <c r="W103" s="29">
        <v>5240</v>
      </c>
      <c r="X103" s="29">
        <v>5630</v>
      </c>
      <c r="Y103" s="49" t="s">
        <v>7</v>
      </c>
    </row>
    <row r="104" spans="12:36" x14ac:dyDescent="0.45">
      <c r="L104" t="s">
        <v>85</v>
      </c>
      <c r="M104" s="20">
        <v>1690</v>
      </c>
      <c r="N104" s="20">
        <v>1770</v>
      </c>
      <c r="O104" s="20">
        <v>2450</v>
      </c>
      <c r="P104" s="20">
        <v>3500</v>
      </c>
      <c r="Q104" s="20">
        <v>4670</v>
      </c>
      <c r="R104" s="20">
        <v>5810</v>
      </c>
      <c r="S104" s="20">
        <v>5360</v>
      </c>
      <c r="T104" s="20">
        <v>6160</v>
      </c>
      <c r="U104" s="20">
        <v>6420</v>
      </c>
      <c r="V104" s="20">
        <v>5910</v>
      </c>
      <c r="W104" s="20">
        <v>6540</v>
      </c>
      <c r="X104" s="20">
        <v>7070</v>
      </c>
      <c r="Y104" s="19" t="s">
        <v>7</v>
      </c>
    </row>
    <row r="105" spans="12:36" x14ac:dyDescent="0.45">
      <c r="L105" s="21" t="s">
        <v>39</v>
      </c>
      <c r="M105" s="47" t="s">
        <v>35</v>
      </c>
      <c r="N105" s="47" t="s">
        <v>36</v>
      </c>
      <c r="O105" s="47" t="s">
        <v>37</v>
      </c>
      <c r="P105" s="47" t="s">
        <v>34</v>
      </c>
      <c r="Q105" s="47"/>
      <c r="R105" s="47"/>
      <c r="S105" s="47"/>
      <c r="T105" s="21"/>
      <c r="U105" s="21"/>
      <c r="V105" s="21"/>
      <c r="W105" s="21"/>
      <c r="X105" s="21"/>
      <c r="Y105" s="21"/>
    </row>
    <row r="106" spans="12:36" x14ac:dyDescent="0.45">
      <c r="L106" s="4" t="s">
        <v>31</v>
      </c>
      <c r="M106" s="6">
        <v>18.236999999999998</v>
      </c>
      <c r="N106" s="6">
        <v>18.751999999999999</v>
      </c>
      <c r="O106" s="16">
        <v>7.6161000000000003</v>
      </c>
      <c r="P106" s="6">
        <f>AVERAGE(M106:O106)</f>
        <v>14.868366666666667</v>
      </c>
      <c r="Q106" s="4" t="s">
        <v>25</v>
      </c>
      <c r="R106" s="4"/>
      <c r="S106" s="4"/>
      <c r="T106" s="4"/>
      <c r="U106" s="4"/>
      <c r="V106" s="4"/>
      <c r="W106" s="4"/>
      <c r="X106" s="4"/>
      <c r="Y106" s="49"/>
    </row>
    <row r="107" spans="12:36" x14ac:dyDescent="0.45">
      <c r="L107" t="s">
        <v>32</v>
      </c>
      <c r="M107" s="2">
        <v>9.31</v>
      </c>
      <c r="N107" s="2">
        <v>6.24</v>
      </c>
      <c r="O107" s="15">
        <v>6.1875</v>
      </c>
      <c r="P107" s="2">
        <f>AVERAGE(M107:O107)</f>
        <v>7.2458333333333336</v>
      </c>
      <c r="Q107" t="s">
        <v>25</v>
      </c>
      <c r="Y107" s="50"/>
    </row>
    <row r="108" spans="12:36" x14ac:dyDescent="0.45">
      <c r="L108" s="4" t="s">
        <v>33</v>
      </c>
      <c r="M108" s="6">
        <v>18.937999999999999</v>
      </c>
      <c r="N108" s="6">
        <v>46.25</v>
      </c>
      <c r="O108" s="16">
        <v>9.3125</v>
      </c>
      <c r="P108" s="6">
        <f>AVERAGE(M108:O108)</f>
        <v>24.833500000000001</v>
      </c>
      <c r="Q108" s="4" t="s">
        <v>25</v>
      </c>
      <c r="R108" s="4"/>
      <c r="S108" s="4"/>
      <c r="T108" s="4"/>
      <c r="U108" s="4"/>
      <c r="V108" s="4"/>
      <c r="W108" s="4"/>
      <c r="X108" s="4"/>
      <c r="Y108" s="49"/>
    </row>
    <row r="109" spans="12:36" x14ac:dyDescent="0.45">
      <c r="L109" s="21" t="s">
        <v>38</v>
      </c>
      <c r="M109" s="47" t="s">
        <v>44</v>
      </c>
      <c r="N109" s="47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AI109" s="3"/>
      <c r="AJ109" s="3"/>
    </row>
    <row r="110" spans="12:36" x14ac:dyDescent="0.45">
      <c r="L110" s="4" t="s">
        <v>31</v>
      </c>
      <c r="M110" s="6">
        <v>93</v>
      </c>
      <c r="N110" s="4" t="s">
        <v>25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9"/>
    </row>
    <row r="111" spans="12:36" x14ac:dyDescent="0.45">
      <c r="L111" t="s">
        <v>32</v>
      </c>
      <c r="M111" s="2">
        <v>82</v>
      </c>
      <c r="N111" t="s">
        <v>25</v>
      </c>
      <c r="Y111" s="50"/>
      <c r="AI111" s="3"/>
      <c r="AJ111" s="3"/>
    </row>
    <row r="112" spans="12:36" x14ac:dyDescent="0.45">
      <c r="L112" s="4" t="s">
        <v>33</v>
      </c>
      <c r="M112" s="6">
        <v>170</v>
      </c>
      <c r="N112" s="4" t="s">
        <v>25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9"/>
    </row>
    <row r="113" spans="12:36" x14ac:dyDescent="0.45">
      <c r="Y113" s="50"/>
      <c r="AI113" s="3"/>
      <c r="AJ113" s="3"/>
    </row>
    <row r="114" spans="12:36" x14ac:dyDescent="0.45">
      <c r="L114" s="48" t="s">
        <v>111</v>
      </c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2:36" x14ac:dyDescent="0.45">
      <c r="L115" s="21" t="s">
        <v>83</v>
      </c>
      <c r="M115" s="21">
        <v>0</v>
      </c>
      <c r="N115" s="21">
        <v>1</v>
      </c>
      <c r="O115" s="21">
        <v>10</v>
      </c>
      <c r="P115" s="21">
        <v>20</v>
      </c>
      <c r="Q115" s="21">
        <v>30</v>
      </c>
      <c r="R115" s="21">
        <v>40</v>
      </c>
      <c r="S115" s="21">
        <v>50</v>
      </c>
      <c r="T115" s="21">
        <v>60</v>
      </c>
      <c r="U115" s="21">
        <v>70</v>
      </c>
      <c r="V115" s="21">
        <v>80</v>
      </c>
      <c r="W115" s="21">
        <v>90</v>
      </c>
      <c r="X115" s="21">
        <v>100</v>
      </c>
      <c r="Y115" s="22" t="s">
        <v>26</v>
      </c>
      <c r="AI115" s="3"/>
      <c r="AJ115" s="3"/>
    </row>
    <row r="116" spans="12:36" x14ac:dyDescent="0.45">
      <c r="L116" s="4" t="s">
        <v>85</v>
      </c>
      <c r="M116" s="28">
        <v>1700</v>
      </c>
      <c r="N116" s="28">
        <v>1790</v>
      </c>
      <c r="O116" s="28">
        <v>2130</v>
      </c>
      <c r="P116" s="28">
        <v>2980</v>
      </c>
      <c r="Q116" s="28">
        <v>3940</v>
      </c>
      <c r="R116" s="28">
        <v>4950</v>
      </c>
      <c r="S116" s="28">
        <v>4450</v>
      </c>
      <c r="T116" s="28">
        <v>5020</v>
      </c>
      <c r="U116" s="28">
        <v>5170</v>
      </c>
      <c r="V116" s="28">
        <v>4990</v>
      </c>
      <c r="W116" s="28">
        <v>5410</v>
      </c>
      <c r="X116" s="28">
        <v>5400</v>
      </c>
      <c r="Y116" s="27" t="s">
        <v>7</v>
      </c>
    </row>
    <row r="117" spans="12:36" x14ac:dyDescent="0.45">
      <c r="L117" s="21" t="s">
        <v>39</v>
      </c>
      <c r="M117" s="47" t="s">
        <v>35</v>
      </c>
      <c r="N117" s="47" t="s">
        <v>36</v>
      </c>
      <c r="O117" s="47" t="s">
        <v>37</v>
      </c>
      <c r="P117" s="47" t="s">
        <v>34</v>
      </c>
      <c r="Q117" s="47"/>
      <c r="R117" s="47"/>
      <c r="S117" s="47"/>
      <c r="T117" s="21"/>
      <c r="U117" s="21"/>
      <c r="V117" s="21"/>
      <c r="W117" s="21"/>
      <c r="X117" s="21"/>
      <c r="Y117" s="21"/>
      <c r="AI117" s="3"/>
      <c r="AJ117" s="3"/>
    </row>
    <row r="118" spans="12:36" x14ac:dyDescent="0.45">
      <c r="L118" s="4" t="s">
        <v>31</v>
      </c>
      <c r="M118" s="6">
        <v>6.49</v>
      </c>
      <c r="N118" s="6">
        <v>6.79</v>
      </c>
      <c r="O118" s="16">
        <v>6.32</v>
      </c>
      <c r="P118" s="6">
        <f>AVERAGE(M118:O118)</f>
        <v>6.5333333333333341</v>
      </c>
      <c r="Q118" s="4" t="s">
        <v>25</v>
      </c>
      <c r="R118" s="4"/>
      <c r="S118" s="4"/>
      <c r="T118" s="4"/>
      <c r="U118" s="4"/>
      <c r="V118" s="4"/>
      <c r="W118" s="4"/>
      <c r="X118" s="4"/>
      <c r="Y118" s="49"/>
    </row>
    <row r="119" spans="12:36" x14ac:dyDescent="0.45">
      <c r="L119" s="32" t="s">
        <v>32</v>
      </c>
      <c r="M119" s="33">
        <v>6.32</v>
      </c>
      <c r="N119" s="33">
        <v>6.24</v>
      </c>
      <c r="O119" s="34">
        <v>6.16</v>
      </c>
      <c r="P119" s="33">
        <f>AVERAGE(M119:O119)</f>
        <v>6.2399999999999993</v>
      </c>
      <c r="Q119" s="32" t="s">
        <v>25</v>
      </c>
      <c r="R119" s="32"/>
      <c r="S119" s="32"/>
      <c r="T119" s="32"/>
      <c r="U119" s="32"/>
      <c r="V119" s="32"/>
      <c r="W119" s="32"/>
      <c r="X119" s="32"/>
      <c r="Y119" s="8"/>
      <c r="AI119" s="3"/>
      <c r="AJ119" s="3"/>
    </row>
    <row r="120" spans="12:36" x14ac:dyDescent="0.45">
      <c r="L120" s="4" t="s">
        <v>33</v>
      </c>
      <c r="M120" s="6">
        <v>6.8</v>
      </c>
      <c r="N120" s="6">
        <v>38.5</v>
      </c>
      <c r="O120" s="16">
        <v>7.92</v>
      </c>
      <c r="P120" s="6">
        <f>AVERAGE(M120:O120)</f>
        <v>17.739999999999998</v>
      </c>
      <c r="Q120" s="4" t="s">
        <v>25</v>
      </c>
      <c r="R120" s="4"/>
      <c r="S120" s="4"/>
      <c r="T120" s="4"/>
      <c r="U120" s="4"/>
      <c r="V120" s="4"/>
      <c r="W120" s="4"/>
      <c r="X120" s="4"/>
      <c r="Y120" s="49"/>
    </row>
    <row r="121" spans="12:36" x14ac:dyDescent="0.45">
      <c r="L121" s="21" t="s">
        <v>38</v>
      </c>
      <c r="M121" s="47" t="s">
        <v>44</v>
      </c>
      <c r="N121" s="47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AI121" s="3"/>
      <c r="AJ121" s="3"/>
    </row>
    <row r="122" spans="12:36" x14ac:dyDescent="0.45">
      <c r="L122" s="4" t="s">
        <v>31</v>
      </c>
      <c r="M122" s="6">
        <v>45.6</v>
      </c>
      <c r="N122" s="4" t="s">
        <v>25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9"/>
    </row>
    <row r="123" spans="12:36" x14ac:dyDescent="0.45">
      <c r="L123" t="s">
        <v>32</v>
      </c>
      <c r="M123" s="2">
        <v>32</v>
      </c>
      <c r="N123" t="s">
        <v>25</v>
      </c>
      <c r="Y123" s="50"/>
    </row>
    <row r="124" spans="12:36" x14ac:dyDescent="0.45">
      <c r="L124" s="4" t="s">
        <v>33</v>
      </c>
      <c r="M124" s="6">
        <v>154</v>
      </c>
      <c r="N124" s="4" t="s">
        <v>25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9"/>
    </row>
  </sheetData>
  <mergeCells count="11">
    <mergeCell ref="A2:B2"/>
    <mergeCell ref="A3:B3"/>
    <mergeCell ref="A8:B8"/>
    <mergeCell ref="A21:A22"/>
    <mergeCell ref="A23:A24"/>
    <mergeCell ref="A25:A26"/>
    <mergeCell ref="A7:B7"/>
    <mergeCell ref="A12:A13"/>
    <mergeCell ref="A14:A15"/>
    <mergeCell ref="A16:A17"/>
    <mergeCell ref="L2:Y2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64"/>
  <sheetViews>
    <sheetView topLeftCell="H208" zoomScale="40" zoomScaleNormal="40" workbookViewId="0">
      <selection activeCell="L229" sqref="L229"/>
    </sheetView>
  </sheetViews>
  <sheetFormatPr baseColWidth="10" defaultColWidth="9" defaultRowHeight="14.25" x14ac:dyDescent="0.45"/>
  <cols>
    <col min="1" max="1" width="10.86328125" customWidth="1"/>
    <col min="2" max="2" width="13.86328125" customWidth="1"/>
    <col min="3" max="4" width="11.86328125" customWidth="1"/>
    <col min="5" max="5" width="4.265625" customWidth="1"/>
    <col min="6" max="12" width="12.59765625" customWidth="1"/>
    <col min="13" max="13" width="24.73046875" customWidth="1"/>
    <col min="14" max="25" width="8.86328125" customWidth="1"/>
    <col min="26" max="26" width="5" customWidth="1"/>
    <col min="27" max="28" width="11.265625" customWidth="1"/>
    <col min="35" max="35" width="54.265625" customWidth="1"/>
    <col min="36" max="38" width="11.265625" customWidth="1"/>
    <col min="39" max="39" width="14.3984375" customWidth="1"/>
    <col min="40" max="48" width="11.265625" customWidth="1"/>
    <col min="53" max="53" width="54.265625" customWidth="1"/>
    <col min="54" max="56" width="11.265625" customWidth="1"/>
    <col min="57" max="57" width="14.3984375" customWidth="1"/>
    <col min="58" max="65" width="11.265625" customWidth="1"/>
  </cols>
  <sheetData>
    <row r="1" spans="1:57" x14ac:dyDescent="0.45">
      <c r="A1" s="51" t="s">
        <v>28</v>
      </c>
      <c r="B1" s="51"/>
      <c r="C1" s="52" t="s">
        <v>86</v>
      </c>
      <c r="D1" s="52" t="s">
        <v>87</v>
      </c>
      <c r="E1" s="51"/>
      <c r="M1" s="53" t="s">
        <v>89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X1" s="45" t="s">
        <v>57</v>
      </c>
      <c r="AY1" s="45"/>
      <c r="AZ1" s="45"/>
      <c r="BA1" s="45"/>
      <c r="BB1" s="45"/>
      <c r="BC1" s="45"/>
      <c r="BD1" s="45"/>
      <c r="BE1" s="45"/>
    </row>
    <row r="2" spans="1:57" x14ac:dyDescent="0.45">
      <c r="A2" s="58" t="s">
        <v>6</v>
      </c>
      <c r="B2" s="58"/>
      <c r="C2" s="4">
        <v>4940</v>
      </c>
      <c r="D2" s="4"/>
      <c r="E2" s="4" t="s">
        <v>24</v>
      </c>
      <c r="M2" s="21" t="s">
        <v>83</v>
      </c>
      <c r="N2" s="21">
        <v>0</v>
      </c>
      <c r="O2" s="21">
        <v>1</v>
      </c>
      <c r="P2" s="21">
        <v>10</v>
      </c>
      <c r="Q2" s="21">
        <v>20</v>
      </c>
      <c r="R2" s="21">
        <v>30</v>
      </c>
      <c r="S2" s="21">
        <v>40</v>
      </c>
      <c r="T2" s="21">
        <v>50</v>
      </c>
      <c r="U2" s="21">
        <v>60</v>
      </c>
      <c r="V2" s="21">
        <v>70</v>
      </c>
      <c r="W2" s="21">
        <v>80</v>
      </c>
      <c r="X2" s="21">
        <v>90</v>
      </c>
      <c r="Y2" s="21">
        <v>100</v>
      </c>
      <c r="Z2" s="22" t="s">
        <v>26</v>
      </c>
      <c r="AX2" s="45" t="s">
        <v>58</v>
      </c>
      <c r="AY2" s="45"/>
      <c r="AZ2" s="45"/>
      <c r="BA2" s="45"/>
      <c r="BB2" s="45"/>
      <c r="BC2" s="45"/>
      <c r="BD2" s="45"/>
      <c r="BE2" s="45"/>
    </row>
    <row r="3" spans="1:57" x14ac:dyDescent="0.45">
      <c r="A3" s="59" t="s">
        <v>29</v>
      </c>
      <c r="B3" s="59"/>
      <c r="C3">
        <v>5720</v>
      </c>
      <c r="D3">
        <v>5670</v>
      </c>
      <c r="E3" t="s">
        <v>24</v>
      </c>
      <c r="M3" s="4" t="s">
        <v>84</v>
      </c>
      <c r="N3" s="4">
        <v>5500</v>
      </c>
      <c r="O3" s="4">
        <v>5810</v>
      </c>
      <c r="P3" s="4">
        <v>6060</v>
      </c>
      <c r="Q3" s="4">
        <v>6790</v>
      </c>
      <c r="R3" s="4">
        <v>7410</v>
      </c>
      <c r="S3" s="4">
        <v>8000</v>
      </c>
      <c r="T3" s="4">
        <v>7890</v>
      </c>
      <c r="U3" s="4">
        <v>8250</v>
      </c>
      <c r="V3" s="4">
        <v>8170</v>
      </c>
      <c r="W3" s="4">
        <v>8210</v>
      </c>
      <c r="X3" s="4">
        <v>8370</v>
      </c>
      <c r="Y3" s="4">
        <v>9060</v>
      </c>
      <c r="Z3" s="10" t="s">
        <v>7</v>
      </c>
      <c r="AX3" s="45" t="s">
        <v>59</v>
      </c>
      <c r="AY3" s="45"/>
      <c r="AZ3" s="45"/>
      <c r="BA3" s="45"/>
      <c r="BB3" s="45"/>
      <c r="BC3" s="45"/>
      <c r="BD3" s="45"/>
      <c r="BE3" s="45"/>
    </row>
    <row r="4" spans="1:57" x14ac:dyDescent="0.45">
      <c r="M4" t="s">
        <v>85</v>
      </c>
      <c r="N4">
        <v>5800</v>
      </c>
      <c r="O4">
        <v>5820</v>
      </c>
      <c r="P4">
        <v>6270</v>
      </c>
      <c r="Q4">
        <v>6760</v>
      </c>
      <c r="R4">
        <v>7370</v>
      </c>
      <c r="S4">
        <v>7990</v>
      </c>
      <c r="T4">
        <v>7810</v>
      </c>
      <c r="U4">
        <v>8220</v>
      </c>
      <c r="V4">
        <v>8110</v>
      </c>
      <c r="W4">
        <v>8020</v>
      </c>
      <c r="X4">
        <v>8310</v>
      </c>
      <c r="Y4">
        <v>8870</v>
      </c>
      <c r="Z4" s="8" t="s">
        <v>7</v>
      </c>
      <c r="AX4" s="45"/>
      <c r="AY4" s="45"/>
      <c r="AZ4" s="45"/>
      <c r="BA4" s="45"/>
      <c r="BB4" s="45"/>
      <c r="BC4" s="45"/>
      <c r="BD4" s="45"/>
      <c r="BE4" s="45"/>
    </row>
    <row r="5" spans="1:57" x14ac:dyDescent="0.45">
      <c r="M5" s="21" t="s">
        <v>39</v>
      </c>
      <c r="N5" s="23" t="s">
        <v>35</v>
      </c>
      <c r="O5" s="23" t="s">
        <v>36</v>
      </c>
      <c r="P5" s="23" t="s">
        <v>37</v>
      </c>
      <c r="Q5" s="54" t="s">
        <v>34</v>
      </c>
      <c r="R5" s="54"/>
      <c r="S5" s="54"/>
      <c r="T5" s="54"/>
      <c r="U5" s="21"/>
      <c r="V5" s="21"/>
      <c r="W5" s="21"/>
      <c r="X5" s="21"/>
      <c r="Y5" s="21"/>
      <c r="Z5" s="21"/>
      <c r="AX5" s="45"/>
      <c r="AY5" s="45"/>
      <c r="AZ5" s="45"/>
      <c r="BA5" s="45"/>
      <c r="BB5" s="45"/>
      <c r="BC5" s="45"/>
      <c r="BD5" s="45"/>
      <c r="BE5" s="45"/>
    </row>
    <row r="6" spans="1:57" x14ac:dyDescent="0.45">
      <c r="A6" s="51" t="s">
        <v>19</v>
      </c>
      <c r="B6" s="51"/>
      <c r="C6" s="52" t="s">
        <v>86</v>
      </c>
      <c r="D6" s="52" t="s">
        <v>87</v>
      </c>
      <c r="E6" s="51"/>
      <c r="M6" s="4" t="s">
        <v>31</v>
      </c>
      <c r="N6" s="6">
        <v>18.344999999999999</v>
      </c>
      <c r="O6" s="6">
        <v>18.271000000000001</v>
      </c>
      <c r="P6" s="16">
        <v>6.7477999999999998</v>
      </c>
      <c r="Q6" s="6">
        <f>AVERAGE(N6:P6)</f>
        <v>14.454599999999999</v>
      </c>
      <c r="R6" s="4" t="s">
        <v>25</v>
      </c>
      <c r="S6" s="4"/>
      <c r="T6" s="4"/>
      <c r="U6" s="4"/>
      <c r="V6" s="4"/>
      <c r="W6" s="4"/>
      <c r="X6" s="4"/>
      <c r="Y6" s="4"/>
      <c r="Z6" s="10"/>
      <c r="AX6" s="45" t="s">
        <v>60</v>
      </c>
      <c r="AY6" s="45"/>
      <c r="AZ6" s="45"/>
      <c r="BA6" s="45"/>
      <c r="BB6" s="45"/>
      <c r="BC6" s="45"/>
      <c r="BD6" s="45"/>
      <c r="BE6" s="45"/>
    </row>
    <row r="7" spans="1:57" ht="14.25" customHeight="1" x14ac:dyDescent="0.45">
      <c r="A7" s="55" t="s">
        <v>63</v>
      </c>
      <c r="B7" s="4" t="s">
        <v>6</v>
      </c>
      <c r="C7" s="30">
        <v>2140</v>
      </c>
      <c r="D7" s="6"/>
      <c r="E7" s="4" t="s">
        <v>24</v>
      </c>
      <c r="M7" t="s">
        <v>32</v>
      </c>
      <c r="N7" s="2">
        <v>18.25</v>
      </c>
      <c r="O7" s="2">
        <v>6.625</v>
      </c>
      <c r="P7" s="15">
        <v>5.9375</v>
      </c>
      <c r="Q7" s="2">
        <f>AVERAGE(N7:P7)</f>
        <v>10.270833333333334</v>
      </c>
      <c r="R7" t="s">
        <v>25</v>
      </c>
      <c r="Z7" s="9"/>
      <c r="AX7" s="45" t="s">
        <v>61</v>
      </c>
      <c r="AY7" s="45"/>
      <c r="AZ7" s="45"/>
      <c r="BA7" s="45"/>
      <c r="BB7" s="45"/>
      <c r="BC7" s="45"/>
      <c r="BD7" s="45"/>
      <c r="BE7" s="45"/>
    </row>
    <row r="8" spans="1:57" x14ac:dyDescent="0.45">
      <c r="A8" s="56"/>
      <c r="B8" s="38" t="s">
        <v>29</v>
      </c>
      <c r="C8" s="38">
        <v>2260</v>
      </c>
      <c r="D8" s="40">
        <v>2050</v>
      </c>
      <c r="E8" s="40" t="s">
        <v>24</v>
      </c>
      <c r="M8" s="4" t="s">
        <v>33</v>
      </c>
      <c r="N8" s="6">
        <v>18.562000000000001</v>
      </c>
      <c r="O8" s="6">
        <v>44.938000000000002</v>
      </c>
      <c r="P8" s="16">
        <v>9.8125</v>
      </c>
      <c r="Q8" s="6">
        <f>AVERAGE(N8:P8)</f>
        <v>24.4375</v>
      </c>
      <c r="R8" s="4" t="s">
        <v>25</v>
      </c>
      <c r="S8" s="4"/>
      <c r="T8" s="4"/>
      <c r="U8" s="4"/>
      <c r="V8" s="4"/>
      <c r="W8" s="4"/>
      <c r="X8" s="4"/>
      <c r="Y8" s="4"/>
      <c r="Z8" s="10"/>
      <c r="AX8" s="45" t="s">
        <v>62</v>
      </c>
      <c r="AY8" s="45"/>
      <c r="AZ8" s="45"/>
      <c r="BA8" s="45"/>
      <c r="BB8" s="45"/>
      <c r="BC8" s="45"/>
      <c r="BD8" s="45"/>
      <c r="BE8" s="45"/>
    </row>
    <row r="9" spans="1:57" ht="14.25" customHeight="1" x14ac:dyDescent="0.45">
      <c r="A9" s="60" t="s">
        <v>64</v>
      </c>
      <c r="B9" s="4" t="s">
        <v>6</v>
      </c>
      <c r="C9" s="30">
        <v>989.8</v>
      </c>
      <c r="D9" s="6"/>
      <c r="E9" s="4" t="s">
        <v>24</v>
      </c>
      <c r="M9" s="21" t="s">
        <v>40</v>
      </c>
      <c r="N9" s="54" t="s">
        <v>44</v>
      </c>
      <c r="O9" s="54"/>
      <c r="P9" s="54" t="s">
        <v>15</v>
      </c>
      <c r="Q9" s="54"/>
      <c r="R9" s="54" t="s">
        <v>14</v>
      </c>
      <c r="S9" s="54"/>
      <c r="T9" s="54" t="s">
        <v>13</v>
      </c>
      <c r="U9" s="54"/>
      <c r="V9" s="21"/>
      <c r="W9" s="21"/>
      <c r="X9" s="21"/>
      <c r="Y9" s="21"/>
      <c r="Z9" s="22"/>
      <c r="AX9" s="45"/>
      <c r="AY9" s="45"/>
      <c r="AZ9" s="45"/>
      <c r="BA9" s="45"/>
      <c r="BB9" s="45"/>
      <c r="BC9" s="45"/>
      <c r="BD9" s="45"/>
      <c r="BE9" s="45"/>
    </row>
    <row r="10" spans="1:57" x14ac:dyDescent="0.45">
      <c r="A10" s="56"/>
      <c r="B10" s="38" t="s">
        <v>29</v>
      </c>
      <c r="C10" s="39">
        <v>838.16</v>
      </c>
      <c r="D10" s="42">
        <v>998.15</v>
      </c>
      <c r="E10" s="40" t="s">
        <v>24</v>
      </c>
      <c r="M10" s="4" t="s">
        <v>31</v>
      </c>
      <c r="N10" s="12">
        <v>200.01029</v>
      </c>
      <c r="O10" s="4" t="s">
        <v>11</v>
      </c>
      <c r="P10" s="4">
        <v>200</v>
      </c>
      <c r="Q10" s="4" t="s">
        <v>11</v>
      </c>
      <c r="R10" s="12">
        <f>ABS(N10-P10)</f>
        <v>1.028999999999769E-2</v>
      </c>
      <c r="S10" s="4" t="s">
        <v>11</v>
      </c>
      <c r="T10" s="12">
        <f>R10*100/N10</f>
        <v>5.1447353033674866E-3</v>
      </c>
      <c r="U10" s="4" t="s">
        <v>30</v>
      </c>
      <c r="V10" s="4"/>
      <c r="W10" s="4"/>
      <c r="X10" s="4"/>
      <c r="Y10" s="4"/>
      <c r="Z10" s="10"/>
      <c r="AX10" s="45"/>
      <c r="AY10" s="45"/>
      <c r="AZ10" s="45"/>
      <c r="BA10" s="45"/>
      <c r="BB10" s="45"/>
      <c r="BC10" s="45"/>
      <c r="BD10" s="45"/>
      <c r="BE10" s="45"/>
    </row>
    <row r="11" spans="1:57" ht="14.25" customHeight="1" x14ac:dyDescent="0.45">
      <c r="A11" s="60" t="s">
        <v>65</v>
      </c>
      <c r="B11" s="4" t="s">
        <v>6</v>
      </c>
      <c r="C11" s="30">
        <v>389.15</v>
      </c>
      <c r="D11" s="30"/>
      <c r="E11" s="4" t="s">
        <v>24</v>
      </c>
      <c r="M11" t="s">
        <v>32</v>
      </c>
      <c r="N11" s="11">
        <v>200.00962999999999</v>
      </c>
      <c r="O11" t="s">
        <v>11</v>
      </c>
      <c r="P11">
        <v>200</v>
      </c>
      <c r="Q11" t="s">
        <v>11</v>
      </c>
      <c r="R11" s="11">
        <f>ABS(N11-P11)</f>
        <v>9.6299999999871488E-3</v>
      </c>
      <c r="S11" t="s">
        <v>11</v>
      </c>
      <c r="T11" s="11">
        <f>R11*100/N11</f>
        <v>4.8147681689062419E-3</v>
      </c>
      <c r="U11" t="s">
        <v>30</v>
      </c>
      <c r="Z11" s="9"/>
      <c r="AX11" s="45"/>
      <c r="AY11" s="45"/>
      <c r="AZ11" s="45"/>
      <c r="BA11" s="45"/>
      <c r="BB11" s="45"/>
      <c r="BC11" s="45"/>
      <c r="BD11" s="45"/>
      <c r="BE11" s="45"/>
    </row>
    <row r="12" spans="1:57" x14ac:dyDescent="0.45">
      <c r="A12" s="57"/>
      <c r="B12" s="7" t="s">
        <v>29</v>
      </c>
      <c r="C12" s="17">
        <v>569.16</v>
      </c>
      <c r="D12" s="43">
        <v>604.6</v>
      </c>
      <c r="E12" t="s">
        <v>24</v>
      </c>
      <c r="M12" s="4" t="s">
        <v>33</v>
      </c>
      <c r="N12" s="12">
        <v>200.01094000000001</v>
      </c>
      <c r="O12" s="4" t="s">
        <v>11</v>
      </c>
      <c r="P12" s="4">
        <v>200</v>
      </c>
      <c r="Q12" s="4" t="s">
        <v>11</v>
      </c>
      <c r="R12" s="12">
        <f>ABS(N12-P12)</f>
        <v>1.0940000000005057E-2</v>
      </c>
      <c r="S12" s="4" t="s">
        <v>11</v>
      </c>
      <c r="T12" s="12">
        <f>R12*100/N12</f>
        <v>5.469700807368365E-3</v>
      </c>
      <c r="U12" s="4" t="s">
        <v>30</v>
      </c>
      <c r="V12" s="4"/>
      <c r="W12" s="4"/>
      <c r="X12" s="4"/>
      <c r="Y12" s="4"/>
      <c r="Z12" s="10"/>
      <c r="AX12" s="45"/>
      <c r="AY12" s="45"/>
      <c r="AZ12" s="45"/>
      <c r="BA12" s="45"/>
      <c r="BB12" s="45"/>
      <c r="BC12" s="45"/>
      <c r="BD12" s="45"/>
      <c r="BE12" s="45"/>
    </row>
    <row r="13" spans="1:57" x14ac:dyDescent="0.45">
      <c r="M13" s="21" t="s">
        <v>41</v>
      </c>
      <c r="N13" s="54" t="s">
        <v>44</v>
      </c>
      <c r="O13" s="54"/>
      <c r="P13" s="54" t="s">
        <v>15</v>
      </c>
      <c r="Q13" s="54"/>
      <c r="R13" s="54" t="s">
        <v>14</v>
      </c>
      <c r="S13" s="54"/>
      <c r="T13" s="54" t="s">
        <v>13</v>
      </c>
      <c r="U13" s="54"/>
      <c r="V13" s="21"/>
      <c r="W13" s="21"/>
      <c r="X13" s="21"/>
      <c r="Y13" s="21"/>
      <c r="Z13" s="22"/>
      <c r="AX13" s="45" t="s">
        <v>67</v>
      </c>
      <c r="AY13" s="45" t="s">
        <v>63</v>
      </c>
      <c r="AZ13" s="45"/>
      <c r="BA13" s="45"/>
      <c r="BB13" s="45"/>
      <c r="BC13" s="45"/>
      <c r="BD13" s="45"/>
      <c r="BE13" s="45"/>
    </row>
    <row r="14" spans="1:57" x14ac:dyDescent="0.45">
      <c r="M14" s="4" t="s">
        <v>31</v>
      </c>
      <c r="N14" s="14">
        <v>49.973979999999997</v>
      </c>
      <c r="O14" s="4" t="s">
        <v>11</v>
      </c>
      <c r="P14" s="4">
        <v>50</v>
      </c>
      <c r="Q14" s="4" t="s">
        <v>11</v>
      </c>
      <c r="R14" s="12">
        <f>ABS(N14-P14)</f>
        <v>2.6020000000002597E-2</v>
      </c>
      <c r="S14" s="4" t="s">
        <v>11</v>
      </c>
      <c r="T14" s="12">
        <f>R14*100/N14</f>
        <v>5.2067095716616121E-2</v>
      </c>
      <c r="U14" s="4" t="s">
        <v>30</v>
      </c>
      <c r="V14" s="4"/>
      <c r="W14" s="4"/>
      <c r="X14" s="4"/>
      <c r="Y14" s="4"/>
      <c r="Z14" s="10"/>
      <c r="AX14" s="45" t="s">
        <v>66</v>
      </c>
      <c r="AY14" s="45" t="s">
        <v>64</v>
      </c>
      <c r="AZ14" s="45"/>
      <c r="BA14" s="45"/>
      <c r="BB14" s="45"/>
      <c r="BC14" s="45"/>
      <c r="BD14" s="45"/>
      <c r="BE14" s="45"/>
    </row>
    <row r="15" spans="1:57" x14ac:dyDescent="0.45">
      <c r="A15" s="51" t="s">
        <v>20</v>
      </c>
      <c r="B15" s="51"/>
      <c r="C15" s="52" t="s">
        <v>86</v>
      </c>
      <c r="D15" s="52" t="s">
        <v>87</v>
      </c>
      <c r="E15" s="51"/>
      <c r="M15" t="s">
        <v>32</v>
      </c>
      <c r="N15" s="13">
        <v>49.954500000000003</v>
      </c>
      <c r="O15" t="s">
        <v>11</v>
      </c>
      <c r="P15">
        <v>50</v>
      </c>
      <c r="Q15" t="s">
        <v>11</v>
      </c>
      <c r="R15" s="11">
        <f>ABS(N15-P15)</f>
        <v>4.5499999999996987E-2</v>
      </c>
      <c r="S15" t="s">
        <v>11</v>
      </c>
      <c r="T15" s="11">
        <f>R15*100/N15</f>
        <v>9.1082885425731383E-2</v>
      </c>
      <c r="U15" t="s">
        <v>30</v>
      </c>
      <c r="Z15" s="9"/>
      <c r="AX15" s="45" t="s">
        <v>68</v>
      </c>
      <c r="AY15" s="45" t="s">
        <v>65</v>
      </c>
      <c r="AZ15" s="45"/>
      <c r="BA15" s="45"/>
      <c r="BB15" s="45"/>
      <c r="BC15" s="45"/>
      <c r="BD15" s="45"/>
      <c r="BE15" s="45"/>
    </row>
    <row r="16" spans="1:57" ht="14.25" customHeight="1" x14ac:dyDescent="0.45">
      <c r="A16" s="55" t="s">
        <v>64</v>
      </c>
      <c r="B16" s="4" t="s">
        <v>6</v>
      </c>
      <c r="C16" s="30">
        <v>1400</v>
      </c>
      <c r="D16" s="6"/>
      <c r="E16" s="4" t="s">
        <v>24</v>
      </c>
      <c r="M16" s="4" t="s">
        <v>33</v>
      </c>
      <c r="N16" s="14">
        <v>49.990189999999998</v>
      </c>
      <c r="O16" s="4" t="s">
        <v>11</v>
      </c>
      <c r="P16" s="4">
        <v>50</v>
      </c>
      <c r="Q16" s="4" t="s">
        <v>11</v>
      </c>
      <c r="R16" s="12">
        <f>ABS(N16-P16)</f>
        <v>9.8100000000016507E-3</v>
      </c>
      <c r="S16" s="4" t="s">
        <v>11</v>
      </c>
      <c r="T16" s="12">
        <f>R16*100/N16</f>
        <v>1.9623850199412426E-2</v>
      </c>
      <c r="U16" s="4" t="s">
        <v>30</v>
      </c>
      <c r="V16" s="4"/>
      <c r="W16" s="4"/>
      <c r="X16" s="4"/>
      <c r="Y16" s="4"/>
      <c r="Z16" s="10"/>
      <c r="AX16" s="45" t="s">
        <v>69</v>
      </c>
      <c r="AY16" s="45"/>
      <c r="AZ16" s="45"/>
      <c r="BA16" s="45"/>
      <c r="BB16" s="45"/>
      <c r="BC16" s="45"/>
      <c r="BD16" s="45"/>
      <c r="BE16" s="45"/>
    </row>
    <row r="17" spans="1:57" x14ac:dyDescent="0.45">
      <c r="A17" s="56"/>
      <c r="B17" s="38" t="s">
        <v>29</v>
      </c>
      <c r="C17" s="38">
        <v>1480</v>
      </c>
      <c r="D17" s="40">
        <v>1760</v>
      </c>
      <c r="E17" s="40" t="s">
        <v>24</v>
      </c>
      <c r="Z17" s="9"/>
      <c r="AX17" s="45" t="s">
        <v>70</v>
      </c>
      <c r="AY17" s="45"/>
      <c r="AZ17" s="45"/>
      <c r="BA17" s="45"/>
      <c r="BB17" s="45"/>
      <c r="BC17" s="45"/>
      <c r="BD17" s="45"/>
      <c r="BE17" s="45"/>
    </row>
    <row r="18" spans="1:57" ht="14.25" customHeight="1" x14ac:dyDescent="0.45">
      <c r="A18" s="60" t="s">
        <v>65</v>
      </c>
      <c r="B18" s="4" t="s">
        <v>6</v>
      </c>
      <c r="C18" s="30">
        <v>477.21</v>
      </c>
      <c r="D18" s="4"/>
      <c r="E18" s="4" t="s">
        <v>24</v>
      </c>
      <c r="M18" s="53" t="s">
        <v>90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X18" s="45" t="s">
        <v>71</v>
      </c>
      <c r="AY18" s="45"/>
      <c r="AZ18" s="45"/>
      <c r="BA18" s="45"/>
      <c r="BB18" s="45"/>
      <c r="BC18" s="45"/>
      <c r="BD18" s="45"/>
      <c r="BE18" s="45"/>
    </row>
    <row r="19" spans="1:57" x14ac:dyDescent="0.45">
      <c r="A19" s="57"/>
      <c r="B19" s="7" t="s">
        <v>29</v>
      </c>
      <c r="C19" s="17">
        <v>735.14</v>
      </c>
      <c r="D19" s="43">
        <v>838.41</v>
      </c>
      <c r="E19" t="s">
        <v>24</v>
      </c>
      <c r="M19" s="21" t="s">
        <v>83</v>
      </c>
      <c r="N19" s="21">
        <v>0</v>
      </c>
      <c r="O19" s="21">
        <v>1</v>
      </c>
      <c r="P19" s="21">
        <v>10</v>
      </c>
      <c r="Q19" s="21">
        <v>20</v>
      </c>
      <c r="R19" s="21">
        <v>30</v>
      </c>
      <c r="S19" s="21">
        <v>40</v>
      </c>
      <c r="T19" s="21">
        <v>50</v>
      </c>
      <c r="U19" s="21">
        <v>60</v>
      </c>
      <c r="V19" s="21">
        <v>70</v>
      </c>
      <c r="W19" s="21">
        <v>80</v>
      </c>
      <c r="X19" s="21">
        <v>90</v>
      </c>
      <c r="Y19" s="21">
        <v>100</v>
      </c>
      <c r="Z19" s="22" t="s">
        <v>26</v>
      </c>
      <c r="AX19" s="45"/>
      <c r="AY19" s="45"/>
      <c r="AZ19" s="45"/>
      <c r="BA19" s="45"/>
      <c r="BB19" s="45"/>
      <c r="BC19" s="45"/>
      <c r="BD19" s="45"/>
      <c r="BE19" s="45"/>
    </row>
    <row r="20" spans="1:57" x14ac:dyDescent="0.45">
      <c r="M20" s="4" t="s">
        <v>85</v>
      </c>
      <c r="N20" s="4">
        <v>5720</v>
      </c>
      <c r="O20" s="4">
        <v>5810</v>
      </c>
      <c r="P20" s="4">
        <v>6300</v>
      </c>
      <c r="Q20" s="4">
        <v>6910</v>
      </c>
      <c r="R20" s="4">
        <v>7840</v>
      </c>
      <c r="S20" s="4">
        <v>8680</v>
      </c>
      <c r="T20" s="4">
        <v>8190</v>
      </c>
      <c r="U20" s="4">
        <v>8550</v>
      </c>
      <c r="V20" s="4">
        <v>8860</v>
      </c>
      <c r="W20" s="4">
        <v>8710</v>
      </c>
      <c r="X20" s="4">
        <v>9060</v>
      </c>
      <c r="Y20" s="4">
        <v>9090</v>
      </c>
      <c r="Z20" s="10" t="s">
        <v>7</v>
      </c>
      <c r="AX20" s="45"/>
      <c r="AY20" s="45"/>
      <c r="AZ20" s="45"/>
      <c r="BA20" s="45"/>
      <c r="BB20" s="45"/>
      <c r="BC20" s="45"/>
      <c r="BD20" s="45"/>
      <c r="BE20" s="45"/>
    </row>
    <row r="21" spans="1:57" x14ac:dyDescent="0.45">
      <c r="M21" s="21" t="s">
        <v>39</v>
      </c>
      <c r="N21" s="23" t="s">
        <v>35</v>
      </c>
      <c r="O21" s="23" t="s">
        <v>36</v>
      </c>
      <c r="P21" s="23" t="s">
        <v>37</v>
      </c>
      <c r="Q21" s="54" t="s">
        <v>34</v>
      </c>
      <c r="R21" s="54"/>
      <c r="S21" s="54"/>
      <c r="T21" s="54"/>
      <c r="U21" s="21"/>
      <c r="V21" s="21"/>
      <c r="W21" s="21"/>
      <c r="X21" s="21"/>
      <c r="Y21" s="21"/>
      <c r="Z21" s="21"/>
      <c r="AX21" s="45"/>
      <c r="AY21" s="45"/>
      <c r="AZ21" s="45"/>
      <c r="BA21" s="45"/>
      <c r="BB21" s="45"/>
      <c r="BC21" s="45"/>
      <c r="BD21" s="45"/>
      <c r="BE21" s="45"/>
    </row>
    <row r="22" spans="1:57" x14ac:dyDescent="0.45">
      <c r="A22" s="51" t="s">
        <v>21</v>
      </c>
      <c r="B22" s="51"/>
      <c r="C22" s="52" t="s">
        <v>86</v>
      </c>
      <c r="D22" s="52" t="s">
        <v>87</v>
      </c>
      <c r="E22" s="51"/>
      <c r="M22" s="4" t="s">
        <v>31</v>
      </c>
      <c r="N22" s="6">
        <v>6.4306999999999999</v>
      </c>
      <c r="O22" s="6">
        <v>6.3616999999999999</v>
      </c>
      <c r="P22" s="16">
        <v>6.5094000000000003</v>
      </c>
      <c r="Q22" s="6">
        <f>AVERAGE(N22:P22)</f>
        <v>6.4339333333333331</v>
      </c>
      <c r="R22" s="4" t="s">
        <v>25</v>
      </c>
      <c r="S22" s="4"/>
      <c r="T22" s="4"/>
      <c r="U22" s="4"/>
      <c r="V22" s="4"/>
      <c r="W22" s="4"/>
      <c r="X22" s="4"/>
      <c r="Y22" s="4"/>
      <c r="Z22" s="10"/>
      <c r="AX22" s="45"/>
      <c r="AY22" s="45"/>
      <c r="AZ22" s="45"/>
      <c r="BA22" s="45"/>
      <c r="BB22" s="45"/>
      <c r="BC22" s="45"/>
      <c r="BD22" s="45"/>
      <c r="BE22" s="45"/>
    </row>
    <row r="23" spans="1:57" ht="14.25" customHeight="1" x14ac:dyDescent="0.45">
      <c r="A23" s="55" t="s">
        <v>64</v>
      </c>
      <c r="B23" s="4" t="s">
        <v>6</v>
      </c>
      <c r="C23" s="30">
        <v>2200</v>
      </c>
      <c r="D23" s="6"/>
      <c r="E23" s="4" t="s">
        <v>24</v>
      </c>
      <c r="M23" t="s">
        <v>32</v>
      </c>
      <c r="N23" s="2">
        <v>6.25</v>
      </c>
      <c r="O23" s="2">
        <v>5.1325000000000003</v>
      </c>
      <c r="P23" s="15">
        <v>6.1875</v>
      </c>
      <c r="Q23" s="2">
        <f>AVERAGE(N23:P23)</f>
        <v>5.8566666666666665</v>
      </c>
      <c r="R23" t="s">
        <v>25</v>
      </c>
      <c r="Z23" s="9"/>
      <c r="AX23" s="45"/>
      <c r="AY23" s="45"/>
      <c r="AZ23" s="45" t="s">
        <v>49</v>
      </c>
      <c r="BA23" s="45"/>
      <c r="BB23" s="45"/>
      <c r="BC23" s="45"/>
      <c r="BD23" s="45"/>
      <c r="BE23" s="45"/>
    </row>
    <row r="24" spans="1:57" x14ac:dyDescent="0.45">
      <c r="A24" s="56"/>
      <c r="B24" s="38" t="s">
        <v>29</v>
      </c>
      <c r="C24" s="38">
        <v>3010</v>
      </c>
      <c r="D24" s="40">
        <v>1940</v>
      </c>
      <c r="E24" s="40" t="s">
        <v>24</v>
      </c>
      <c r="M24" s="4" t="s">
        <v>33</v>
      </c>
      <c r="N24" s="6">
        <v>18.562999999999999</v>
      </c>
      <c r="O24" s="6">
        <v>6.4375</v>
      </c>
      <c r="P24" s="16">
        <v>6.9375</v>
      </c>
      <c r="Q24" s="6">
        <f>AVERAGE(N24:P24)</f>
        <v>10.645999999999999</v>
      </c>
      <c r="R24" s="4" t="s">
        <v>25</v>
      </c>
      <c r="S24" s="4"/>
      <c r="T24" s="4"/>
      <c r="U24" s="4"/>
      <c r="V24" s="4"/>
      <c r="W24" s="4"/>
      <c r="X24" s="4"/>
      <c r="Y24" s="4"/>
      <c r="Z24" s="10"/>
      <c r="AX24" s="45" t="s">
        <v>54</v>
      </c>
      <c r="AY24" s="45"/>
      <c r="AZ24" s="45" t="s">
        <v>47</v>
      </c>
      <c r="BA24" s="45"/>
      <c r="BB24" s="45"/>
      <c r="BC24" s="45"/>
      <c r="BD24" s="45"/>
      <c r="BE24" s="45"/>
    </row>
    <row r="25" spans="1:57" ht="14.25" customHeight="1" x14ac:dyDescent="0.45">
      <c r="A25" s="60" t="s">
        <v>65</v>
      </c>
      <c r="B25" s="4" t="s">
        <v>6</v>
      </c>
      <c r="C25" s="30">
        <v>693.47</v>
      </c>
      <c r="D25" s="4"/>
      <c r="E25" s="4" t="s">
        <v>24</v>
      </c>
      <c r="M25" s="21" t="s">
        <v>40</v>
      </c>
      <c r="N25" s="54" t="s">
        <v>44</v>
      </c>
      <c r="O25" s="54"/>
      <c r="P25" s="54" t="s">
        <v>15</v>
      </c>
      <c r="Q25" s="54"/>
      <c r="R25" s="54" t="s">
        <v>14</v>
      </c>
      <c r="S25" s="54"/>
      <c r="T25" s="54" t="s">
        <v>13</v>
      </c>
      <c r="U25" s="54"/>
      <c r="V25" s="21"/>
      <c r="W25" s="21"/>
      <c r="X25" s="21"/>
      <c r="Y25" s="21"/>
      <c r="Z25" s="22"/>
      <c r="AX25" s="45" t="s">
        <v>55</v>
      </c>
      <c r="AY25" s="45"/>
      <c r="AZ25" s="45" t="s">
        <v>48</v>
      </c>
      <c r="BA25" s="45"/>
      <c r="BB25" s="45"/>
      <c r="BC25" s="45"/>
      <c r="BD25" s="45"/>
      <c r="BE25" s="45"/>
    </row>
    <row r="26" spans="1:57" x14ac:dyDescent="0.45">
      <c r="A26" s="57"/>
      <c r="B26" s="7" t="s">
        <v>29</v>
      </c>
      <c r="C26" s="7">
        <v>1980</v>
      </c>
      <c r="D26">
        <v>1090</v>
      </c>
      <c r="E26" t="s">
        <v>24</v>
      </c>
      <c r="M26" s="4" t="s">
        <v>31</v>
      </c>
      <c r="N26" s="12">
        <v>200.01024699999999</v>
      </c>
      <c r="O26" s="4" t="s">
        <v>11</v>
      </c>
      <c r="P26" s="4">
        <v>200</v>
      </c>
      <c r="Q26" s="4" t="s">
        <v>11</v>
      </c>
      <c r="R26" s="12">
        <f>ABS(N26-P26)</f>
        <v>1.0246999999992568E-2</v>
      </c>
      <c r="S26" s="4" t="s">
        <v>11</v>
      </c>
      <c r="T26" s="12">
        <f>R26*100/N26</f>
        <v>5.1232375109224121E-3</v>
      </c>
      <c r="U26" s="4" t="s">
        <v>30</v>
      </c>
      <c r="V26" s="4"/>
      <c r="W26" s="4"/>
      <c r="X26" s="4"/>
      <c r="Y26" s="4"/>
      <c r="Z26" s="4"/>
      <c r="AX26" s="45" t="s">
        <v>56</v>
      </c>
      <c r="AY26" s="45"/>
      <c r="AZ26" s="45"/>
      <c r="BA26" s="45"/>
      <c r="BB26" s="45"/>
      <c r="BC26" s="45"/>
      <c r="BD26" s="45"/>
      <c r="BE26" s="45"/>
    </row>
    <row r="27" spans="1:57" x14ac:dyDescent="0.45">
      <c r="M27" t="s">
        <v>32</v>
      </c>
      <c r="N27" s="11">
        <v>200.00912500000001</v>
      </c>
      <c r="O27" t="s">
        <v>11</v>
      </c>
      <c r="P27">
        <v>200</v>
      </c>
      <c r="Q27" t="s">
        <v>11</v>
      </c>
      <c r="R27" s="11">
        <f>ABS(N27-P27)</f>
        <v>9.1250000000115961E-3</v>
      </c>
      <c r="S27" t="s">
        <v>11</v>
      </c>
      <c r="T27" s="11">
        <f>R27*100/N27</f>
        <v>4.5622918454403492E-3</v>
      </c>
      <c r="U27" t="s">
        <v>30</v>
      </c>
      <c r="AX27" s="45"/>
      <c r="AY27" s="45"/>
      <c r="AZ27" s="45" t="s">
        <v>50</v>
      </c>
      <c r="BA27" s="45"/>
      <c r="BB27" s="45"/>
      <c r="BC27" s="45"/>
      <c r="BD27" s="45"/>
      <c r="BE27" s="45"/>
    </row>
    <row r="28" spans="1:57" x14ac:dyDescent="0.45">
      <c r="M28" s="4" t="s">
        <v>33</v>
      </c>
      <c r="N28" s="12">
        <v>200.011</v>
      </c>
      <c r="O28" s="4" t="s">
        <v>11</v>
      </c>
      <c r="P28" s="4">
        <v>200</v>
      </c>
      <c r="Q28" s="4" t="s">
        <v>11</v>
      </c>
      <c r="R28" s="12">
        <f>ABS(N28-P28)</f>
        <v>1.099999999999568E-2</v>
      </c>
      <c r="S28" s="4" t="s">
        <v>11</v>
      </c>
      <c r="T28" s="12">
        <f>R28*100/N28</f>
        <v>5.4996975166344249E-3</v>
      </c>
      <c r="U28" s="4" t="s">
        <v>30</v>
      </c>
      <c r="V28" s="4"/>
      <c r="W28" s="4"/>
      <c r="X28" s="4"/>
      <c r="Y28" s="4"/>
      <c r="Z28" s="4"/>
      <c r="AX28" s="45"/>
      <c r="AY28" s="45"/>
      <c r="AZ28" s="45" t="s">
        <v>51</v>
      </c>
      <c r="BA28" s="45"/>
      <c r="BB28" s="45"/>
      <c r="BC28" s="45"/>
      <c r="BD28" s="45"/>
      <c r="BE28" s="45"/>
    </row>
    <row r="29" spans="1:57" x14ac:dyDescent="0.45">
      <c r="M29" s="21" t="s">
        <v>41</v>
      </c>
      <c r="N29" s="54" t="s">
        <v>44</v>
      </c>
      <c r="O29" s="54"/>
      <c r="P29" s="54" t="s">
        <v>15</v>
      </c>
      <c r="Q29" s="54"/>
      <c r="R29" s="54" t="s">
        <v>14</v>
      </c>
      <c r="S29" s="54"/>
      <c r="T29" s="54" t="s">
        <v>13</v>
      </c>
      <c r="U29" s="54"/>
      <c r="V29" s="21"/>
      <c r="W29" s="21"/>
      <c r="X29" s="21"/>
      <c r="Y29" s="21"/>
      <c r="Z29" s="22"/>
      <c r="AX29" s="45"/>
      <c r="AY29" s="45"/>
      <c r="AZ29" s="45" t="s">
        <v>52</v>
      </c>
      <c r="BA29" s="45"/>
      <c r="BB29" s="45"/>
      <c r="BC29" s="45"/>
      <c r="BD29" s="45"/>
      <c r="BE29" s="45"/>
    </row>
    <row r="30" spans="1:57" x14ac:dyDescent="0.45">
      <c r="M30" s="4" t="s">
        <v>31</v>
      </c>
      <c r="N30" s="12">
        <v>49.651767</v>
      </c>
      <c r="O30" s="4" t="s">
        <v>11</v>
      </c>
      <c r="P30" s="4">
        <v>50</v>
      </c>
      <c r="Q30" s="4" t="s">
        <v>11</v>
      </c>
      <c r="R30" s="12">
        <f>ABS(N30-P30)</f>
        <v>0.34823300000000046</v>
      </c>
      <c r="S30" s="4" t="s">
        <v>11</v>
      </c>
      <c r="T30" s="12">
        <f>R30*100/N30</f>
        <v>0.7013506689500103</v>
      </c>
      <c r="U30" s="4" t="s">
        <v>30</v>
      </c>
      <c r="V30" s="4"/>
      <c r="W30" s="4"/>
      <c r="X30" s="4"/>
      <c r="Y30" s="4"/>
      <c r="Z30" s="4"/>
      <c r="AX30" s="45"/>
      <c r="AY30" s="45"/>
      <c r="AZ30" s="45"/>
      <c r="BA30" s="45"/>
      <c r="BB30" s="45"/>
      <c r="BC30" s="45"/>
      <c r="BD30" s="45"/>
      <c r="BE30" s="45"/>
    </row>
    <row r="31" spans="1:57" x14ac:dyDescent="0.45">
      <c r="M31" t="s">
        <v>32</v>
      </c>
      <c r="N31" s="11">
        <v>49.651375000000002</v>
      </c>
      <c r="O31" t="s">
        <v>11</v>
      </c>
      <c r="P31">
        <v>50</v>
      </c>
      <c r="Q31" t="s">
        <v>11</v>
      </c>
      <c r="R31" s="11">
        <f>ABS(N31-P31)</f>
        <v>0.34862499999999841</v>
      </c>
      <c r="S31" t="s">
        <v>11</v>
      </c>
      <c r="T31" s="11">
        <f>R31*100/N31</f>
        <v>0.70214571096973322</v>
      </c>
      <c r="U31" t="s">
        <v>30</v>
      </c>
      <c r="AT31" s="45"/>
      <c r="AU31" s="45"/>
      <c r="AV31" s="45"/>
      <c r="AW31" s="45"/>
      <c r="AX31" s="45"/>
      <c r="AY31" s="45"/>
      <c r="AZ31" s="45"/>
      <c r="BA31" s="45"/>
      <c r="BB31" s="45"/>
    </row>
    <row r="32" spans="1:57" x14ac:dyDescent="0.45">
      <c r="M32" s="4" t="s">
        <v>33</v>
      </c>
      <c r="N32" s="12">
        <v>49.652062999999998</v>
      </c>
      <c r="O32" s="4" t="s">
        <v>11</v>
      </c>
      <c r="P32" s="4">
        <v>50</v>
      </c>
      <c r="Q32" s="4" t="s">
        <v>11</v>
      </c>
      <c r="R32" s="12">
        <f>ABS(N32-P32)</f>
        <v>0.34793700000000172</v>
      </c>
      <c r="S32" s="4" t="s">
        <v>11</v>
      </c>
      <c r="T32" s="12">
        <f>R32*100/N32</f>
        <v>0.70075033941691756</v>
      </c>
      <c r="U32" s="4" t="s">
        <v>30</v>
      </c>
      <c r="V32" s="4"/>
      <c r="W32" s="4"/>
      <c r="X32" s="4"/>
      <c r="Y32" s="4"/>
      <c r="Z32" s="4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13:54" x14ac:dyDescent="0.45">
      <c r="Z33" s="9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13:54" x14ac:dyDescent="0.45">
      <c r="M34" s="53" t="s">
        <v>88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3:54" x14ac:dyDescent="0.45">
      <c r="M35" s="21" t="s">
        <v>83</v>
      </c>
      <c r="N35" s="21">
        <v>0</v>
      </c>
      <c r="O35" s="21">
        <v>1</v>
      </c>
      <c r="P35" s="21">
        <v>10</v>
      </c>
      <c r="Q35" s="21">
        <v>20</v>
      </c>
      <c r="R35" s="21">
        <v>30</v>
      </c>
      <c r="S35" s="21">
        <v>40</v>
      </c>
      <c r="T35" s="21">
        <v>50</v>
      </c>
      <c r="U35" s="21">
        <v>60</v>
      </c>
      <c r="V35" s="21">
        <v>70</v>
      </c>
      <c r="W35" s="21">
        <v>80</v>
      </c>
      <c r="X35" s="21">
        <v>90</v>
      </c>
      <c r="Y35" s="21">
        <v>100</v>
      </c>
      <c r="Z35" s="22" t="s">
        <v>26</v>
      </c>
      <c r="AT35" s="45"/>
      <c r="AU35" s="45"/>
      <c r="AV35" s="45"/>
      <c r="AW35" s="45"/>
      <c r="AX35" s="45"/>
      <c r="AY35" s="45"/>
      <c r="AZ35" s="45"/>
      <c r="BA35" s="45"/>
      <c r="BB35" s="45"/>
    </row>
    <row r="36" spans="13:54" x14ac:dyDescent="0.45">
      <c r="M36" s="4" t="s">
        <v>84</v>
      </c>
      <c r="N36" s="4">
        <v>4900</v>
      </c>
      <c r="O36" s="4">
        <v>4940</v>
      </c>
      <c r="P36" s="4">
        <v>5470</v>
      </c>
      <c r="Q36" s="4">
        <v>6200</v>
      </c>
      <c r="R36" s="4">
        <v>7080</v>
      </c>
      <c r="S36" s="4">
        <v>7970</v>
      </c>
      <c r="T36" s="4">
        <v>7680</v>
      </c>
      <c r="U36" s="4">
        <v>8250</v>
      </c>
      <c r="V36" s="4">
        <v>8060</v>
      </c>
      <c r="W36" s="4">
        <v>8270</v>
      </c>
      <c r="X36" s="4">
        <v>8540</v>
      </c>
      <c r="Y36" s="4">
        <v>8860</v>
      </c>
      <c r="Z36" s="10" t="s">
        <v>7</v>
      </c>
      <c r="AT36" s="45"/>
      <c r="AU36" s="45"/>
      <c r="AV36" s="45"/>
      <c r="AW36" s="45"/>
      <c r="AX36" s="45"/>
      <c r="AY36" s="45"/>
      <c r="AZ36" s="45"/>
      <c r="BA36" s="45"/>
      <c r="BB36" s="45"/>
    </row>
    <row r="37" spans="13:54" x14ac:dyDescent="0.45">
      <c r="M37" t="s">
        <v>85</v>
      </c>
      <c r="N37">
        <v>4890</v>
      </c>
      <c r="O37">
        <v>4920</v>
      </c>
      <c r="P37">
        <v>5490</v>
      </c>
      <c r="Q37">
        <v>6210</v>
      </c>
      <c r="R37">
        <v>7060</v>
      </c>
      <c r="S37">
        <v>7940</v>
      </c>
      <c r="T37">
        <v>7640</v>
      </c>
      <c r="U37">
        <v>8210</v>
      </c>
      <c r="V37">
        <v>8000</v>
      </c>
      <c r="W37">
        <v>8210</v>
      </c>
      <c r="X37">
        <v>8500</v>
      </c>
      <c r="Y37">
        <v>8850</v>
      </c>
      <c r="Z37" s="8" t="s">
        <v>7</v>
      </c>
    </row>
    <row r="38" spans="13:54" x14ac:dyDescent="0.45">
      <c r="M38" s="21" t="s">
        <v>39</v>
      </c>
      <c r="N38" s="23" t="s">
        <v>35</v>
      </c>
      <c r="O38" s="23" t="s">
        <v>36</v>
      </c>
      <c r="P38" s="23" t="s">
        <v>37</v>
      </c>
      <c r="Q38" s="54" t="s">
        <v>34</v>
      </c>
      <c r="R38" s="54"/>
      <c r="S38" s="54"/>
      <c r="T38" s="54"/>
      <c r="U38" s="21"/>
      <c r="V38" s="21"/>
      <c r="W38" s="21"/>
      <c r="X38" s="21"/>
      <c r="Y38" s="21"/>
      <c r="Z38" s="21"/>
    </row>
    <row r="39" spans="13:54" x14ac:dyDescent="0.45">
      <c r="M39" s="4" t="s">
        <v>31</v>
      </c>
      <c r="N39" s="6">
        <v>6.7083300000000001</v>
      </c>
      <c r="O39" s="6">
        <v>7.9253499999999999</v>
      </c>
      <c r="P39" s="16">
        <v>8.2195499999999999</v>
      </c>
      <c r="Q39" s="6">
        <f>AVERAGE(N39:P39)</f>
        <v>7.6177433333333333</v>
      </c>
      <c r="R39" s="4" t="s">
        <v>25</v>
      </c>
      <c r="S39" s="4"/>
      <c r="T39" s="4"/>
      <c r="U39" s="4"/>
      <c r="V39" s="4"/>
      <c r="W39" s="4"/>
      <c r="X39" s="4"/>
      <c r="Y39" s="4"/>
      <c r="Z39" s="10"/>
    </row>
    <row r="40" spans="13:54" x14ac:dyDescent="0.45">
      <c r="M40" t="s">
        <v>32</v>
      </c>
      <c r="N40" s="33">
        <v>6.625</v>
      </c>
      <c r="O40" s="2">
        <v>6.625</v>
      </c>
      <c r="P40" s="15">
        <v>6.625</v>
      </c>
      <c r="Q40" s="2">
        <f>AVERAGE(N40:P40)</f>
        <v>6.625</v>
      </c>
      <c r="R40" t="s">
        <v>25</v>
      </c>
      <c r="Z40" s="9"/>
    </row>
    <row r="41" spans="13:54" x14ac:dyDescent="0.45">
      <c r="M41" s="4" t="s">
        <v>33</v>
      </c>
      <c r="N41" s="6">
        <v>6.75</v>
      </c>
      <c r="O41" s="6">
        <v>22</v>
      </c>
      <c r="P41" s="16">
        <v>26.9375</v>
      </c>
      <c r="Q41" s="6">
        <f>AVERAGE(N41:P41)</f>
        <v>18.5625</v>
      </c>
      <c r="R41" s="4" t="s">
        <v>25</v>
      </c>
      <c r="S41" s="4"/>
      <c r="T41" s="4"/>
      <c r="U41" s="4"/>
      <c r="V41" s="4"/>
      <c r="W41" s="4"/>
      <c r="X41" s="4"/>
      <c r="Y41" s="4"/>
      <c r="Z41" s="10"/>
    </row>
    <row r="42" spans="13:54" x14ac:dyDescent="0.45">
      <c r="M42" s="21" t="s">
        <v>42</v>
      </c>
      <c r="N42" s="54" t="s">
        <v>44</v>
      </c>
      <c r="O42" s="54"/>
      <c r="P42" s="54" t="s">
        <v>15</v>
      </c>
      <c r="Q42" s="54"/>
      <c r="R42" s="54" t="s">
        <v>14</v>
      </c>
      <c r="S42" s="54"/>
      <c r="T42" s="54" t="s">
        <v>13</v>
      </c>
      <c r="U42" s="54"/>
      <c r="V42" s="21"/>
      <c r="W42" s="21"/>
      <c r="X42" s="21"/>
      <c r="Y42" s="21"/>
      <c r="Z42" s="22"/>
    </row>
    <row r="43" spans="13:54" x14ac:dyDescent="0.45">
      <c r="M43" s="4" t="s">
        <v>31</v>
      </c>
      <c r="N43" s="12">
        <v>7.5003799999999998</v>
      </c>
      <c r="O43" s="4" t="s">
        <v>11</v>
      </c>
      <c r="P43" s="4">
        <v>7.5</v>
      </c>
      <c r="Q43" s="4" t="s">
        <v>11</v>
      </c>
      <c r="R43" s="12">
        <f>ABS(N43-P43)</f>
        <v>3.7999999999982492E-4</v>
      </c>
      <c r="S43" s="4" t="s">
        <v>11</v>
      </c>
      <c r="T43" s="12">
        <f>R43*100/N43</f>
        <v>5.0664099685592589E-3</v>
      </c>
      <c r="U43" s="4" t="s">
        <v>30</v>
      </c>
      <c r="V43" s="4"/>
      <c r="W43" s="4"/>
      <c r="X43" s="4"/>
      <c r="Y43" s="4"/>
      <c r="Z43" s="4"/>
    </row>
    <row r="44" spans="13:54" x14ac:dyDescent="0.45">
      <c r="M44" t="s">
        <v>32</v>
      </c>
      <c r="N44" s="11">
        <v>7.4993699999999999</v>
      </c>
      <c r="O44" t="s">
        <v>11</v>
      </c>
      <c r="P44">
        <v>7.5</v>
      </c>
      <c r="Q44" t="s">
        <v>11</v>
      </c>
      <c r="R44" s="11">
        <f>ABS(N44-P44)</f>
        <v>6.3000000000013046E-4</v>
      </c>
      <c r="S44" t="s">
        <v>11</v>
      </c>
      <c r="T44" s="11">
        <f>R44*100/N44</f>
        <v>8.4007056592771186E-3</v>
      </c>
      <c r="U44" t="s">
        <v>30</v>
      </c>
    </row>
    <row r="45" spans="13:54" x14ac:dyDescent="0.45">
      <c r="M45" s="4" t="s">
        <v>33</v>
      </c>
      <c r="N45" s="12">
        <v>7.5014399999999997</v>
      </c>
      <c r="O45" s="4" t="s">
        <v>11</v>
      </c>
      <c r="P45" s="4">
        <v>7.5</v>
      </c>
      <c r="Q45" s="4" t="s">
        <v>11</v>
      </c>
      <c r="R45" s="12">
        <f>ABS(N45-P45)</f>
        <v>1.4399999999996638E-3</v>
      </c>
      <c r="S45" s="4" t="s">
        <v>11</v>
      </c>
      <c r="T45" s="12">
        <f>R45*100/N45</f>
        <v>1.9196314307648451E-2</v>
      </c>
      <c r="U45" s="4" t="s">
        <v>30</v>
      </c>
      <c r="V45" s="4"/>
      <c r="W45" s="4"/>
      <c r="X45" s="4"/>
      <c r="Y45" s="4"/>
      <c r="Z45" s="4"/>
    </row>
    <row r="46" spans="13:54" x14ac:dyDescent="0.45">
      <c r="M46" s="21" t="s">
        <v>43</v>
      </c>
      <c r="N46" s="54" t="s">
        <v>44</v>
      </c>
      <c r="O46" s="5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3:54" x14ac:dyDescent="0.45">
      <c r="M47" s="4" t="s">
        <v>31</v>
      </c>
      <c r="N47" s="12">
        <v>5.9709500000000002</v>
      </c>
      <c r="O47" s="4" t="s">
        <v>11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10"/>
    </row>
    <row r="48" spans="13:54" x14ac:dyDescent="0.45">
      <c r="M48" t="s">
        <v>32</v>
      </c>
      <c r="N48" s="11">
        <v>5.88856</v>
      </c>
      <c r="O48" t="s">
        <v>11</v>
      </c>
      <c r="Z48" s="9"/>
    </row>
    <row r="49" spans="13:26" x14ac:dyDescent="0.45">
      <c r="M49" s="4" t="s">
        <v>33</v>
      </c>
      <c r="N49" s="12">
        <v>6.0458100000000004</v>
      </c>
      <c r="O49" s="4" t="s">
        <v>11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10"/>
    </row>
    <row r="50" spans="13:26" x14ac:dyDescent="0.45">
      <c r="Z50" s="9"/>
    </row>
    <row r="51" spans="13:26" x14ac:dyDescent="0.45">
      <c r="M51" s="53" t="s">
        <v>91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3:26" x14ac:dyDescent="0.45">
      <c r="M52" s="21" t="s">
        <v>83</v>
      </c>
      <c r="N52" s="21">
        <v>0</v>
      </c>
      <c r="O52" s="21">
        <v>1</v>
      </c>
      <c r="P52" s="21">
        <v>10</v>
      </c>
      <c r="Q52" s="21">
        <v>20</v>
      </c>
      <c r="R52" s="21">
        <v>30</v>
      </c>
      <c r="S52" s="21">
        <v>40</v>
      </c>
      <c r="T52" s="21">
        <v>50</v>
      </c>
      <c r="U52" s="21">
        <v>60</v>
      </c>
      <c r="V52" s="21">
        <v>70</v>
      </c>
      <c r="W52" s="21">
        <v>80</v>
      </c>
      <c r="X52" s="21">
        <v>90</v>
      </c>
      <c r="Y52" s="21">
        <v>100</v>
      </c>
      <c r="Z52" s="22" t="s">
        <v>26</v>
      </c>
    </row>
    <row r="53" spans="13:26" x14ac:dyDescent="0.45">
      <c r="M53" s="4" t="s">
        <v>85</v>
      </c>
      <c r="N53" s="4">
        <v>5530</v>
      </c>
      <c r="O53" s="4">
        <v>5620</v>
      </c>
      <c r="P53" s="4">
        <v>6050</v>
      </c>
      <c r="Q53" s="4">
        <v>6650</v>
      </c>
      <c r="R53" s="4">
        <v>7310</v>
      </c>
      <c r="S53" s="4">
        <v>7990</v>
      </c>
      <c r="T53" s="4">
        <v>7680</v>
      </c>
      <c r="U53" s="4">
        <v>7960</v>
      </c>
      <c r="V53" s="4">
        <v>8050</v>
      </c>
      <c r="W53" s="4">
        <v>8220</v>
      </c>
      <c r="X53" s="4">
        <v>8450</v>
      </c>
      <c r="Y53" s="4">
        <v>8450</v>
      </c>
      <c r="Z53" s="10" t="s">
        <v>7</v>
      </c>
    </row>
    <row r="54" spans="13:26" x14ac:dyDescent="0.45">
      <c r="M54" s="21" t="s">
        <v>39</v>
      </c>
      <c r="N54" s="23" t="s">
        <v>35</v>
      </c>
      <c r="O54" s="23" t="s">
        <v>36</v>
      </c>
      <c r="P54" s="23" t="s">
        <v>37</v>
      </c>
      <c r="Q54" s="54" t="s">
        <v>34</v>
      </c>
      <c r="R54" s="54"/>
      <c r="S54" s="54"/>
      <c r="T54" s="54"/>
      <c r="U54" s="21"/>
      <c r="V54" s="21"/>
      <c r="W54" s="21"/>
      <c r="X54" s="21"/>
      <c r="Y54" s="21"/>
      <c r="Z54" s="21"/>
    </row>
    <row r="55" spans="13:26" x14ac:dyDescent="0.45">
      <c r="M55" s="4" t="s">
        <v>31</v>
      </c>
      <c r="N55" s="6">
        <v>6.6051099999999998</v>
      </c>
      <c r="O55" s="6">
        <v>7.6646200000000002</v>
      </c>
      <c r="P55" s="16">
        <v>6.3558000000000003</v>
      </c>
      <c r="Q55" s="6">
        <f>AVERAGE(N55:P55)</f>
        <v>6.8751766666666656</v>
      </c>
      <c r="R55" s="4" t="s">
        <v>25</v>
      </c>
      <c r="S55" s="4"/>
      <c r="T55" s="4"/>
      <c r="U55" s="4"/>
      <c r="V55" s="4"/>
      <c r="W55" s="4"/>
      <c r="X55" s="4"/>
      <c r="Y55" s="4"/>
      <c r="Z55" s="10"/>
    </row>
    <row r="56" spans="13:26" x14ac:dyDescent="0.45">
      <c r="M56" t="s">
        <v>32</v>
      </c>
      <c r="N56" s="33">
        <v>6.25</v>
      </c>
      <c r="O56" s="2">
        <v>6.1875</v>
      </c>
      <c r="P56" s="15">
        <v>6.0625</v>
      </c>
      <c r="Q56" s="2">
        <f>AVERAGE(N56:P56)</f>
        <v>6.166666666666667</v>
      </c>
      <c r="R56" t="s">
        <v>25</v>
      </c>
      <c r="Z56" s="9"/>
    </row>
    <row r="57" spans="13:26" x14ac:dyDescent="0.45">
      <c r="M57" s="4" t="s">
        <v>33</v>
      </c>
      <c r="N57" s="6">
        <v>6.875</v>
      </c>
      <c r="O57" s="6">
        <v>38.125</v>
      </c>
      <c r="P57" s="16">
        <v>9.6875</v>
      </c>
      <c r="Q57" s="6">
        <f>AVERAGE(N57:P57)</f>
        <v>18.229166666666668</v>
      </c>
      <c r="R57" s="4" t="s">
        <v>25</v>
      </c>
      <c r="S57" s="4"/>
      <c r="T57" s="4"/>
      <c r="U57" s="4"/>
      <c r="V57" s="4"/>
      <c r="W57" s="4"/>
      <c r="X57" s="4"/>
      <c r="Y57" s="4"/>
      <c r="Z57" s="10"/>
    </row>
    <row r="58" spans="13:26" x14ac:dyDescent="0.45">
      <c r="M58" s="21" t="s">
        <v>42</v>
      </c>
      <c r="N58" s="54" t="s">
        <v>44</v>
      </c>
      <c r="O58" s="54"/>
      <c r="P58" s="54" t="s">
        <v>15</v>
      </c>
      <c r="Q58" s="54"/>
      <c r="R58" s="54" t="s">
        <v>14</v>
      </c>
      <c r="S58" s="54"/>
      <c r="T58" s="54" t="s">
        <v>13</v>
      </c>
      <c r="U58" s="54"/>
      <c r="V58" s="21"/>
      <c r="W58" s="21"/>
      <c r="X58" s="21"/>
      <c r="Y58" s="21"/>
      <c r="Z58" s="22"/>
    </row>
    <row r="59" spans="13:26" x14ac:dyDescent="0.45">
      <c r="M59" s="4" t="s">
        <v>31</v>
      </c>
      <c r="N59" s="12">
        <v>7.5004</v>
      </c>
      <c r="O59" s="4" t="s">
        <v>11</v>
      </c>
      <c r="P59" s="4">
        <v>7.5</v>
      </c>
      <c r="Q59" s="4" t="s">
        <v>11</v>
      </c>
      <c r="R59" s="12">
        <f>ABS(N59-P59)</f>
        <v>3.9999999999995595E-4</v>
      </c>
      <c r="S59" s="4" t="s">
        <v>11</v>
      </c>
      <c r="T59" s="12">
        <f>R59*100/N59</f>
        <v>5.3330489040578632E-3</v>
      </c>
      <c r="U59" s="4" t="s">
        <v>30</v>
      </c>
      <c r="V59" s="4"/>
      <c r="W59" s="4"/>
      <c r="X59" s="4"/>
      <c r="Y59" s="4"/>
      <c r="Z59" s="4"/>
    </row>
    <row r="60" spans="13:26" x14ac:dyDescent="0.45">
      <c r="M60" t="s">
        <v>32</v>
      </c>
      <c r="N60" s="11">
        <v>7.4988000000000001</v>
      </c>
      <c r="O60" t="s">
        <v>11</v>
      </c>
      <c r="P60">
        <v>7.5</v>
      </c>
      <c r="Q60" t="s">
        <v>11</v>
      </c>
      <c r="R60" s="11">
        <f>ABS(N60-P60)</f>
        <v>1.1999999999998678E-3</v>
      </c>
      <c r="S60" t="s">
        <v>11</v>
      </c>
      <c r="T60" s="11">
        <f>R60*100/N60</f>
        <v>1.6002560409663785E-2</v>
      </c>
      <c r="U60" t="s">
        <v>30</v>
      </c>
    </row>
    <row r="61" spans="13:26" x14ac:dyDescent="0.45">
      <c r="M61" s="4" t="s">
        <v>33</v>
      </c>
      <c r="N61" s="12">
        <v>7.5021000000000004</v>
      </c>
      <c r="O61" s="4" t="s">
        <v>11</v>
      </c>
      <c r="P61" s="4">
        <v>7.5</v>
      </c>
      <c r="Q61" s="4" t="s">
        <v>11</v>
      </c>
      <c r="R61" s="12">
        <f>ABS(N61-P61)</f>
        <v>2.1000000000004349E-3</v>
      </c>
      <c r="S61" s="4" t="s">
        <v>11</v>
      </c>
      <c r="T61" s="12">
        <f>R61*100/N61</f>
        <v>2.7992162194591309E-2</v>
      </c>
      <c r="U61" s="4" t="s">
        <v>30</v>
      </c>
      <c r="V61" s="4"/>
      <c r="W61" s="4"/>
      <c r="X61" s="4"/>
      <c r="Y61" s="4"/>
      <c r="Z61" s="4"/>
    </row>
    <row r="62" spans="13:26" x14ac:dyDescent="0.45">
      <c r="M62" s="21" t="s">
        <v>43</v>
      </c>
      <c r="N62" s="54" t="s">
        <v>44</v>
      </c>
      <c r="O62" s="54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3:26" x14ac:dyDescent="0.45">
      <c r="M63" s="4" t="s">
        <v>31</v>
      </c>
      <c r="N63" s="12">
        <v>1.7401</v>
      </c>
      <c r="O63" s="4" t="s">
        <v>11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0"/>
    </row>
    <row r="64" spans="13:26" x14ac:dyDescent="0.45">
      <c r="M64" t="s">
        <v>32</v>
      </c>
      <c r="N64" s="11">
        <v>0.9728</v>
      </c>
      <c r="O64" t="s">
        <v>11</v>
      </c>
      <c r="Z64" s="9"/>
    </row>
    <row r="65" spans="13:26" x14ac:dyDescent="0.45">
      <c r="M65" s="4" t="s">
        <v>33</v>
      </c>
      <c r="N65" s="12">
        <v>2.0869</v>
      </c>
      <c r="O65" s="4" t="s">
        <v>11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10"/>
    </row>
    <row r="66" spans="13:26" x14ac:dyDescent="0.45">
      <c r="Z66" s="9"/>
    </row>
    <row r="67" spans="13:26" x14ac:dyDescent="0.45">
      <c r="M67" s="53" t="s">
        <v>92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3:26" x14ac:dyDescent="0.45">
      <c r="M68" s="21" t="s">
        <v>83</v>
      </c>
      <c r="N68" s="21">
        <v>0</v>
      </c>
      <c r="O68" s="21">
        <v>1</v>
      </c>
      <c r="P68" s="21">
        <v>10</v>
      </c>
      <c r="Q68" s="21">
        <v>20</v>
      </c>
      <c r="R68" s="21">
        <v>30</v>
      </c>
      <c r="S68" s="21">
        <v>40</v>
      </c>
      <c r="T68" s="21">
        <v>50</v>
      </c>
      <c r="U68" s="21">
        <v>60</v>
      </c>
      <c r="V68" s="21">
        <v>70</v>
      </c>
      <c r="W68" s="21">
        <v>80</v>
      </c>
      <c r="X68" s="21">
        <v>90</v>
      </c>
      <c r="Y68" s="21">
        <v>100</v>
      </c>
      <c r="Z68" s="22" t="s">
        <v>26</v>
      </c>
    </row>
    <row r="69" spans="13:26" x14ac:dyDescent="0.45">
      <c r="M69" s="4" t="s">
        <v>84</v>
      </c>
      <c r="N69" s="4">
        <v>2600</v>
      </c>
      <c r="O69" s="4">
        <v>2670</v>
      </c>
      <c r="P69" s="4">
        <v>3030</v>
      </c>
      <c r="Q69" s="4">
        <v>3540</v>
      </c>
      <c r="R69" s="4">
        <v>4210</v>
      </c>
      <c r="S69" s="4">
        <v>4910</v>
      </c>
      <c r="T69" s="4">
        <v>4650</v>
      </c>
      <c r="U69" s="4">
        <v>5170</v>
      </c>
      <c r="V69" s="4">
        <v>4860</v>
      </c>
      <c r="W69" s="4">
        <v>5260</v>
      </c>
      <c r="X69" s="4">
        <v>5310</v>
      </c>
      <c r="Y69" s="4">
        <v>5940</v>
      </c>
      <c r="Z69" s="10" t="s">
        <v>7</v>
      </c>
    </row>
    <row r="70" spans="13:26" x14ac:dyDescent="0.45">
      <c r="M70" t="s">
        <v>85</v>
      </c>
      <c r="N70">
        <v>2610</v>
      </c>
      <c r="O70">
        <v>2660</v>
      </c>
      <c r="P70">
        <v>3010</v>
      </c>
      <c r="Q70">
        <v>3510</v>
      </c>
      <c r="R70">
        <v>4200</v>
      </c>
      <c r="S70">
        <v>4890</v>
      </c>
      <c r="T70">
        <v>4640</v>
      </c>
      <c r="U70">
        <v>5150</v>
      </c>
      <c r="V70">
        <v>4850</v>
      </c>
      <c r="W70">
        <v>5260</v>
      </c>
      <c r="X70">
        <v>5310</v>
      </c>
      <c r="Y70">
        <v>5930</v>
      </c>
      <c r="Z70" s="8" t="s">
        <v>7</v>
      </c>
    </row>
    <row r="71" spans="13:26" x14ac:dyDescent="0.45">
      <c r="M71" s="21" t="s">
        <v>39</v>
      </c>
      <c r="N71" s="23" t="s">
        <v>35</v>
      </c>
      <c r="O71" s="23" t="s">
        <v>36</v>
      </c>
      <c r="P71" s="23" t="s">
        <v>37</v>
      </c>
      <c r="Q71" s="54" t="s">
        <v>34</v>
      </c>
      <c r="R71" s="54"/>
      <c r="S71" s="54"/>
      <c r="T71" s="54"/>
      <c r="U71" s="21"/>
      <c r="V71" s="21"/>
      <c r="W71" s="21"/>
      <c r="X71" s="21"/>
      <c r="Y71" s="21"/>
      <c r="Z71" s="21"/>
    </row>
    <row r="72" spans="13:26" x14ac:dyDescent="0.45">
      <c r="M72" s="4" t="s">
        <v>31</v>
      </c>
      <c r="N72" s="6">
        <v>7.2755700000000001</v>
      </c>
      <c r="O72" s="6">
        <v>7.2872300000000001</v>
      </c>
      <c r="P72" s="16">
        <v>6.8294100000000002</v>
      </c>
      <c r="Q72" s="6">
        <f>AVERAGE(N72:P72)</f>
        <v>7.1307366666666665</v>
      </c>
      <c r="R72" s="4" t="s">
        <v>25</v>
      </c>
      <c r="S72" s="4"/>
      <c r="T72" s="4"/>
      <c r="U72" s="4"/>
      <c r="V72" s="4"/>
      <c r="W72" s="4"/>
      <c r="X72" s="4"/>
      <c r="Y72" s="4"/>
      <c r="Z72" s="10"/>
    </row>
    <row r="73" spans="13:26" x14ac:dyDescent="0.45">
      <c r="M73" t="s">
        <v>32</v>
      </c>
      <c r="N73" s="33">
        <v>6.6875</v>
      </c>
      <c r="O73" s="2">
        <v>6.625</v>
      </c>
      <c r="P73" s="15">
        <v>5.875</v>
      </c>
      <c r="Q73" s="2">
        <f>AVERAGE(N73:P73)</f>
        <v>6.395833333333333</v>
      </c>
      <c r="R73" t="s">
        <v>25</v>
      </c>
      <c r="Z73" s="9"/>
    </row>
    <row r="74" spans="13:26" x14ac:dyDescent="0.45">
      <c r="M74" s="4" t="s">
        <v>33</v>
      </c>
      <c r="N74" s="6">
        <v>13.625</v>
      </c>
      <c r="O74" s="6">
        <v>26.6875</v>
      </c>
      <c r="P74" s="16">
        <v>9.6875</v>
      </c>
      <c r="Q74" s="6">
        <f>AVERAGE(N74:P74)</f>
        <v>16.666666666666668</v>
      </c>
      <c r="R74" s="4" t="s">
        <v>25</v>
      </c>
      <c r="S74" s="4"/>
      <c r="T74" s="4"/>
      <c r="U74" s="4"/>
      <c r="V74" s="4"/>
      <c r="W74" s="4"/>
      <c r="X74" s="4"/>
      <c r="Y74" s="4"/>
      <c r="Z74" s="10"/>
    </row>
    <row r="75" spans="13:26" x14ac:dyDescent="0.45">
      <c r="M75" s="21" t="s">
        <v>42</v>
      </c>
      <c r="N75" s="54" t="s">
        <v>44</v>
      </c>
      <c r="O75" s="54"/>
      <c r="P75" s="54" t="s">
        <v>15</v>
      </c>
      <c r="Q75" s="54"/>
      <c r="R75" s="54" t="s">
        <v>14</v>
      </c>
      <c r="S75" s="54"/>
      <c r="T75" s="54" t="s">
        <v>13</v>
      </c>
      <c r="U75" s="54"/>
      <c r="V75" s="21"/>
      <c r="W75" s="21"/>
      <c r="X75" s="21"/>
      <c r="Y75" s="21"/>
      <c r="Z75" s="22"/>
    </row>
    <row r="76" spans="13:26" x14ac:dyDescent="0.45">
      <c r="M76" s="4" t="s">
        <v>31</v>
      </c>
      <c r="N76" s="12">
        <v>50.00253</v>
      </c>
      <c r="O76" s="4" t="s">
        <v>11</v>
      </c>
      <c r="P76" s="4">
        <v>50</v>
      </c>
      <c r="Q76" s="4" t="s">
        <v>11</v>
      </c>
      <c r="R76" s="12">
        <f>ABS(N76-P76)</f>
        <v>2.5300000000001432E-3</v>
      </c>
      <c r="S76" s="4" t="s">
        <v>11</v>
      </c>
      <c r="T76" s="12">
        <f>R76*100/N76</f>
        <v>5.0597439769550527E-3</v>
      </c>
      <c r="U76" s="4" t="s">
        <v>30</v>
      </c>
      <c r="V76" s="4"/>
      <c r="W76" s="4"/>
      <c r="X76" s="4"/>
      <c r="Y76" s="4"/>
      <c r="Z76" s="4"/>
    </row>
    <row r="77" spans="13:26" x14ac:dyDescent="0.45">
      <c r="M77" t="s">
        <v>32</v>
      </c>
      <c r="N77" s="11">
        <v>50.001440000000002</v>
      </c>
      <c r="O77" t="s">
        <v>11</v>
      </c>
      <c r="P77">
        <v>50</v>
      </c>
      <c r="Q77" t="s">
        <v>11</v>
      </c>
      <c r="R77" s="11">
        <f>ABS(N77-P77)</f>
        <v>1.4400000000023283E-3</v>
      </c>
      <c r="S77" t="s">
        <v>11</v>
      </c>
      <c r="T77" s="11">
        <f>R77*100/N77</f>
        <v>2.8799170583933748E-3</v>
      </c>
      <c r="U77" t="s">
        <v>30</v>
      </c>
    </row>
    <row r="78" spans="13:26" x14ac:dyDescent="0.45">
      <c r="M78" s="4" t="s">
        <v>33</v>
      </c>
      <c r="N78" s="12">
        <v>50.003630000000001</v>
      </c>
      <c r="O78" s="4" t="s">
        <v>11</v>
      </c>
      <c r="P78" s="4">
        <v>50</v>
      </c>
      <c r="Q78" s="4" t="s">
        <v>11</v>
      </c>
      <c r="R78" s="12">
        <f>ABS(N78-P78)</f>
        <v>3.6300000000011323E-3</v>
      </c>
      <c r="S78" s="4" t="s">
        <v>11</v>
      </c>
      <c r="T78" s="12">
        <f>R78*100/N78</f>
        <v>7.2594729622652036E-3</v>
      </c>
      <c r="U78" s="4" t="s">
        <v>30</v>
      </c>
      <c r="V78" s="4"/>
      <c r="W78" s="4"/>
      <c r="X78" s="4"/>
      <c r="Y78" s="4"/>
      <c r="Z78" s="4"/>
    </row>
    <row r="79" spans="13:26" x14ac:dyDescent="0.45">
      <c r="M79" s="21" t="s">
        <v>43</v>
      </c>
      <c r="N79" s="54" t="s">
        <v>44</v>
      </c>
      <c r="O79" s="5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3:26" x14ac:dyDescent="0.45">
      <c r="M80" s="4" t="s">
        <v>31</v>
      </c>
      <c r="N80" s="12">
        <v>9.2543500000000005</v>
      </c>
      <c r="O80" s="4" t="s">
        <v>11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10"/>
    </row>
    <row r="81" spans="13:26" x14ac:dyDescent="0.45">
      <c r="M81" t="s">
        <v>32</v>
      </c>
      <c r="N81" s="11">
        <v>0.95655999999999997</v>
      </c>
      <c r="O81" t="s">
        <v>11</v>
      </c>
      <c r="Z81" s="9"/>
    </row>
    <row r="82" spans="13:26" x14ac:dyDescent="0.45">
      <c r="M82" s="4" t="s">
        <v>33</v>
      </c>
      <c r="N82" s="44">
        <v>37.510249999999999</v>
      </c>
      <c r="O82" s="4" t="s">
        <v>11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0"/>
    </row>
    <row r="85" spans="13:26" x14ac:dyDescent="0.45">
      <c r="M85" s="53" t="s">
        <v>93</v>
      </c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3:26" x14ac:dyDescent="0.45">
      <c r="M86" s="21" t="s">
        <v>83</v>
      </c>
      <c r="N86" s="21">
        <v>0</v>
      </c>
      <c r="O86" s="21">
        <v>1</v>
      </c>
      <c r="P86" s="21">
        <v>10</v>
      </c>
      <c r="Q86" s="21">
        <v>20</v>
      </c>
      <c r="R86" s="21">
        <v>30</v>
      </c>
      <c r="S86" s="21">
        <v>40</v>
      </c>
      <c r="T86" s="21">
        <v>50</v>
      </c>
      <c r="U86" s="21">
        <v>60</v>
      </c>
      <c r="V86" s="21">
        <v>70</v>
      </c>
      <c r="W86" s="21">
        <v>80</v>
      </c>
      <c r="X86" s="21">
        <v>90</v>
      </c>
      <c r="Y86" s="21">
        <v>100</v>
      </c>
      <c r="Z86" s="22" t="s">
        <v>26</v>
      </c>
    </row>
    <row r="87" spans="13:26" x14ac:dyDescent="0.45">
      <c r="M87" s="4" t="s">
        <v>85</v>
      </c>
      <c r="N87" s="4">
        <v>2610</v>
      </c>
      <c r="O87" s="4">
        <v>2690</v>
      </c>
      <c r="P87" s="4">
        <v>3170</v>
      </c>
      <c r="Q87" s="4">
        <v>3770</v>
      </c>
      <c r="R87" s="4">
        <v>4720</v>
      </c>
      <c r="S87" s="4">
        <v>5660</v>
      </c>
      <c r="T87" s="4">
        <v>5120</v>
      </c>
      <c r="U87" s="4">
        <v>5160</v>
      </c>
      <c r="V87" s="4">
        <v>5400</v>
      </c>
      <c r="W87" s="4">
        <v>5740</v>
      </c>
      <c r="X87" s="4">
        <v>6070</v>
      </c>
      <c r="Y87" s="4">
        <v>5860</v>
      </c>
      <c r="Z87" s="10" t="s">
        <v>7</v>
      </c>
    </row>
    <row r="88" spans="13:26" x14ac:dyDescent="0.45">
      <c r="M88" s="21" t="s">
        <v>39</v>
      </c>
      <c r="N88" s="23" t="s">
        <v>35</v>
      </c>
      <c r="O88" s="23" t="s">
        <v>36</v>
      </c>
      <c r="P88" s="23" t="s">
        <v>37</v>
      </c>
      <c r="Q88" s="54" t="s">
        <v>34</v>
      </c>
      <c r="R88" s="54"/>
      <c r="S88" s="54"/>
      <c r="T88" s="54"/>
      <c r="U88" s="21"/>
      <c r="V88" s="21"/>
      <c r="W88" s="21"/>
      <c r="X88" s="21"/>
      <c r="Y88" s="21"/>
      <c r="Z88" s="21"/>
    </row>
    <row r="89" spans="13:26" x14ac:dyDescent="0.45">
      <c r="M89" s="4" t="s">
        <v>31</v>
      </c>
      <c r="N89" s="6">
        <v>6.4791699999999999</v>
      </c>
      <c r="O89" s="6">
        <v>6.6797399999999998</v>
      </c>
      <c r="P89" s="16">
        <v>6.6797399999999998</v>
      </c>
      <c r="Q89" s="6">
        <f>AVERAGE(N89:P89)</f>
        <v>6.6128833333333326</v>
      </c>
      <c r="R89" s="4" t="s">
        <v>25</v>
      </c>
      <c r="S89" s="4"/>
      <c r="T89" s="4"/>
      <c r="U89" s="4"/>
      <c r="V89" s="4"/>
      <c r="W89" s="4"/>
      <c r="X89" s="4"/>
      <c r="Y89" s="4"/>
      <c r="Z89" s="10"/>
    </row>
    <row r="90" spans="13:26" x14ac:dyDescent="0.45">
      <c r="M90" t="s">
        <v>32</v>
      </c>
      <c r="N90" s="33">
        <v>6.3125</v>
      </c>
      <c r="O90" s="2">
        <v>6.1875</v>
      </c>
      <c r="P90" s="15">
        <v>6.1875</v>
      </c>
      <c r="Q90" s="2">
        <f>AVERAGE(N90:P90)</f>
        <v>6.229166666666667</v>
      </c>
      <c r="R90" t="s">
        <v>25</v>
      </c>
      <c r="Z90" s="9"/>
    </row>
    <row r="91" spans="13:26" x14ac:dyDescent="0.45">
      <c r="M91" s="4" t="s">
        <v>33</v>
      </c>
      <c r="N91" s="6">
        <v>6.8125</v>
      </c>
      <c r="O91" s="6">
        <v>49.125</v>
      </c>
      <c r="P91" s="16">
        <v>49.125</v>
      </c>
      <c r="Q91" s="6">
        <f>AVERAGE(N91:P91)</f>
        <v>35.020833333333336</v>
      </c>
      <c r="R91" s="4" t="s">
        <v>25</v>
      </c>
      <c r="S91" s="4"/>
      <c r="T91" s="4"/>
      <c r="U91" s="4"/>
      <c r="V91" s="4"/>
      <c r="W91" s="4"/>
      <c r="X91" s="4"/>
      <c r="Y91" s="4"/>
      <c r="Z91" s="10"/>
    </row>
    <row r="92" spans="13:26" x14ac:dyDescent="0.45">
      <c r="M92" s="21" t="s">
        <v>42</v>
      </c>
      <c r="N92" s="54" t="s">
        <v>44</v>
      </c>
      <c r="O92" s="54"/>
      <c r="P92" s="54" t="s">
        <v>15</v>
      </c>
      <c r="Q92" s="54"/>
      <c r="R92" s="54" t="s">
        <v>14</v>
      </c>
      <c r="S92" s="54"/>
      <c r="T92" s="54" t="s">
        <v>13</v>
      </c>
      <c r="U92" s="54"/>
      <c r="V92" s="21"/>
      <c r="W92" s="21"/>
      <c r="X92" s="21"/>
      <c r="Y92" s="21"/>
      <c r="Z92" s="22"/>
    </row>
    <row r="93" spans="13:26" x14ac:dyDescent="0.45">
      <c r="M93" s="4" t="s">
        <v>31</v>
      </c>
      <c r="N93" s="12">
        <v>50.002499999999998</v>
      </c>
      <c r="O93" s="4" t="s">
        <v>11</v>
      </c>
      <c r="P93" s="4">
        <v>50</v>
      </c>
      <c r="Q93" s="4" t="s">
        <v>11</v>
      </c>
      <c r="R93" s="12">
        <f>ABS(N93-P93)</f>
        <v>2.4999999999977263E-3</v>
      </c>
      <c r="S93" s="4" t="s">
        <v>11</v>
      </c>
      <c r="T93" s="12">
        <f>R93*100/N93</f>
        <v>4.9997500124948279E-3</v>
      </c>
      <c r="U93" s="4" t="s">
        <v>30</v>
      </c>
      <c r="V93" s="4"/>
      <c r="W93" s="4"/>
      <c r="X93" s="4"/>
      <c r="Y93" s="4"/>
      <c r="Z93" s="4"/>
    </row>
    <row r="94" spans="13:26" x14ac:dyDescent="0.45">
      <c r="M94" t="s">
        <v>32</v>
      </c>
      <c r="N94" s="11">
        <v>50.00009</v>
      </c>
      <c r="O94" t="s">
        <v>11</v>
      </c>
      <c r="P94">
        <v>50</v>
      </c>
      <c r="Q94" t="s">
        <v>11</v>
      </c>
      <c r="R94" s="11">
        <f>ABS(N94-P94)</f>
        <v>9.0000000000145519E-5</v>
      </c>
      <c r="S94" t="s">
        <v>11</v>
      </c>
      <c r="T94" s="11">
        <f>R94*100/N94</f>
        <v>1.7999967600087422E-4</v>
      </c>
      <c r="U94" t="s">
        <v>30</v>
      </c>
    </row>
    <row r="95" spans="13:26" x14ac:dyDescent="0.45">
      <c r="M95" s="4" t="s">
        <v>33</v>
      </c>
      <c r="N95" s="12">
        <v>50.003900000000002</v>
      </c>
      <c r="O95" s="4" t="s">
        <v>11</v>
      </c>
      <c r="P95" s="4">
        <v>50</v>
      </c>
      <c r="Q95" s="4" t="s">
        <v>11</v>
      </c>
      <c r="R95" s="12">
        <f>ABS(N95-P95)</f>
        <v>3.9000000000015689E-3</v>
      </c>
      <c r="S95" s="4" t="s">
        <v>11</v>
      </c>
      <c r="T95" s="12">
        <f>R95*100/N95</f>
        <v>7.799391647454636E-3</v>
      </c>
      <c r="U95" s="4" t="s">
        <v>30</v>
      </c>
      <c r="V95" s="4"/>
      <c r="W95" s="4"/>
      <c r="X95" s="4"/>
      <c r="Y95" s="4"/>
      <c r="Z95" s="4"/>
    </row>
    <row r="96" spans="13:26" x14ac:dyDescent="0.45">
      <c r="M96" s="21" t="s">
        <v>43</v>
      </c>
      <c r="N96" s="54" t="s">
        <v>44</v>
      </c>
      <c r="O96" s="54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3:26" x14ac:dyDescent="0.45">
      <c r="M97" s="4" t="s">
        <v>31</v>
      </c>
      <c r="N97" s="12">
        <v>2.0808200000000001</v>
      </c>
      <c r="O97" s="4" t="s">
        <v>11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10"/>
    </row>
    <row r="98" spans="13:26" x14ac:dyDescent="0.45">
      <c r="M98" t="s">
        <v>32</v>
      </c>
      <c r="N98" s="11">
        <v>1.9681299999999999</v>
      </c>
      <c r="O98" t="s">
        <v>11</v>
      </c>
      <c r="Z98" s="9"/>
    </row>
    <row r="99" spans="13:26" x14ac:dyDescent="0.45">
      <c r="M99" s="4" t="s">
        <v>33</v>
      </c>
      <c r="N99" s="12">
        <v>2.1028799999999999</v>
      </c>
      <c r="O99" s="4" t="s">
        <v>11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10"/>
    </row>
    <row r="101" spans="13:26" x14ac:dyDescent="0.45">
      <c r="M101" s="53" t="s">
        <v>94</v>
      </c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3:26" x14ac:dyDescent="0.45">
      <c r="M102" s="21" t="s">
        <v>83</v>
      </c>
      <c r="N102" s="21">
        <v>0</v>
      </c>
      <c r="O102" s="21">
        <v>1</v>
      </c>
      <c r="P102" s="21">
        <v>10</v>
      </c>
      <c r="Q102" s="21">
        <v>20</v>
      </c>
      <c r="R102" s="21">
        <v>30</v>
      </c>
      <c r="S102" s="21">
        <v>40</v>
      </c>
      <c r="T102" s="21">
        <v>50</v>
      </c>
      <c r="U102" s="21">
        <v>60</v>
      </c>
      <c r="V102" s="21">
        <v>70</v>
      </c>
      <c r="W102" s="21">
        <v>80</v>
      </c>
      <c r="X102" s="21">
        <v>90</v>
      </c>
      <c r="Y102" s="21">
        <v>100</v>
      </c>
      <c r="Z102" s="22" t="s">
        <v>26</v>
      </c>
    </row>
    <row r="103" spans="13:26" x14ac:dyDescent="0.45">
      <c r="M103" s="4" t="s">
        <v>84</v>
      </c>
      <c r="N103" s="4">
        <v>1400</v>
      </c>
      <c r="O103" s="4">
        <v>1400</v>
      </c>
      <c r="P103" s="4">
        <v>1870</v>
      </c>
      <c r="Q103" s="4">
        <v>2450</v>
      </c>
      <c r="R103" s="4">
        <v>3270</v>
      </c>
      <c r="S103" s="4">
        <v>4110</v>
      </c>
      <c r="T103" s="4">
        <v>3780</v>
      </c>
      <c r="U103" s="4">
        <v>4350</v>
      </c>
      <c r="V103" s="4">
        <v>4510</v>
      </c>
      <c r="W103" s="4">
        <v>4540</v>
      </c>
      <c r="X103" s="4">
        <v>4520</v>
      </c>
      <c r="Y103" s="4">
        <v>5240</v>
      </c>
      <c r="Z103" s="10" t="s">
        <v>7</v>
      </c>
    </row>
    <row r="104" spans="13:26" x14ac:dyDescent="0.45">
      <c r="M104" t="s">
        <v>85</v>
      </c>
      <c r="N104">
        <v>1370</v>
      </c>
      <c r="O104">
        <v>1460</v>
      </c>
      <c r="P104">
        <v>1860</v>
      </c>
      <c r="Q104">
        <v>2420</v>
      </c>
      <c r="R104">
        <v>3220</v>
      </c>
      <c r="S104">
        <v>4020</v>
      </c>
      <c r="T104">
        <v>3750</v>
      </c>
      <c r="U104">
        <v>4340</v>
      </c>
      <c r="V104">
        <v>3880</v>
      </c>
      <c r="W104">
        <v>4290</v>
      </c>
      <c r="X104">
        <v>4480</v>
      </c>
      <c r="Y104">
        <v>5150</v>
      </c>
      <c r="Z104" s="8" t="s">
        <v>7</v>
      </c>
    </row>
    <row r="105" spans="13:26" x14ac:dyDescent="0.45">
      <c r="M105" s="21" t="s">
        <v>39</v>
      </c>
      <c r="N105" s="23" t="s">
        <v>35</v>
      </c>
      <c r="O105" s="23" t="s">
        <v>36</v>
      </c>
      <c r="P105" s="23" t="s">
        <v>37</v>
      </c>
      <c r="Q105" s="54" t="s">
        <v>34</v>
      </c>
      <c r="R105" s="54"/>
      <c r="S105" s="54"/>
      <c r="T105" s="54"/>
      <c r="U105" s="21"/>
      <c r="V105" s="21"/>
      <c r="W105" s="21"/>
      <c r="X105" s="21"/>
      <c r="Y105" s="21"/>
      <c r="Z105" s="21"/>
    </row>
    <row r="106" spans="13:26" x14ac:dyDescent="0.45">
      <c r="M106" s="4" t="s">
        <v>31</v>
      </c>
      <c r="N106" s="6">
        <v>7.05952</v>
      </c>
      <c r="O106" s="6">
        <v>7.8252600000000001</v>
      </c>
      <c r="P106" s="16">
        <v>6.8195699999999997</v>
      </c>
      <c r="Q106" s="6">
        <f>AVERAGE(N106:P106)</f>
        <v>7.2347833333333327</v>
      </c>
      <c r="R106" s="4" t="s">
        <v>25</v>
      </c>
      <c r="S106" s="4"/>
      <c r="T106" s="4"/>
      <c r="U106" s="4"/>
      <c r="V106" s="4"/>
      <c r="W106" s="4"/>
      <c r="X106" s="4"/>
      <c r="Y106" s="4"/>
      <c r="Z106" s="10"/>
    </row>
    <row r="107" spans="13:26" x14ac:dyDescent="0.45">
      <c r="M107" t="s">
        <v>32</v>
      </c>
      <c r="N107" s="33">
        <v>7</v>
      </c>
      <c r="O107" s="2">
        <v>6.625</v>
      </c>
      <c r="P107" s="15">
        <v>6.3125</v>
      </c>
      <c r="Q107" s="2">
        <f>AVERAGE(N107:P107)</f>
        <v>6.645833333333333</v>
      </c>
      <c r="R107" t="s">
        <v>25</v>
      </c>
      <c r="Z107" s="9"/>
    </row>
    <row r="108" spans="13:26" x14ac:dyDescent="0.45">
      <c r="M108" s="4" t="s">
        <v>33</v>
      </c>
      <c r="N108" s="6">
        <v>7.125</v>
      </c>
      <c r="O108" s="6">
        <v>27.25</v>
      </c>
      <c r="P108" s="16">
        <v>8.3125</v>
      </c>
      <c r="Q108" s="6">
        <f>AVERAGE(N108:P108)</f>
        <v>14.229166666666666</v>
      </c>
      <c r="R108" s="4" t="s">
        <v>25</v>
      </c>
      <c r="S108" s="4"/>
      <c r="T108" s="4"/>
      <c r="U108" s="4"/>
      <c r="V108" s="4"/>
      <c r="W108" s="4"/>
      <c r="X108" s="4"/>
      <c r="Y108" s="4"/>
      <c r="Z108" s="10"/>
    </row>
    <row r="109" spans="13:26" x14ac:dyDescent="0.45">
      <c r="M109" s="21" t="s">
        <v>42</v>
      </c>
      <c r="N109" s="54" t="s">
        <v>44</v>
      </c>
      <c r="O109" s="54"/>
      <c r="P109" s="54" t="s">
        <v>15</v>
      </c>
      <c r="Q109" s="54"/>
      <c r="R109" s="54" t="s">
        <v>14</v>
      </c>
      <c r="S109" s="54"/>
      <c r="T109" s="54" t="s">
        <v>13</v>
      </c>
      <c r="U109" s="54"/>
      <c r="V109" s="21"/>
      <c r="W109" s="21"/>
      <c r="X109" s="21"/>
      <c r="Y109" s="21"/>
      <c r="Z109" s="22"/>
    </row>
    <row r="110" spans="13:26" x14ac:dyDescent="0.45">
      <c r="M110" s="4" t="s">
        <v>31</v>
      </c>
      <c r="N110" s="12">
        <v>400.02010999999999</v>
      </c>
      <c r="O110" s="4" t="s">
        <v>11</v>
      </c>
      <c r="P110" s="4">
        <v>400</v>
      </c>
      <c r="Q110" s="4" t="s">
        <v>11</v>
      </c>
      <c r="R110" s="12">
        <f>ABS(N110-P110)</f>
        <v>2.0109999999988304E-2</v>
      </c>
      <c r="S110" s="4" t="s">
        <v>11</v>
      </c>
      <c r="T110" s="12">
        <f>R110*100/N110</f>
        <v>5.0272472551413242E-3</v>
      </c>
      <c r="U110" s="4" t="s">
        <v>30</v>
      </c>
      <c r="V110" s="4"/>
      <c r="W110" s="4"/>
      <c r="X110" s="4"/>
      <c r="Y110" s="4"/>
      <c r="Z110" s="4"/>
    </row>
    <row r="111" spans="13:26" x14ac:dyDescent="0.45">
      <c r="M111" t="s">
        <v>32</v>
      </c>
      <c r="N111" s="11">
        <v>400.01938000000001</v>
      </c>
      <c r="O111" t="s">
        <v>11</v>
      </c>
      <c r="P111">
        <v>400</v>
      </c>
      <c r="Q111" t="s">
        <v>11</v>
      </c>
      <c r="R111" s="11">
        <f>ABS(N111-P111)</f>
        <v>1.9380000000012387E-2</v>
      </c>
      <c r="S111" t="s">
        <v>11</v>
      </c>
      <c r="T111" s="11">
        <f>R111*100/N111</f>
        <v>4.8447652711257104E-3</v>
      </c>
      <c r="U111" t="s">
        <v>30</v>
      </c>
    </row>
    <row r="112" spans="13:26" x14ac:dyDescent="0.45">
      <c r="M112" s="4" t="s">
        <v>33</v>
      </c>
      <c r="N112" s="12">
        <v>400.02050000000003</v>
      </c>
      <c r="O112" s="4" t="s">
        <v>11</v>
      </c>
      <c r="P112" s="4">
        <v>400</v>
      </c>
      <c r="Q112" s="4" t="s">
        <v>11</v>
      </c>
      <c r="R112" s="12">
        <f>ABS(N112-P112)</f>
        <v>2.050000000002683E-2</v>
      </c>
      <c r="S112" s="4" t="s">
        <v>11</v>
      </c>
      <c r="T112" s="12">
        <f>R112*100/N112</f>
        <v>5.1247373572171498E-3</v>
      </c>
      <c r="U112" s="4" t="s">
        <v>30</v>
      </c>
      <c r="V112" s="4"/>
      <c r="W112" s="4"/>
      <c r="X112" s="4"/>
      <c r="Y112" s="4"/>
      <c r="Z112" s="4"/>
    </row>
    <row r="113" spans="13:26" x14ac:dyDescent="0.45">
      <c r="M113" s="21" t="s">
        <v>43</v>
      </c>
      <c r="N113" s="54" t="s">
        <v>44</v>
      </c>
      <c r="O113" s="54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3:26" x14ac:dyDescent="0.45">
      <c r="M114" s="4" t="s">
        <v>31</v>
      </c>
      <c r="N114" s="12">
        <v>21.457439999999998</v>
      </c>
      <c r="O114" s="4" t="s">
        <v>11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10"/>
    </row>
    <row r="115" spans="13:26" x14ac:dyDescent="0.45">
      <c r="M115" t="s">
        <v>32</v>
      </c>
      <c r="N115" s="11">
        <v>18.121500000000001</v>
      </c>
      <c r="O115" t="s">
        <v>11</v>
      </c>
      <c r="Z115" s="9"/>
    </row>
    <row r="116" spans="13:26" x14ac:dyDescent="0.45">
      <c r="M116" s="4" t="s">
        <v>33</v>
      </c>
      <c r="N116" s="12">
        <v>24.761810000000001</v>
      </c>
      <c r="O116" s="4" t="s">
        <v>11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10"/>
    </row>
    <row r="118" spans="13:26" x14ac:dyDescent="0.45">
      <c r="M118" s="53" t="s">
        <v>95</v>
      </c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3:26" x14ac:dyDescent="0.45">
      <c r="M119" s="21" t="s">
        <v>83</v>
      </c>
      <c r="N119" s="21">
        <v>0</v>
      </c>
      <c r="O119" s="21">
        <v>1</v>
      </c>
      <c r="P119" s="21">
        <v>10</v>
      </c>
      <c r="Q119" s="21">
        <v>20</v>
      </c>
      <c r="R119" s="21">
        <v>30</v>
      </c>
      <c r="S119" s="21">
        <v>40</v>
      </c>
      <c r="T119" s="21">
        <v>50</v>
      </c>
      <c r="U119" s="21">
        <v>60</v>
      </c>
      <c r="V119" s="21">
        <v>70</v>
      </c>
      <c r="W119" s="21">
        <v>80</v>
      </c>
      <c r="X119" s="21">
        <v>90</v>
      </c>
      <c r="Y119" s="21">
        <v>100</v>
      </c>
      <c r="Z119" s="22" t="s">
        <v>26</v>
      </c>
    </row>
    <row r="120" spans="13:26" x14ac:dyDescent="0.45">
      <c r="M120" s="4" t="s">
        <v>85</v>
      </c>
      <c r="N120" s="4">
        <v>926</v>
      </c>
      <c r="O120" s="4">
        <v>1030</v>
      </c>
      <c r="P120" s="4">
        <v>1760</v>
      </c>
      <c r="Q120" s="4">
        <v>2550</v>
      </c>
      <c r="R120" s="4">
        <v>3750</v>
      </c>
      <c r="S120" s="4">
        <v>4850</v>
      </c>
      <c r="T120" s="4">
        <v>4180</v>
      </c>
      <c r="U120" s="4">
        <v>4110</v>
      </c>
      <c r="V120" s="4">
        <v>4430</v>
      </c>
      <c r="W120" s="4">
        <v>4880</v>
      </c>
      <c r="X120" s="4">
        <v>5280</v>
      </c>
      <c r="Y120" s="4">
        <v>4910</v>
      </c>
      <c r="Z120" s="10" t="s">
        <v>7</v>
      </c>
    </row>
    <row r="121" spans="13:26" x14ac:dyDescent="0.45">
      <c r="M121" s="21" t="s">
        <v>39</v>
      </c>
      <c r="N121" s="23" t="s">
        <v>35</v>
      </c>
      <c r="O121" s="23" t="s">
        <v>36</v>
      </c>
      <c r="P121" s="23" t="s">
        <v>37</v>
      </c>
      <c r="Q121" s="54" t="s">
        <v>34</v>
      </c>
      <c r="R121" s="54"/>
      <c r="S121" s="54"/>
      <c r="T121" s="54"/>
      <c r="U121" s="21"/>
      <c r="V121" s="21"/>
      <c r="W121" s="21"/>
      <c r="X121" s="21"/>
      <c r="Y121" s="21"/>
      <c r="Z121" s="21"/>
    </row>
    <row r="122" spans="13:26" x14ac:dyDescent="0.45">
      <c r="M122" s="4" t="s">
        <v>31</v>
      </c>
      <c r="N122" s="6">
        <v>6.3632799999999996</v>
      </c>
      <c r="O122" s="6">
        <v>6.8273799999999998</v>
      </c>
      <c r="P122" s="16">
        <v>6.3895900000000001</v>
      </c>
      <c r="Q122" s="6">
        <f>AVERAGE(N122:P122)</f>
        <v>6.5267499999999998</v>
      </c>
      <c r="R122" s="4" t="s">
        <v>25</v>
      </c>
      <c r="S122" s="4"/>
      <c r="T122" s="4"/>
      <c r="U122" s="4"/>
      <c r="V122" s="4"/>
      <c r="W122" s="4"/>
      <c r="X122" s="4"/>
      <c r="Y122" s="4"/>
      <c r="Z122" s="10"/>
    </row>
    <row r="123" spans="13:26" x14ac:dyDescent="0.45">
      <c r="M123" t="s">
        <v>32</v>
      </c>
      <c r="N123" s="33">
        <v>6.3125</v>
      </c>
      <c r="O123" s="2">
        <v>6.25</v>
      </c>
      <c r="P123" s="15">
        <v>6.125</v>
      </c>
      <c r="Q123" s="2">
        <f>AVERAGE(N123:P123)</f>
        <v>6.229166666666667</v>
      </c>
      <c r="R123" t="s">
        <v>25</v>
      </c>
      <c r="Z123" s="9"/>
    </row>
    <row r="124" spans="13:26" x14ac:dyDescent="0.45">
      <c r="M124" s="4" t="s">
        <v>33</v>
      </c>
      <c r="N124" s="6">
        <v>6.75</v>
      </c>
      <c r="O124" s="6">
        <v>35.9375</v>
      </c>
      <c r="P124" s="16">
        <v>9.625</v>
      </c>
      <c r="Q124" s="6">
        <f>AVERAGE(N124:P124)</f>
        <v>17.4375</v>
      </c>
      <c r="R124" s="4" t="s">
        <v>25</v>
      </c>
      <c r="S124" s="4"/>
      <c r="T124" s="4"/>
      <c r="U124" s="4"/>
      <c r="V124" s="4"/>
      <c r="W124" s="4"/>
      <c r="X124" s="4"/>
      <c r="Y124" s="4"/>
      <c r="Z124" s="10"/>
    </row>
    <row r="125" spans="13:26" x14ac:dyDescent="0.45">
      <c r="M125" s="21" t="s">
        <v>42</v>
      </c>
      <c r="N125" s="54" t="s">
        <v>44</v>
      </c>
      <c r="O125" s="54"/>
      <c r="P125" s="54" t="s">
        <v>15</v>
      </c>
      <c r="Q125" s="54"/>
      <c r="R125" s="54" t="s">
        <v>14</v>
      </c>
      <c r="S125" s="54"/>
      <c r="T125" s="54" t="s">
        <v>13</v>
      </c>
      <c r="U125" s="54"/>
      <c r="V125" s="21"/>
      <c r="W125" s="21"/>
      <c r="X125" s="21"/>
      <c r="Y125" s="21"/>
      <c r="Z125" s="22"/>
    </row>
    <row r="126" spans="13:26" x14ac:dyDescent="0.45">
      <c r="M126" s="4" t="s">
        <v>31</v>
      </c>
      <c r="N126" s="12">
        <v>400.02019999999999</v>
      </c>
      <c r="O126" s="4" t="s">
        <v>11</v>
      </c>
      <c r="P126" s="4">
        <v>400</v>
      </c>
      <c r="Q126" s="4" t="s">
        <v>11</v>
      </c>
      <c r="R126" s="12">
        <f>ABS(N126-P126)</f>
        <v>2.0199999999988449E-2</v>
      </c>
      <c r="S126" s="4" t="s">
        <v>11</v>
      </c>
      <c r="T126" s="12">
        <f>R126*100/N126</f>
        <v>5.0497449878752244E-3</v>
      </c>
      <c r="U126" s="4" t="s">
        <v>30</v>
      </c>
      <c r="V126" s="4"/>
      <c r="W126" s="4"/>
      <c r="X126" s="4"/>
      <c r="Y126" s="4"/>
      <c r="Z126" s="4"/>
    </row>
    <row r="127" spans="13:26" x14ac:dyDescent="0.45">
      <c r="M127" t="s">
        <v>32</v>
      </c>
      <c r="N127" s="11">
        <v>400.01929999999999</v>
      </c>
      <c r="O127" t="s">
        <v>11</v>
      </c>
      <c r="P127">
        <v>400</v>
      </c>
      <c r="Q127" t="s">
        <v>11</v>
      </c>
      <c r="R127" s="11">
        <f>ABS(N127-P127)</f>
        <v>1.9299999999986994E-2</v>
      </c>
      <c r="S127" t="s">
        <v>11</v>
      </c>
      <c r="T127" s="11">
        <f>R127*100/N127</f>
        <v>4.8247672049791081E-3</v>
      </c>
      <c r="U127" t="s">
        <v>30</v>
      </c>
    </row>
    <row r="128" spans="13:26" x14ac:dyDescent="0.45">
      <c r="M128" s="4" t="s">
        <v>33</v>
      </c>
      <c r="N128" s="12">
        <v>400.02100000000002</v>
      </c>
      <c r="O128" s="4" t="s">
        <v>11</v>
      </c>
      <c r="P128" s="4">
        <v>400</v>
      </c>
      <c r="Q128" s="4" t="s">
        <v>11</v>
      </c>
      <c r="R128" s="12">
        <f>ABS(N128-P128)</f>
        <v>2.1000000000015007E-2</v>
      </c>
      <c r="S128" s="4" t="s">
        <v>11</v>
      </c>
      <c r="T128" s="12">
        <f>R128*100/N128</f>
        <v>5.2497243894733042E-3</v>
      </c>
      <c r="U128" s="4" t="s">
        <v>30</v>
      </c>
      <c r="V128" s="4"/>
      <c r="W128" s="4"/>
      <c r="X128" s="4"/>
      <c r="Y128" s="4"/>
      <c r="Z128" s="4"/>
    </row>
    <row r="129" spans="13:26" x14ac:dyDescent="0.45">
      <c r="M129" s="21" t="s">
        <v>43</v>
      </c>
      <c r="N129" s="54" t="s">
        <v>44</v>
      </c>
      <c r="O129" s="54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3:26" x14ac:dyDescent="0.45">
      <c r="M130" s="4" t="s">
        <v>31</v>
      </c>
      <c r="N130" s="12">
        <v>2.0802200000000002</v>
      </c>
      <c r="O130" s="4" t="s">
        <v>11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10"/>
    </row>
    <row r="131" spans="13:26" x14ac:dyDescent="0.45">
      <c r="M131" t="s">
        <v>32</v>
      </c>
      <c r="N131" s="11">
        <v>2.0698699999999999</v>
      </c>
      <c r="O131" t="s">
        <v>11</v>
      </c>
      <c r="Z131" s="9"/>
    </row>
    <row r="132" spans="13:26" x14ac:dyDescent="0.45">
      <c r="M132" s="4" t="s">
        <v>33</v>
      </c>
      <c r="N132" s="12">
        <v>2.0868699999999998</v>
      </c>
      <c r="O132" s="4" t="s">
        <v>11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10"/>
    </row>
    <row r="134" spans="13:26" x14ac:dyDescent="0.45">
      <c r="M134" s="53" t="s">
        <v>96</v>
      </c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3:26" x14ac:dyDescent="0.45">
      <c r="M135" s="21" t="s">
        <v>83</v>
      </c>
      <c r="N135" s="21">
        <v>0</v>
      </c>
      <c r="O135" s="21">
        <v>1</v>
      </c>
      <c r="P135" s="21">
        <v>10</v>
      </c>
      <c r="Q135" s="21">
        <v>20</v>
      </c>
      <c r="R135" s="21">
        <v>30</v>
      </c>
      <c r="S135" s="21">
        <v>40</v>
      </c>
      <c r="T135" s="21">
        <v>50</v>
      </c>
      <c r="U135" s="21">
        <v>60</v>
      </c>
      <c r="V135" s="21">
        <v>70</v>
      </c>
      <c r="W135" s="21">
        <v>80</v>
      </c>
      <c r="X135" s="21">
        <v>90</v>
      </c>
      <c r="Y135" s="21">
        <v>100</v>
      </c>
      <c r="Z135" s="22" t="s">
        <v>26</v>
      </c>
    </row>
    <row r="136" spans="13:26" x14ac:dyDescent="0.45">
      <c r="M136" s="4" t="s">
        <v>84</v>
      </c>
      <c r="N136" s="4">
        <v>4020</v>
      </c>
      <c r="O136" s="4">
        <v>4130</v>
      </c>
      <c r="P136" s="4">
        <v>4560</v>
      </c>
      <c r="Q136" s="4">
        <v>4970</v>
      </c>
      <c r="R136" s="4">
        <v>5440</v>
      </c>
      <c r="S136" s="4">
        <v>6020</v>
      </c>
      <c r="T136" s="4">
        <v>5840</v>
      </c>
      <c r="U136" s="4">
        <v>6230</v>
      </c>
      <c r="V136" s="4">
        <v>6060</v>
      </c>
      <c r="W136" s="4">
        <v>6290</v>
      </c>
      <c r="X136" s="4">
        <v>6460</v>
      </c>
      <c r="Y136" s="4">
        <v>6920</v>
      </c>
      <c r="Z136" s="10" t="s">
        <v>7</v>
      </c>
    </row>
    <row r="137" spans="13:26" x14ac:dyDescent="0.45">
      <c r="M137" t="s">
        <v>85</v>
      </c>
      <c r="N137">
        <v>4430</v>
      </c>
      <c r="O137">
        <v>4470</v>
      </c>
      <c r="P137">
        <v>4830</v>
      </c>
      <c r="Q137">
        <v>5240</v>
      </c>
      <c r="R137">
        <v>5800</v>
      </c>
      <c r="S137">
        <v>6370</v>
      </c>
      <c r="T137">
        <v>6210</v>
      </c>
      <c r="U137">
        <v>6580</v>
      </c>
      <c r="V137">
        <v>6480</v>
      </c>
      <c r="W137">
        <v>6690</v>
      </c>
      <c r="X137">
        <v>6810</v>
      </c>
      <c r="Y137">
        <v>7260</v>
      </c>
      <c r="Z137" s="8" t="s">
        <v>7</v>
      </c>
    </row>
    <row r="138" spans="13:26" x14ac:dyDescent="0.45">
      <c r="M138" s="21" t="s">
        <v>39</v>
      </c>
      <c r="N138" s="23" t="s">
        <v>35</v>
      </c>
      <c r="O138" s="23" t="s">
        <v>36</v>
      </c>
      <c r="P138" s="23" t="s">
        <v>37</v>
      </c>
      <c r="Q138" s="54" t="s">
        <v>34</v>
      </c>
      <c r="R138" s="54"/>
      <c r="S138" s="21"/>
      <c r="T138" s="21"/>
      <c r="U138" s="21"/>
      <c r="V138" s="21"/>
      <c r="W138" s="21"/>
      <c r="X138" s="21"/>
      <c r="Y138" s="21"/>
      <c r="Z138" s="21"/>
    </row>
    <row r="139" spans="13:26" x14ac:dyDescent="0.45">
      <c r="M139" s="4" t="s">
        <v>31</v>
      </c>
      <c r="N139" s="6">
        <v>8.4160599999999999</v>
      </c>
      <c r="O139" s="6">
        <v>7.0383899999999997</v>
      </c>
      <c r="P139" s="16">
        <v>9.9187150000000006</v>
      </c>
      <c r="Q139" s="6">
        <f>AVERAGE(N139:P139)</f>
        <v>8.4577216666666661</v>
      </c>
      <c r="R139" s="4" t="s">
        <v>25</v>
      </c>
      <c r="S139" s="4"/>
      <c r="T139" s="4"/>
      <c r="U139" s="4"/>
      <c r="V139" s="4"/>
      <c r="W139" s="4"/>
      <c r="X139" s="4"/>
      <c r="Y139" s="4"/>
      <c r="Z139" s="10"/>
    </row>
    <row r="140" spans="13:26" x14ac:dyDescent="0.45">
      <c r="M140" t="s">
        <v>32</v>
      </c>
      <c r="N140" s="33">
        <v>6.8125</v>
      </c>
      <c r="O140" s="2">
        <v>5.625</v>
      </c>
      <c r="P140" s="15">
        <v>9.7718120000000006</v>
      </c>
      <c r="Q140" s="2">
        <f>AVERAGE(N140:P140)</f>
        <v>7.4031039999999999</v>
      </c>
      <c r="R140" t="s">
        <v>25</v>
      </c>
      <c r="Z140" s="9"/>
    </row>
    <row r="141" spans="13:26" x14ac:dyDescent="0.45">
      <c r="M141" s="4" t="s">
        <v>33</v>
      </c>
      <c r="N141" s="6">
        <v>34.875</v>
      </c>
      <c r="O141" s="6">
        <v>9.875</v>
      </c>
      <c r="P141" s="16">
        <v>10.063625</v>
      </c>
      <c r="Q141" s="6">
        <f>AVERAGE(N141:P141)</f>
        <v>18.271208333333334</v>
      </c>
      <c r="R141" s="4" t="s">
        <v>25</v>
      </c>
      <c r="S141" s="4"/>
      <c r="T141" s="4"/>
      <c r="U141" s="4"/>
      <c r="V141" s="4"/>
      <c r="W141" s="4"/>
      <c r="X141" s="4"/>
      <c r="Y141" s="4"/>
      <c r="Z141" s="10"/>
    </row>
    <row r="142" spans="13:26" x14ac:dyDescent="0.45">
      <c r="M142" s="21" t="s">
        <v>42</v>
      </c>
      <c r="N142" s="54" t="s">
        <v>44</v>
      </c>
      <c r="O142" s="54"/>
      <c r="P142" s="54" t="s">
        <v>15</v>
      </c>
      <c r="Q142" s="54"/>
      <c r="R142" s="54" t="s">
        <v>14</v>
      </c>
      <c r="S142" s="54"/>
      <c r="T142" s="54" t="s">
        <v>13</v>
      </c>
      <c r="U142" s="54"/>
      <c r="V142" s="21"/>
      <c r="W142" s="21"/>
      <c r="X142" s="21"/>
      <c r="Y142" s="21"/>
      <c r="Z142" s="22"/>
    </row>
    <row r="143" spans="13:26" x14ac:dyDescent="0.45">
      <c r="M143" s="4" t="s">
        <v>31</v>
      </c>
      <c r="N143" s="12">
        <v>50.002519999999997</v>
      </c>
      <c r="O143" s="4" t="s">
        <v>11</v>
      </c>
      <c r="P143" s="4">
        <v>50</v>
      </c>
      <c r="Q143" s="4" t="s">
        <v>11</v>
      </c>
      <c r="R143" s="12">
        <f>ABS(N143-P143)</f>
        <v>2.5199999999969691E-3</v>
      </c>
      <c r="S143" s="4" t="s">
        <v>11</v>
      </c>
      <c r="T143" s="12">
        <f>R143*100/N143</f>
        <v>5.0397459967956998E-3</v>
      </c>
      <c r="U143" s="4" t="s">
        <v>30</v>
      </c>
      <c r="V143" s="4"/>
      <c r="W143" s="4"/>
      <c r="X143" s="4"/>
      <c r="Y143" s="4"/>
      <c r="Z143" s="4"/>
    </row>
    <row r="144" spans="13:26" x14ac:dyDescent="0.45">
      <c r="M144" t="s">
        <v>32</v>
      </c>
      <c r="N144" s="11">
        <v>50.001440000000002</v>
      </c>
      <c r="O144" t="s">
        <v>11</v>
      </c>
      <c r="P144">
        <v>50</v>
      </c>
      <c r="Q144" t="s">
        <v>11</v>
      </c>
      <c r="R144" s="11">
        <f>ABS(N144-P144)</f>
        <v>1.4400000000023283E-3</v>
      </c>
      <c r="S144" t="s">
        <v>11</v>
      </c>
      <c r="T144" s="11">
        <f>R144*100/N144</f>
        <v>2.8799170583933748E-3</v>
      </c>
      <c r="U144" t="s">
        <v>30</v>
      </c>
    </row>
    <row r="145" spans="13:26" x14ac:dyDescent="0.45">
      <c r="M145" s="4" t="s">
        <v>33</v>
      </c>
      <c r="N145" s="12">
        <v>50.003749999999997</v>
      </c>
      <c r="O145" s="4" t="s">
        <v>11</v>
      </c>
      <c r="P145" s="4">
        <v>50</v>
      </c>
      <c r="Q145" s="4" t="s">
        <v>11</v>
      </c>
      <c r="R145" s="12">
        <f>ABS(N145-P145)</f>
        <v>3.7499999999965894E-3</v>
      </c>
      <c r="S145" s="4" t="s">
        <v>11</v>
      </c>
      <c r="T145" s="12">
        <f>R145*100/N145</f>
        <v>7.4994375421775158E-3</v>
      </c>
      <c r="U145" s="4" t="s">
        <v>30</v>
      </c>
      <c r="V145" s="4"/>
      <c r="W145" s="4"/>
      <c r="X145" s="4"/>
      <c r="Y145" s="4"/>
      <c r="Z145" s="4"/>
    </row>
    <row r="146" spans="13:26" x14ac:dyDescent="0.45">
      <c r="M146" s="21" t="s">
        <v>43</v>
      </c>
      <c r="N146" s="54" t="s">
        <v>44</v>
      </c>
      <c r="O146" s="54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3:26" x14ac:dyDescent="0.45">
      <c r="M147" s="4" t="s">
        <v>31</v>
      </c>
      <c r="N147" s="12">
        <v>21.509399999999999</v>
      </c>
      <c r="O147" s="4" t="s">
        <v>11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10"/>
    </row>
    <row r="148" spans="13:26" x14ac:dyDescent="0.45">
      <c r="M148" t="s">
        <v>32</v>
      </c>
      <c r="N148" s="11">
        <v>15.265309999999999</v>
      </c>
      <c r="O148" t="s">
        <v>11</v>
      </c>
      <c r="Z148" s="9"/>
    </row>
    <row r="149" spans="13:26" x14ac:dyDescent="0.45">
      <c r="M149" s="4" t="s">
        <v>33</v>
      </c>
      <c r="N149" s="12">
        <v>28.49775</v>
      </c>
      <c r="O149" s="4" t="s">
        <v>11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10"/>
    </row>
    <row r="151" spans="13:26" x14ac:dyDescent="0.45">
      <c r="M151" s="53" t="s">
        <v>97</v>
      </c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3:26" x14ac:dyDescent="0.45">
      <c r="M152" s="21" t="s">
        <v>83</v>
      </c>
      <c r="N152" s="21">
        <v>0</v>
      </c>
      <c r="O152" s="21">
        <v>1</v>
      </c>
      <c r="P152" s="21">
        <v>10</v>
      </c>
      <c r="Q152" s="21">
        <v>20</v>
      </c>
      <c r="R152" s="21">
        <v>30</v>
      </c>
      <c r="S152" s="21">
        <v>40</v>
      </c>
      <c r="T152" s="21">
        <v>50</v>
      </c>
      <c r="U152" s="21">
        <v>60</v>
      </c>
      <c r="V152" s="21">
        <v>70</v>
      </c>
      <c r="W152" s="21">
        <v>80</v>
      </c>
      <c r="X152" s="21">
        <v>90</v>
      </c>
      <c r="Y152" s="21">
        <v>100</v>
      </c>
      <c r="Z152" s="22" t="s">
        <v>26</v>
      </c>
    </row>
    <row r="153" spans="13:26" x14ac:dyDescent="0.45">
      <c r="M153" s="4" t="s">
        <v>85</v>
      </c>
      <c r="N153" s="4">
        <v>5410</v>
      </c>
      <c r="O153" s="4">
        <v>5500</v>
      </c>
      <c r="P153" s="4">
        <v>5980</v>
      </c>
      <c r="Q153" s="4">
        <v>6500</v>
      </c>
      <c r="R153" s="4">
        <v>7210</v>
      </c>
      <c r="S153" s="4">
        <v>7890</v>
      </c>
      <c r="T153" s="4">
        <v>7660</v>
      </c>
      <c r="U153" s="4">
        <v>7700</v>
      </c>
      <c r="V153" s="4">
        <v>7910</v>
      </c>
      <c r="W153" s="4">
        <v>8150</v>
      </c>
      <c r="X153" s="4">
        <v>8320</v>
      </c>
      <c r="Y153" s="4">
        <v>8230</v>
      </c>
      <c r="Z153" s="10" t="s">
        <v>7</v>
      </c>
    </row>
    <row r="154" spans="13:26" x14ac:dyDescent="0.45">
      <c r="M154" s="21" t="s">
        <v>39</v>
      </c>
      <c r="N154" s="23" t="s">
        <v>35</v>
      </c>
      <c r="O154" s="23" t="s">
        <v>36</v>
      </c>
      <c r="P154" s="23" t="s">
        <v>37</v>
      </c>
      <c r="Q154" s="54" t="s">
        <v>34</v>
      </c>
      <c r="R154" s="54"/>
      <c r="S154" s="21"/>
      <c r="T154" s="21"/>
      <c r="U154" s="21"/>
      <c r="V154" s="21"/>
      <c r="W154" s="21"/>
      <c r="X154" s="21"/>
      <c r="Y154" s="21"/>
      <c r="Z154" s="21"/>
    </row>
    <row r="155" spans="13:26" x14ac:dyDescent="0.45">
      <c r="M155" s="4" t="s">
        <v>31</v>
      </c>
      <c r="N155" s="6">
        <v>7.8164100000000003</v>
      </c>
      <c r="O155" s="6">
        <v>7.3548400000000003</v>
      </c>
      <c r="P155" s="16">
        <v>6.3807299999999998</v>
      </c>
      <c r="Q155" s="6">
        <f>AVERAGE(N155:P155)</f>
        <v>7.1839933333333335</v>
      </c>
      <c r="R155" s="4" t="s">
        <v>25</v>
      </c>
      <c r="S155" s="4"/>
      <c r="T155" s="4"/>
      <c r="U155" s="4"/>
      <c r="V155" s="4"/>
      <c r="W155" s="4"/>
      <c r="X155" s="4"/>
      <c r="Y155" s="4"/>
      <c r="Z155" s="10"/>
    </row>
    <row r="156" spans="13:26" x14ac:dyDescent="0.45">
      <c r="M156" t="s">
        <v>32</v>
      </c>
      <c r="N156" s="33">
        <v>6.375</v>
      </c>
      <c r="O156" s="2">
        <v>6.25</v>
      </c>
      <c r="P156" s="15">
        <v>5.6875</v>
      </c>
      <c r="Q156" s="2">
        <f>AVERAGE(N156:P156)</f>
        <v>6.104166666666667</v>
      </c>
      <c r="R156" t="s">
        <v>25</v>
      </c>
      <c r="Z156" s="9"/>
    </row>
    <row r="157" spans="13:26" x14ac:dyDescent="0.45">
      <c r="M157" s="4" t="s">
        <v>33</v>
      </c>
      <c r="N157" s="6">
        <v>17.0625</v>
      </c>
      <c r="O157" s="6">
        <v>38.5</v>
      </c>
      <c r="P157" s="16">
        <v>9.4375</v>
      </c>
      <c r="Q157" s="6">
        <f>AVERAGE(N157:P157)</f>
        <v>21.666666666666668</v>
      </c>
      <c r="R157" s="4" t="s">
        <v>25</v>
      </c>
      <c r="S157" s="4"/>
      <c r="T157" s="4"/>
      <c r="U157" s="4"/>
      <c r="V157" s="4"/>
      <c r="W157" s="4"/>
      <c r="X157" s="4"/>
      <c r="Y157" s="4"/>
      <c r="Z157" s="10"/>
    </row>
    <row r="158" spans="13:26" x14ac:dyDescent="0.45">
      <c r="M158" s="21" t="s">
        <v>42</v>
      </c>
      <c r="N158" s="54" t="s">
        <v>44</v>
      </c>
      <c r="O158" s="54"/>
      <c r="P158" s="54" t="s">
        <v>15</v>
      </c>
      <c r="Q158" s="54"/>
      <c r="R158" s="54" t="s">
        <v>14</v>
      </c>
      <c r="S158" s="54"/>
      <c r="T158" s="54" t="s">
        <v>13</v>
      </c>
      <c r="U158" s="54"/>
      <c r="V158" s="21"/>
      <c r="W158" s="21"/>
      <c r="X158" s="21"/>
      <c r="Y158" s="21"/>
      <c r="Z158" s="22"/>
    </row>
    <row r="159" spans="13:26" x14ac:dyDescent="0.45">
      <c r="M159" s="4" t="s">
        <v>31</v>
      </c>
      <c r="N159" s="12">
        <v>50.002549999999999</v>
      </c>
      <c r="O159" s="4" t="s">
        <v>11</v>
      </c>
      <c r="P159" s="4">
        <v>50</v>
      </c>
      <c r="Q159" s="4" t="s">
        <v>11</v>
      </c>
      <c r="R159" s="12">
        <f>ABS(N159-P159)</f>
        <v>2.5499999999993861E-3</v>
      </c>
      <c r="S159" s="4" t="s">
        <v>11</v>
      </c>
      <c r="T159" s="12">
        <f>R159*100/N159</f>
        <v>5.0997399132631958E-3</v>
      </c>
      <c r="U159" s="4" t="s">
        <v>30</v>
      </c>
      <c r="V159" s="4"/>
      <c r="W159" s="4"/>
      <c r="X159" s="4"/>
      <c r="Y159" s="4"/>
      <c r="Z159" s="4"/>
    </row>
    <row r="160" spans="13:26" x14ac:dyDescent="0.45">
      <c r="M160" t="s">
        <v>32</v>
      </c>
      <c r="N160" s="11">
        <v>50.001060000000003</v>
      </c>
      <c r="O160" t="s">
        <v>11</v>
      </c>
      <c r="P160">
        <v>50</v>
      </c>
      <c r="Q160" t="s">
        <v>11</v>
      </c>
      <c r="R160" s="11">
        <f>ABS(N160-P160)</f>
        <v>1.0600000000025034E-3</v>
      </c>
      <c r="S160" t="s">
        <v>11</v>
      </c>
      <c r="T160" s="11">
        <f>R160*100/N160</f>
        <v>2.1199550569577993E-3</v>
      </c>
      <c r="U160" t="s">
        <v>30</v>
      </c>
    </row>
    <row r="161" spans="13:26" x14ac:dyDescent="0.45">
      <c r="M161" s="4" t="s">
        <v>33</v>
      </c>
      <c r="N161" s="12">
        <v>50.004060000000003</v>
      </c>
      <c r="O161" s="4" t="s">
        <v>11</v>
      </c>
      <c r="P161" s="4">
        <v>50</v>
      </c>
      <c r="Q161" s="4" t="s">
        <v>11</v>
      </c>
      <c r="R161" s="12">
        <f>ABS(N161-P161)</f>
        <v>4.0600000000026171E-3</v>
      </c>
      <c r="S161" s="4" t="s">
        <v>11</v>
      </c>
      <c r="T161" s="12">
        <f>R161*100/N161</f>
        <v>8.119340709539619E-3</v>
      </c>
      <c r="U161" s="4" t="s">
        <v>30</v>
      </c>
      <c r="V161" s="4"/>
      <c r="W161" s="4"/>
      <c r="X161" s="4"/>
      <c r="Y161" s="4"/>
      <c r="Z161" s="4"/>
    </row>
    <row r="162" spans="13:26" x14ac:dyDescent="0.45">
      <c r="M162" s="21" t="s">
        <v>43</v>
      </c>
      <c r="N162" s="54" t="s">
        <v>44</v>
      </c>
      <c r="O162" s="54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3:26" x14ac:dyDescent="0.45">
      <c r="M163" s="4" t="s">
        <v>31</v>
      </c>
      <c r="N163" s="12">
        <v>13.3368</v>
      </c>
      <c r="O163" s="4" t="s">
        <v>11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10"/>
    </row>
    <row r="164" spans="13:26" x14ac:dyDescent="0.45">
      <c r="M164" t="s">
        <v>32</v>
      </c>
      <c r="N164" s="11">
        <v>13.32044</v>
      </c>
      <c r="O164" t="s">
        <v>11</v>
      </c>
      <c r="Z164" s="9"/>
    </row>
    <row r="165" spans="13:26" x14ac:dyDescent="0.45">
      <c r="M165" s="4" t="s">
        <v>33</v>
      </c>
      <c r="N165" s="12">
        <v>13.35375</v>
      </c>
      <c r="O165" s="4" t="s">
        <v>11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10"/>
    </row>
    <row r="167" spans="13:26" x14ac:dyDescent="0.45">
      <c r="M167" s="53" t="s">
        <v>98</v>
      </c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3:26" x14ac:dyDescent="0.45">
      <c r="M168" s="21" t="s">
        <v>83</v>
      </c>
      <c r="N168" s="21">
        <v>0</v>
      </c>
      <c r="O168" s="21">
        <v>1</v>
      </c>
      <c r="P168" s="21">
        <v>10</v>
      </c>
      <c r="Q168" s="21">
        <v>20</v>
      </c>
      <c r="R168" s="21">
        <v>30</v>
      </c>
      <c r="S168" s="21">
        <v>40</v>
      </c>
      <c r="T168" s="21">
        <v>50</v>
      </c>
      <c r="U168" s="21">
        <v>60</v>
      </c>
      <c r="V168" s="21">
        <v>70</v>
      </c>
      <c r="W168" s="21">
        <v>80</v>
      </c>
      <c r="X168" s="21">
        <v>90</v>
      </c>
      <c r="Y168" s="21">
        <v>100</v>
      </c>
      <c r="Z168" s="22" t="s">
        <v>26</v>
      </c>
    </row>
    <row r="169" spans="13:26" x14ac:dyDescent="0.45">
      <c r="M169" s="4" t="s">
        <v>84</v>
      </c>
      <c r="N169" s="4">
        <v>1750</v>
      </c>
      <c r="O169" s="4">
        <v>1760</v>
      </c>
      <c r="P169" s="4">
        <v>2180</v>
      </c>
      <c r="Q169" s="4">
        <v>2680</v>
      </c>
      <c r="R169" s="4">
        <v>3430</v>
      </c>
      <c r="S169" s="4">
        <v>4180</v>
      </c>
      <c r="T169" s="4">
        <v>3960</v>
      </c>
      <c r="U169" s="4">
        <v>4510</v>
      </c>
      <c r="V169" s="4">
        <v>4210</v>
      </c>
      <c r="W169" s="4">
        <v>4550</v>
      </c>
      <c r="X169" s="4">
        <v>4670</v>
      </c>
      <c r="Y169" s="4">
        <v>5280</v>
      </c>
      <c r="Z169" s="10" t="s">
        <v>7</v>
      </c>
    </row>
    <row r="170" spans="13:26" x14ac:dyDescent="0.45">
      <c r="M170" t="s">
        <v>85</v>
      </c>
      <c r="N170">
        <v>1840</v>
      </c>
      <c r="O170">
        <v>1980</v>
      </c>
      <c r="P170">
        <v>2270</v>
      </c>
      <c r="Q170">
        <v>2770</v>
      </c>
      <c r="R170">
        <v>3500</v>
      </c>
      <c r="S170">
        <v>4180</v>
      </c>
      <c r="T170">
        <v>3890</v>
      </c>
      <c r="U170">
        <v>4440</v>
      </c>
      <c r="V170">
        <v>4100</v>
      </c>
      <c r="W170">
        <v>4480</v>
      </c>
      <c r="X170">
        <v>4600</v>
      </c>
      <c r="Y170">
        <v>5260</v>
      </c>
      <c r="Z170" s="8" t="s">
        <v>7</v>
      </c>
    </row>
    <row r="171" spans="13:26" x14ac:dyDescent="0.45">
      <c r="M171" s="21" t="s">
        <v>39</v>
      </c>
      <c r="N171" s="23" t="s">
        <v>35</v>
      </c>
      <c r="O171" s="23" t="s">
        <v>36</v>
      </c>
      <c r="P171" s="23" t="s">
        <v>37</v>
      </c>
      <c r="Q171" s="54" t="s">
        <v>34</v>
      </c>
      <c r="R171" s="54"/>
      <c r="S171" s="21"/>
      <c r="T171" s="21"/>
      <c r="U171" s="21"/>
      <c r="V171" s="21"/>
      <c r="W171" s="21"/>
      <c r="X171" s="21"/>
      <c r="Y171" s="21"/>
      <c r="Z171" s="21"/>
    </row>
    <row r="172" spans="13:26" x14ac:dyDescent="0.45">
      <c r="M172" s="4" t="s">
        <v>31</v>
      </c>
      <c r="N172" s="6">
        <v>9.3102699999999992</v>
      </c>
      <c r="O172" s="6">
        <v>7.9498100000000003</v>
      </c>
      <c r="P172" s="16">
        <v>7.11639</v>
      </c>
      <c r="Q172" s="6">
        <f>AVERAGE(N172:P172)</f>
        <v>8.1254899999999992</v>
      </c>
      <c r="R172" s="4" t="s">
        <v>25</v>
      </c>
      <c r="S172" s="4"/>
      <c r="T172" s="4"/>
      <c r="U172" s="4"/>
      <c r="V172" s="4"/>
      <c r="W172" s="4"/>
      <c r="X172" s="4"/>
      <c r="Y172" s="4"/>
      <c r="Z172" s="10"/>
    </row>
    <row r="173" spans="13:26" x14ac:dyDescent="0.45">
      <c r="M173" t="s">
        <v>32</v>
      </c>
      <c r="N173" s="33">
        <v>6.9375</v>
      </c>
      <c r="O173" s="2">
        <v>2.3125</v>
      </c>
      <c r="P173" s="15">
        <v>5.5625</v>
      </c>
      <c r="Q173" s="2">
        <f>AVERAGE(N173:P173)</f>
        <v>4.9375</v>
      </c>
      <c r="R173" t="s">
        <v>25</v>
      </c>
      <c r="Z173" s="9"/>
    </row>
    <row r="174" spans="13:26" x14ac:dyDescent="0.45">
      <c r="M174" s="4" t="s">
        <v>33</v>
      </c>
      <c r="N174" s="6">
        <v>27.1875</v>
      </c>
      <c r="O174" s="6">
        <v>33.4375</v>
      </c>
      <c r="P174" s="16">
        <v>11.4375</v>
      </c>
      <c r="Q174" s="6">
        <f>AVERAGE(N174:P174)</f>
        <v>24.020833333333332</v>
      </c>
      <c r="R174" s="4" t="s">
        <v>25</v>
      </c>
      <c r="S174" s="4"/>
      <c r="T174" s="4"/>
      <c r="U174" s="4"/>
      <c r="V174" s="4"/>
      <c r="W174" s="4"/>
      <c r="X174" s="4"/>
      <c r="Y174" s="4"/>
      <c r="Z174" s="10"/>
    </row>
    <row r="175" spans="13:26" x14ac:dyDescent="0.45">
      <c r="M175" s="21" t="s">
        <v>42</v>
      </c>
      <c r="N175" s="54" t="s">
        <v>44</v>
      </c>
      <c r="O175" s="54"/>
      <c r="P175" s="54" t="s">
        <v>15</v>
      </c>
      <c r="Q175" s="54"/>
      <c r="R175" s="54" t="s">
        <v>14</v>
      </c>
      <c r="S175" s="54"/>
      <c r="T175" s="54" t="s">
        <v>13</v>
      </c>
      <c r="U175" s="54"/>
      <c r="V175" s="21"/>
      <c r="W175" s="21"/>
      <c r="X175" s="21"/>
      <c r="Y175" s="21"/>
      <c r="Z175" s="22"/>
    </row>
    <row r="176" spans="13:26" x14ac:dyDescent="0.45">
      <c r="M176" s="4" t="s">
        <v>31</v>
      </c>
      <c r="N176" s="12">
        <v>400.02006</v>
      </c>
      <c r="O176" s="4" t="s">
        <v>11</v>
      </c>
      <c r="P176" s="4">
        <v>400</v>
      </c>
      <c r="Q176" s="4" t="s">
        <v>11</v>
      </c>
      <c r="R176" s="12">
        <f>ABS(N176-P176)</f>
        <v>2.0060000000000855E-2</v>
      </c>
      <c r="S176" s="4" t="s">
        <v>11</v>
      </c>
      <c r="T176" s="12">
        <f>R176*100/N176</f>
        <v>5.0147485103624193E-3</v>
      </c>
      <c r="U176" s="4" t="s">
        <v>30</v>
      </c>
      <c r="V176" s="4"/>
      <c r="W176" s="4"/>
      <c r="X176" s="4"/>
      <c r="Y176" s="4"/>
      <c r="Z176" s="4"/>
    </row>
    <row r="177" spans="13:26" x14ac:dyDescent="0.45">
      <c r="M177" t="s">
        <v>32</v>
      </c>
      <c r="N177" s="11">
        <v>400.01913000000002</v>
      </c>
      <c r="O177" t="s">
        <v>11</v>
      </c>
      <c r="P177">
        <v>400</v>
      </c>
      <c r="Q177" t="s">
        <v>11</v>
      </c>
      <c r="R177" s="11">
        <f>ABS(N177-P177)</f>
        <v>1.9130000000018299E-2</v>
      </c>
      <c r="S177" t="s">
        <v>11</v>
      </c>
      <c r="T177" s="11">
        <f>R177*100/N177</f>
        <v>4.7822712878802321E-3</v>
      </c>
      <c r="U177" t="s">
        <v>30</v>
      </c>
    </row>
    <row r="178" spans="13:26" x14ac:dyDescent="0.45">
      <c r="M178" s="4" t="s">
        <v>33</v>
      </c>
      <c r="N178" s="12">
        <v>400.02055999999999</v>
      </c>
      <c r="O178" s="4" t="s">
        <v>11</v>
      </c>
      <c r="P178" s="4">
        <v>400</v>
      </c>
      <c r="Q178" s="4" t="s">
        <v>11</v>
      </c>
      <c r="R178" s="12">
        <f>ABS(N178-P178)</f>
        <v>2.0559999999989031E-2</v>
      </c>
      <c r="S178" s="4" t="s">
        <v>11</v>
      </c>
      <c r="T178" s="12">
        <f>R178*100/N178</f>
        <v>5.1397358175762345E-3</v>
      </c>
      <c r="U178" s="4" t="s">
        <v>30</v>
      </c>
      <c r="V178" s="4"/>
      <c r="W178" s="4"/>
      <c r="X178" s="4"/>
      <c r="Y178" s="4"/>
      <c r="Z178" s="4"/>
    </row>
    <row r="179" spans="13:26" x14ac:dyDescent="0.45">
      <c r="M179" s="21" t="s">
        <v>43</v>
      </c>
      <c r="N179" s="54" t="s">
        <v>44</v>
      </c>
      <c r="O179" s="54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3:26" x14ac:dyDescent="0.45">
      <c r="M180" s="4" t="s">
        <v>31</v>
      </c>
      <c r="N180" s="12">
        <v>34.336370000000002</v>
      </c>
      <c r="O180" s="4" t="s">
        <v>11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10"/>
    </row>
    <row r="181" spans="13:26" x14ac:dyDescent="0.45">
      <c r="M181" t="s">
        <v>32</v>
      </c>
      <c r="N181" s="11">
        <v>31.309940000000001</v>
      </c>
      <c r="O181" t="s">
        <v>11</v>
      </c>
      <c r="Z181" s="9"/>
    </row>
    <row r="182" spans="13:26" x14ac:dyDescent="0.45">
      <c r="M182" s="4" t="s">
        <v>33</v>
      </c>
      <c r="N182" s="12">
        <v>38.482500000000002</v>
      </c>
      <c r="O182" s="4" t="s">
        <v>11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10"/>
    </row>
    <row r="184" spans="13:26" x14ac:dyDescent="0.45">
      <c r="M184" s="53" t="s">
        <v>99</v>
      </c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3:26" x14ac:dyDescent="0.45">
      <c r="M185" s="21" t="s">
        <v>83</v>
      </c>
      <c r="N185" s="21">
        <v>0</v>
      </c>
      <c r="O185" s="21">
        <v>1</v>
      </c>
      <c r="P185" s="21">
        <v>10</v>
      </c>
      <c r="Q185" s="21">
        <v>20</v>
      </c>
      <c r="R185" s="21">
        <v>30</v>
      </c>
      <c r="S185" s="21">
        <v>40</v>
      </c>
      <c r="T185" s="21">
        <v>50</v>
      </c>
      <c r="U185" s="21">
        <v>60</v>
      </c>
      <c r="V185" s="21">
        <v>70</v>
      </c>
      <c r="W185" s="21">
        <v>80</v>
      </c>
      <c r="X185" s="21">
        <v>90</v>
      </c>
      <c r="Y185" s="21">
        <v>100</v>
      </c>
      <c r="Z185" s="22" t="s">
        <v>26</v>
      </c>
    </row>
    <row r="186" spans="13:26" x14ac:dyDescent="0.45">
      <c r="M186" s="4" t="s">
        <v>85</v>
      </c>
      <c r="N186" s="4">
        <v>1820</v>
      </c>
      <c r="O186" s="4">
        <v>1950</v>
      </c>
      <c r="P186" s="4">
        <v>2460</v>
      </c>
      <c r="Q186" s="4">
        <v>3130</v>
      </c>
      <c r="R186" s="4">
        <v>4170</v>
      </c>
      <c r="S186" s="4">
        <v>5260</v>
      </c>
      <c r="T186" s="4">
        <v>4670</v>
      </c>
      <c r="U186" s="4">
        <v>4470</v>
      </c>
      <c r="V186" s="4">
        <v>4860</v>
      </c>
      <c r="W186" s="4">
        <v>5250</v>
      </c>
      <c r="X186" s="4">
        <v>5670</v>
      </c>
      <c r="Y186" s="4">
        <v>5420</v>
      </c>
      <c r="Z186" s="10" t="s">
        <v>7</v>
      </c>
    </row>
    <row r="187" spans="13:26" x14ac:dyDescent="0.45">
      <c r="M187" s="21" t="s">
        <v>39</v>
      </c>
      <c r="N187" s="23" t="s">
        <v>35</v>
      </c>
      <c r="O187" s="23" t="s">
        <v>36</v>
      </c>
      <c r="P187" s="23" t="s">
        <v>37</v>
      </c>
      <c r="Q187" s="54" t="s">
        <v>34</v>
      </c>
      <c r="R187" s="54"/>
      <c r="S187" s="21"/>
      <c r="T187" s="21"/>
      <c r="U187" s="21"/>
      <c r="V187" s="21"/>
      <c r="W187" s="21"/>
      <c r="X187" s="21"/>
      <c r="Y187" s="21"/>
      <c r="Z187" s="21"/>
    </row>
    <row r="188" spans="13:26" x14ac:dyDescent="0.45">
      <c r="M188" s="4" t="s">
        <v>31</v>
      </c>
      <c r="N188" s="6">
        <v>9.7031299999999998</v>
      </c>
      <c r="O188" s="6">
        <v>7.3022</v>
      </c>
      <c r="P188" s="16">
        <v>6.4053399999999998</v>
      </c>
      <c r="Q188" s="6">
        <f>AVERAGE(N188:P188)</f>
        <v>7.8035566666666663</v>
      </c>
      <c r="R188" s="4" t="s">
        <v>25</v>
      </c>
      <c r="S188" s="4"/>
      <c r="T188" s="4"/>
      <c r="U188" s="4"/>
      <c r="V188" s="4"/>
      <c r="W188" s="4"/>
      <c r="X188" s="4"/>
      <c r="Y188" s="4"/>
      <c r="Z188" s="10"/>
    </row>
    <row r="189" spans="13:26" x14ac:dyDescent="0.45">
      <c r="M189" t="s">
        <v>32</v>
      </c>
      <c r="N189" s="33">
        <v>6.375</v>
      </c>
      <c r="O189" s="2">
        <v>6.25</v>
      </c>
      <c r="P189" s="15">
        <v>6.25</v>
      </c>
      <c r="Q189" s="2">
        <f>AVERAGE(N189:P189)</f>
        <v>6.291666666666667</v>
      </c>
      <c r="R189" t="s">
        <v>25</v>
      </c>
      <c r="Z189" s="9"/>
    </row>
    <row r="190" spans="13:26" x14ac:dyDescent="0.45">
      <c r="M190" s="4" t="s">
        <v>33</v>
      </c>
      <c r="N190" s="6">
        <v>5</v>
      </c>
      <c r="O190" s="6">
        <v>42.5</v>
      </c>
      <c r="P190" s="16">
        <v>11.625</v>
      </c>
      <c r="Q190" s="6">
        <f>AVERAGE(N190:P190)</f>
        <v>19.708333333333332</v>
      </c>
      <c r="R190" s="4" t="s">
        <v>25</v>
      </c>
      <c r="S190" s="4"/>
      <c r="T190" s="4"/>
      <c r="U190" s="4"/>
      <c r="V190" s="4"/>
      <c r="W190" s="4"/>
      <c r="X190" s="4"/>
      <c r="Y190" s="4"/>
      <c r="Z190" s="10"/>
    </row>
    <row r="191" spans="13:26" x14ac:dyDescent="0.45">
      <c r="M191" s="21" t="s">
        <v>42</v>
      </c>
      <c r="N191" s="54" t="s">
        <v>44</v>
      </c>
      <c r="O191" s="54"/>
      <c r="P191" s="54" t="s">
        <v>15</v>
      </c>
      <c r="Q191" s="54"/>
      <c r="R191" s="54" t="s">
        <v>14</v>
      </c>
      <c r="S191" s="54"/>
      <c r="T191" s="54" t="s">
        <v>13</v>
      </c>
      <c r="U191" s="54"/>
      <c r="V191" s="21"/>
      <c r="W191" s="21"/>
      <c r="X191" s="21"/>
      <c r="Y191" s="21"/>
      <c r="Z191" s="22"/>
    </row>
    <row r="192" spans="13:26" x14ac:dyDescent="0.45">
      <c r="M192" s="4" t="s">
        <v>31</v>
      </c>
      <c r="N192" s="12">
        <v>400.02006999999998</v>
      </c>
      <c r="O192" s="4" t="s">
        <v>11</v>
      </c>
      <c r="P192" s="4">
        <v>400</v>
      </c>
      <c r="Q192" s="4" t="s">
        <v>11</v>
      </c>
      <c r="R192" s="12">
        <f>ABS(N192-P192)</f>
        <v>2.0069999999975607E-2</v>
      </c>
      <c r="S192" s="4" t="s">
        <v>11</v>
      </c>
      <c r="T192" s="12">
        <f>R192*100/N192</f>
        <v>5.0172482595624785E-3</v>
      </c>
      <c r="U192" s="4" t="s">
        <v>30</v>
      </c>
      <c r="V192" s="4"/>
      <c r="W192" s="4"/>
      <c r="X192" s="4"/>
      <c r="Y192" s="4"/>
      <c r="Z192" s="4"/>
    </row>
    <row r="193" spans="13:26" x14ac:dyDescent="0.45">
      <c r="M193" t="s">
        <v>32</v>
      </c>
      <c r="N193" s="11">
        <v>400.01918999999998</v>
      </c>
      <c r="O193" t="s">
        <v>11</v>
      </c>
      <c r="P193">
        <v>400</v>
      </c>
      <c r="Q193" t="s">
        <v>11</v>
      </c>
      <c r="R193" s="11">
        <f>ABS(N193-P193)</f>
        <v>1.91899999999805E-2</v>
      </c>
      <c r="S193" t="s">
        <v>11</v>
      </c>
      <c r="T193" s="11">
        <f>R193*100/N193</f>
        <v>4.7972698509740246E-3</v>
      </c>
      <c r="U193" t="s">
        <v>30</v>
      </c>
    </row>
    <row r="194" spans="13:26" x14ac:dyDescent="0.45">
      <c r="M194" s="4" t="s">
        <v>33</v>
      </c>
      <c r="N194" s="12">
        <v>400.02143999999998</v>
      </c>
      <c r="O194" s="4" t="s">
        <v>11</v>
      </c>
      <c r="P194" s="4">
        <v>400</v>
      </c>
      <c r="Q194" s="4" t="s">
        <v>11</v>
      </c>
      <c r="R194" s="12">
        <f>ABS(N194-P194)</f>
        <v>2.1439999999984138E-2</v>
      </c>
      <c r="S194" s="4" t="s">
        <v>11</v>
      </c>
      <c r="T194" s="12">
        <f>R194*100/N194</f>
        <v>5.359712719394275E-3</v>
      </c>
      <c r="U194" s="4" t="s">
        <v>30</v>
      </c>
      <c r="V194" s="4"/>
      <c r="W194" s="4"/>
      <c r="X194" s="4"/>
      <c r="Y194" s="4"/>
      <c r="Z194" s="4"/>
    </row>
    <row r="195" spans="13:26" x14ac:dyDescent="0.45">
      <c r="M195" s="21" t="s">
        <v>43</v>
      </c>
      <c r="N195" s="54" t="s">
        <v>44</v>
      </c>
      <c r="O195" s="54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3:26" x14ac:dyDescent="0.45">
      <c r="M196" s="4" t="s">
        <v>31</v>
      </c>
      <c r="N196" s="12">
        <v>13.329610000000001</v>
      </c>
      <c r="O196" s="4" t="s">
        <v>11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10"/>
    </row>
    <row r="197" spans="13:26" x14ac:dyDescent="0.45">
      <c r="M197" t="s">
        <v>32</v>
      </c>
      <c r="N197" s="11">
        <v>13.320499999999999</v>
      </c>
      <c r="O197" t="s">
        <v>11</v>
      </c>
      <c r="Z197" s="9"/>
    </row>
    <row r="198" spans="13:26" x14ac:dyDescent="0.45">
      <c r="M198" s="4" t="s">
        <v>33</v>
      </c>
      <c r="N198" s="12">
        <v>13.337440000000001</v>
      </c>
      <c r="O198" s="4" t="s">
        <v>11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10"/>
    </row>
    <row r="200" spans="13:26" x14ac:dyDescent="0.45">
      <c r="M200" s="53" t="s">
        <v>100</v>
      </c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3:26" x14ac:dyDescent="0.45">
      <c r="M201" s="21" t="s">
        <v>83</v>
      </c>
      <c r="N201" s="21">
        <v>0</v>
      </c>
      <c r="O201" s="21">
        <v>1</v>
      </c>
      <c r="P201" s="21">
        <v>10</v>
      </c>
      <c r="Q201" s="21">
        <v>20</v>
      </c>
      <c r="R201" s="21">
        <v>30</v>
      </c>
      <c r="S201" s="21">
        <v>40</v>
      </c>
      <c r="T201" s="21">
        <v>50</v>
      </c>
      <c r="U201" s="21">
        <v>60</v>
      </c>
      <c r="V201" s="21">
        <v>70</v>
      </c>
      <c r="W201" s="21">
        <v>80</v>
      </c>
      <c r="X201" s="21">
        <v>90</v>
      </c>
      <c r="Y201" s="21">
        <v>100</v>
      </c>
      <c r="Z201" s="22" t="s">
        <v>26</v>
      </c>
    </row>
    <row r="202" spans="13:26" x14ac:dyDescent="0.45">
      <c r="M202" s="4" t="s">
        <v>84</v>
      </c>
      <c r="N202" s="4">
        <v>6170</v>
      </c>
      <c r="O202" s="4">
        <v>6220</v>
      </c>
      <c r="P202" s="4">
        <v>6650</v>
      </c>
      <c r="Q202" s="4">
        <v>7050</v>
      </c>
      <c r="R202" s="4">
        <v>7580</v>
      </c>
      <c r="S202" s="4">
        <v>8030</v>
      </c>
      <c r="T202" s="4">
        <v>8010</v>
      </c>
      <c r="U202" s="4">
        <v>8320</v>
      </c>
      <c r="V202" s="4">
        <v>8310</v>
      </c>
      <c r="W202" s="4">
        <v>8460</v>
      </c>
      <c r="X202" s="4">
        <v>8640</v>
      </c>
      <c r="Y202" s="4">
        <v>9080</v>
      </c>
      <c r="Z202" s="10" t="s">
        <v>7</v>
      </c>
    </row>
    <row r="203" spans="13:26" x14ac:dyDescent="0.45">
      <c r="M203" t="s">
        <v>85</v>
      </c>
      <c r="N203">
        <v>5940</v>
      </c>
      <c r="O203">
        <v>5960</v>
      </c>
      <c r="P203">
        <v>6350</v>
      </c>
      <c r="Q203">
        <v>6760</v>
      </c>
      <c r="R203">
        <v>7270</v>
      </c>
      <c r="S203">
        <v>7740</v>
      </c>
      <c r="T203">
        <v>7680</v>
      </c>
      <c r="U203">
        <v>8000</v>
      </c>
      <c r="V203">
        <v>7940</v>
      </c>
      <c r="W203">
        <v>8130</v>
      </c>
      <c r="X203">
        <v>8280</v>
      </c>
      <c r="Y203">
        <v>8680</v>
      </c>
      <c r="Z203" s="8" t="s">
        <v>7</v>
      </c>
    </row>
    <row r="204" spans="13:26" x14ac:dyDescent="0.45">
      <c r="M204" s="21" t="s">
        <v>39</v>
      </c>
      <c r="N204" s="23" t="s">
        <v>35</v>
      </c>
      <c r="O204" s="23" t="s">
        <v>36</v>
      </c>
      <c r="P204" s="23" t="s">
        <v>37</v>
      </c>
      <c r="Q204" s="54" t="s">
        <v>34</v>
      </c>
      <c r="R204" s="54"/>
      <c r="S204" s="21"/>
      <c r="T204" s="21"/>
      <c r="U204" s="21"/>
      <c r="V204" s="21"/>
      <c r="W204" s="21"/>
      <c r="X204" s="21"/>
      <c r="Y204" s="21"/>
      <c r="Z204" s="21"/>
    </row>
    <row r="205" spans="13:26" x14ac:dyDescent="0.45">
      <c r="M205" s="4" t="s">
        <v>31</v>
      </c>
      <c r="N205" s="6">
        <v>9.0842399999999994</v>
      </c>
      <c r="O205" s="6">
        <v>7.6871200000000002</v>
      </c>
      <c r="P205" s="16">
        <v>6.6076199999999998</v>
      </c>
      <c r="Q205" s="6">
        <f>AVERAGE(N205:P205)</f>
        <v>7.7929933333333343</v>
      </c>
      <c r="R205" s="4" t="s">
        <v>25</v>
      </c>
      <c r="S205" s="4"/>
      <c r="T205" s="4"/>
      <c r="U205" s="4"/>
      <c r="V205" s="4"/>
      <c r="W205" s="4"/>
      <c r="X205" s="4"/>
      <c r="Y205" s="4"/>
      <c r="Z205" s="10"/>
    </row>
    <row r="206" spans="13:26" x14ac:dyDescent="0.45">
      <c r="M206" t="s">
        <v>32</v>
      </c>
      <c r="N206" s="33">
        <v>6.5625</v>
      </c>
      <c r="O206" s="2">
        <v>3.3125</v>
      </c>
      <c r="P206" s="15">
        <v>6.1875</v>
      </c>
      <c r="Q206" s="2">
        <f>AVERAGE(N206:P206)</f>
        <v>5.354166666666667</v>
      </c>
      <c r="R206" t="s">
        <v>25</v>
      </c>
      <c r="Z206" s="9"/>
    </row>
    <row r="207" spans="13:26" x14ac:dyDescent="0.45">
      <c r="M207" s="4" t="s">
        <v>33</v>
      </c>
      <c r="N207" s="6">
        <v>61.5</v>
      </c>
      <c r="O207" s="6">
        <v>48.6875</v>
      </c>
      <c r="P207" s="16">
        <v>9.5625</v>
      </c>
      <c r="Q207" s="6">
        <f>AVERAGE(N207:P207)</f>
        <v>39.916666666666664</v>
      </c>
      <c r="R207" s="4" t="s">
        <v>25</v>
      </c>
      <c r="S207" s="4"/>
      <c r="T207" s="4"/>
      <c r="U207" s="4"/>
      <c r="V207" s="4"/>
      <c r="W207" s="4"/>
      <c r="X207" s="4"/>
      <c r="Y207" s="4"/>
      <c r="Z207" s="10"/>
    </row>
    <row r="208" spans="13:26" x14ac:dyDescent="0.45">
      <c r="M208" s="21" t="s">
        <v>42</v>
      </c>
      <c r="N208" s="54" t="s">
        <v>44</v>
      </c>
      <c r="O208" s="54"/>
      <c r="P208" s="54" t="s">
        <v>15</v>
      </c>
      <c r="Q208" s="54"/>
      <c r="R208" s="54" t="s">
        <v>14</v>
      </c>
      <c r="S208" s="54"/>
      <c r="T208" s="54" t="s">
        <v>13</v>
      </c>
      <c r="U208" s="54"/>
      <c r="V208" s="21"/>
      <c r="W208" s="21"/>
      <c r="X208" s="21"/>
      <c r="Y208" s="21"/>
      <c r="Z208" s="22"/>
    </row>
    <row r="209" spans="13:26" x14ac:dyDescent="0.45">
      <c r="M209" s="4" t="s">
        <v>31</v>
      </c>
      <c r="N209" s="12">
        <v>50.002540000000003</v>
      </c>
      <c r="O209" s="4" t="s">
        <v>11</v>
      </c>
      <c r="P209" s="4">
        <v>50</v>
      </c>
      <c r="Q209" s="4" t="s">
        <v>11</v>
      </c>
      <c r="R209" s="12">
        <f>ABS(N209-P209)</f>
        <v>2.5400000000033174E-3</v>
      </c>
      <c r="S209" s="4" t="s">
        <v>11</v>
      </c>
      <c r="T209" s="12">
        <f>R209*100/N209</f>
        <v>5.079741949115619E-3</v>
      </c>
      <c r="U209" s="4" t="s">
        <v>30</v>
      </c>
      <c r="V209" s="4"/>
      <c r="W209" s="4"/>
      <c r="X209" s="4"/>
      <c r="Y209" s="4"/>
      <c r="Z209" s="4"/>
    </row>
    <row r="210" spans="13:26" x14ac:dyDescent="0.45">
      <c r="M210" t="s">
        <v>32</v>
      </c>
      <c r="N210" s="11">
        <v>50.0015</v>
      </c>
      <c r="O210" t="s">
        <v>11</v>
      </c>
      <c r="P210">
        <v>50</v>
      </c>
      <c r="Q210" t="s">
        <v>11</v>
      </c>
      <c r="R210" s="11">
        <f>ABS(N210-P210)</f>
        <v>1.5000000000000568E-3</v>
      </c>
      <c r="S210" t="s">
        <v>11</v>
      </c>
      <c r="T210" s="11">
        <f>R210*100/N210</f>
        <v>2.9999100027000326E-3</v>
      </c>
      <c r="U210" t="s">
        <v>30</v>
      </c>
    </row>
    <row r="211" spans="13:26" x14ac:dyDescent="0.45">
      <c r="M211" s="4" t="s">
        <v>33</v>
      </c>
      <c r="N211" s="12">
        <v>50.037500000000001</v>
      </c>
      <c r="O211" s="4" t="s">
        <v>11</v>
      </c>
      <c r="P211" s="4">
        <v>50</v>
      </c>
      <c r="Q211" s="4" t="s">
        <v>11</v>
      </c>
      <c r="R211" s="12">
        <f>ABS(N211-P211)</f>
        <v>3.7500000000001421E-2</v>
      </c>
      <c r="S211" s="4" t="s">
        <v>11</v>
      </c>
      <c r="T211" s="12">
        <f>R211*100/N211</f>
        <v>7.4943792155885924E-2</v>
      </c>
      <c r="U211" s="4" t="s">
        <v>30</v>
      </c>
      <c r="V211" s="4"/>
      <c r="W211" s="4"/>
      <c r="X211" s="4"/>
      <c r="Y211" s="4"/>
      <c r="Z211" s="4"/>
    </row>
    <row r="212" spans="13:26" x14ac:dyDescent="0.45">
      <c r="M212" s="21" t="s">
        <v>43</v>
      </c>
      <c r="N212" s="54" t="s">
        <v>44</v>
      </c>
      <c r="O212" s="54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3:26" x14ac:dyDescent="0.45">
      <c r="M213" s="4" t="s">
        <v>31</v>
      </c>
      <c r="N213" s="12">
        <v>30.109030000000001</v>
      </c>
      <c r="O213" s="4" t="s">
        <v>11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10"/>
    </row>
    <row r="214" spans="13:26" x14ac:dyDescent="0.45">
      <c r="M214" t="s">
        <v>32</v>
      </c>
      <c r="N214" s="11">
        <v>23.533750000000001</v>
      </c>
      <c r="O214" t="s">
        <v>11</v>
      </c>
      <c r="Z214" s="9"/>
    </row>
    <row r="215" spans="13:26" x14ac:dyDescent="0.45">
      <c r="M215" s="4" t="s">
        <v>33</v>
      </c>
      <c r="N215" s="12">
        <v>37.395189999999999</v>
      </c>
      <c r="O215" s="4" t="s">
        <v>11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10"/>
    </row>
    <row r="217" spans="13:26" x14ac:dyDescent="0.45">
      <c r="M217" s="53" t="s">
        <v>101</v>
      </c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3:26" x14ac:dyDescent="0.45">
      <c r="M218" s="21" t="s">
        <v>83</v>
      </c>
      <c r="N218" s="21">
        <v>0</v>
      </c>
      <c r="O218" s="21">
        <v>1</v>
      </c>
      <c r="P218" s="21">
        <v>10</v>
      </c>
      <c r="Q218" s="21">
        <v>20</v>
      </c>
      <c r="R218" s="21">
        <v>30</v>
      </c>
      <c r="S218" s="21">
        <v>40</v>
      </c>
      <c r="T218" s="21">
        <v>50</v>
      </c>
      <c r="U218" s="21">
        <v>60</v>
      </c>
      <c r="V218" s="21">
        <v>70</v>
      </c>
      <c r="W218" s="21">
        <v>80</v>
      </c>
      <c r="X218" s="21">
        <v>90</v>
      </c>
      <c r="Y218" s="21">
        <v>100</v>
      </c>
      <c r="Z218" s="22" t="s">
        <v>26</v>
      </c>
    </row>
    <row r="219" spans="13:26" x14ac:dyDescent="0.45">
      <c r="M219" s="4" t="s">
        <v>85</v>
      </c>
      <c r="N219" s="4">
        <v>6440</v>
      </c>
      <c r="O219" s="4">
        <v>6500</v>
      </c>
      <c r="P219" s="4">
        <v>6970</v>
      </c>
      <c r="Q219" s="4">
        <v>7450</v>
      </c>
      <c r="R219" s="4">
        <v>8020</v>
      </c>
      <c r="S219" s="4">
        <v>8540</v>
      </c>
      <c r="T219" s="4">
        <v>8450</v>
      </c>
      <c r="U219" s="4">
        <v>8660</v>
      </c>
      <c r="V219" s="4">
        <v>8790</v>
      </c>
      <c r="W219" s="4">
        <v>8960</v>
      </c>
      <c r="X219" s="4">
        <v>9040</v>
      </c>
      <c r="Y219" s="4">
        <v>9040</v>
      </c>
      <c r="Z219" s="10" t="s">
        <v>7</v>
      </c>
    </row>
    <row r="220" spans="13:26" x14ac:dyDescent="0.45">
      <c r="M220" s="21" t="s">
        <v>39</v>
      </c>
      <c r="N220" s="23" t="s">
        <v>35</v>
      </c>
      <c r="O220" s="23" t="s">
        <v>36</v>
      </c>
      <c r="P220" s="23" t="s">
        <v>37</v>
      </c>
      <c r="Q220" s="54" t="s">
        <v>34</v>
      </c>
      <c r="R220" s="54"/>
      <c r="S220" s="21"/>
      <c r="T220" s="21"/>
      <c r="U220" s="21"/>
      <c r="V220" s="21"/>
      <c r="W220" s="21"/>
      <c r="X220" s="21"/>
      <c r="Y220" s="21"/>
      <c r="Z220" s="21"/>
    </row>
    <row r="221" spans="13:26" x14ac:dyDescent="0.45">
      <c r="M221" s="4" t="s">
        <v>31</v>
      </c>
      <c r="N221" s="6">
        <v>7.6953100000000001</v>
      </c>
      <c r="O221" s="6">
        <v>8.4571799999999993</v>
      </c>
      <c r="P221" s="16">
        <v>6.4420599999999997</v>
      </c>
      <c r="Q221" s="6">
        <f>AVERAGE(N221:P221)</f>
        <v>7.5315166666666657</v>
      </c>
      <c r="R221" s="4" t="s">
        <v>25</v>
      </c>
      <c r="S221" s="4"/>
      <c r="T221" s="4"/>
      <c r="U221" s="4"/>
      <c r="V221" s="4"/>
      <c r="W221" s="4"/>
      <c r="X221" s="4"/>
      <c r="Y221" s="4"/>
      <c r="Z221" s="10"/>
    </row>
    <row r="222" spans="13:26" x14ac:dyDescent="0.45">
      <c r="M222" t="s">
        <v>32</v>
      </c>
      <c r="N222" s="33">
        <v>6.3125</v>
      </c>
      <c r="O222" s="2">
        <v>6.1875</v>
      </c>
      <c r="P222" s="15">
        <v>5.5</v>
      </c>
      <c r="Q222" s="2">
        <f>AVERAGE(N222:P222)</f>
        <v>6</v>
      </c>
      <c r="R222" t="s">
        <v>25</v>
      </c>
      <c r="Z222" s="9"/>
    </row>
    <row r="223" spans="13:26" x14ac:dyDescent="0.45">
      <c r="M223" s="4" t="s">
        <v>33</v>
      </c>
      <c r="N223" s="6">
        <v>22.8125</v>
      </c>
      <c r="O223" s="6">
        <v>48.9375</v>
      </c>
      <c r="P223" s="16">
        <v>9.9375</v>
      </c>
      <c r="Q223" s="6">
        <f>AVERAGE(N223:P223)</f>
        <v>27.229166666666668</v>
      </c>
      <c r="R223" s="4" t="s">
        <v>25</v>
      </c>
      <c r="S223" s="4"/>
      <c r="T223" s="4"/>
      <c r="U223" s="4"/>
      <c r="V223" s="4"/>
      <c r="W223" s="4"/>
      <c r="X223" s="4"/>
      <c r="Y223" s="4"/>
      <c r="Z223" s="10"/>
    </row>
    <row r="224" spans="13:26" x14ac:dyDescent="0.45">
      <c r="M224" s="21" t="s">
        <v>42</v>
      </c>
      <c r="N224" s="54" t="s">
        <v>44</v>
      </c>
      <c r="O224" s="54"/>
      <c r="P224" s="54" t="s">
        <v>15</v>
      </c>
      <c r="Q224" s="54"/>
      <c r="R224" s="54" t="s">
        <v>14</v>
      </c>
      <c r="S224" s="54"/>
      <c r="T224" s="54" t="s">
        <v>13</v>
      </c>
      <c r="U224" s="54"/>
      <c r="V224" s="21"/>
      <c r="W224" s="21"/>
      <c r="X224" s="21"/>
      <c r="Y224" s="21"/>
      <c r="Z224" s="22"/>
    </row>
    <row r="225" spans="13:26" x14ac:dyDescent="0.45">
      <c r="M225" s="4" t="s">
        <v>31</v>
      </c>
      <c r="N225" s="12">
        <v>50.00253</v>
      </c>
      <c r="O225" s="4" t="s">
        <v>11</v>
      </c>
      <c r="P225" s="4">
        <v>50</v>
      </c>
      <c r="Q225" s="4" t="s">
        <v>11</v>
      </c>
      <c r="R225" s="12">
        <f>ABS(N225-P225)</f>
        <v>2.5300000000001432E-3</v>
      </c>
      <c r="S225" s="4" t="s">
        <v>11</v>
      </c>
      <c r="T225" s="12">
        <f>R225*100/N225</f>
        <v>5.0597439769550527E-3</v>
      </c>
      <c r="U225" s="4" t="s">
        <v>30</v>
      </c>
      <c r="V225" s="4"/>
      <c r="W225" s="4"/>
      <c r="X225" s="4"/>
      <c r="Y225" s="4"/>
      <c r="Z225" s="4"/>
    </row>
    <row r="226" spans="13:26" x14ac:dyDescent="0.45">
      <c r="M226" t="s">
        <v>32</v>
      </c>
      <c r="N226" s="11">
        <v>50.00094</v>
      </c>
      <c r="O226" t="s">
        <v>11</v>
      </c>
      <c r="P226">
        <v>50</v>
      </c>
      <c r="Q226" t="s">
        <v>11</v>
      </c>
      <c r="R226" s="11">
        <f>ABS(N226-P226)</f>
        <v>9.3999999999994088E-4</v>
      </c>
      <c r="S226" t="s">
        <v>11</v>
      </c>
      <c r="T226" s="11">
        <f>R226*100/N226</f>
        <v>1.8799646566643364E-3</v>
      </c>
      <c r="U226" t="s">
        <v>30</v>
      </c>
    </row>
    <row r="227" spans="13:26" x14ac:dyDescent="0.45">
      <c r="M227" s="4" t="s">
        <v>33</v>
      </c>
      <c r="N227" s="12">
        <v>50.004190000000001</v>
      </c>
      <c r="O227" s="4" t="s">
        <v>11</v>
      </c>
      <c r="P227" s="4">
        <v>50</v>
      </c>
      <c r="Q227" s="4" t="s">
        <v>11</v>
      </c>
      <c r="R227" s="12">
        <f>ABS(N227-P227)</f>
        <v>4.1900000000012483E-3</v>
      </c>
      <c r="S227" s="4" t="s">
        <v>11</v>
      </c>
      <c r="T227" s="12">
        <f>R227*100/N227</f>
        <v>8.379297814845612E-3</v>
      </c>
      <c r="U227" s="4" t="s">
        <v>30</v>
      </c>
      <c r="V227" s="4"/>
      <c r="W227" s="4"/>
      <c r="X227" s="4"/>
      <c r="Y227" s="4"/>
      <c r="Z227" s="4"/>
    </row>
    <row r="228" spans="13:26" x14ac:dyDescent="0.45">
      <c r="M228" s="21" t="s">
        <v>43</v>
      </c>
      <c r="N228" s="54" t="s">
        <v>44</v>
      </c>
      <c r="O228" s="54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3:26" x14ac:dyDescent="0.45">
      <c r="M229" s="4" t="s">
        <v>31</v>
      </c>
      <c r="N229" s="12">
        <v>28.33475</v>
      </c>
      <c r="O229" s="4" t="s">
        <v>11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10"/>
    </row>
    <row r="230" spans="13:26" x14ac:dyDescent="0.45">
      <c r="M230" t="s">
        <v>32</v>
      </c>
      <c r="N230" s="11">
        <v>28.320250000000001</v>
      </c>
      <c r="O230" t="s">
        <v>11</v>
      </c>
      <c r="Z230" s="9"/>
    </row>
    <row r="231" spans="13:26" x14ac:dyDescent="0.45">
      <c r="M231" s="4" t="s">
        <v>33</v>
      </c>
      <c r="N231" s="12">
        <v>28.353750000000002</v>
      </c>
      <c r="O231" s="4" t="s">
        <v>11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10"/>
    </row>
    <row r="233" spans="13:26" x14ac:dyDescent="0.45">
      <c r="M233" s="53" t="s">
        <v>102</v>
      </c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3:26" x14ac:dyDescent="0.45">
      <c r="M234" s="21" t="s">
        <v>83</v>
      </c>
      <c r="N234" s="21">
        <v>0</v>
      </c>
      <c r="O234" s="21">
        <v>1</v>
      </c>
      <c r="P234" s="21">
        <v>10</v>
      </c>
      <c r="Q234" s="21">
        <v>20</v>
      </c>
      <c r="R234" s="21">
        <v>30</v>
      </c>
      <c r="S234" s="21">
        <v>40</v>
      </c>
      <c r="T234" s="21">
        <v>50</v>
      </c>
      <c r="U234" s="21">
        <v>60</v>
      </c>
      <c r="V234" s="21">
        <v>70</v>
      </c>
      <c r="W234" s="21">
        <v>80</v>
      </c>
      <c r="X234" s="21">
        <v>90</v>
      </c>
      <c r="Y234" s="21">
        <v>100</v>
      </c>
      <c r="Z234" s="22" t="s">
        <v>26</v>
      </c>
    </row>
    <row r="235" spans="13:26" x14ac:dyDescent="0.45">
      <c r="M235" s="4" t="s">
        <v>84</v>
      </c>
      <c r="N235" s="4">
        <v>2420</v>
      </c>
      <c r="O235" s="4">
        <v>2430</v>
      </c>
      <c r="P235" s="4">
        <v>2790</v>
      </c>
      <c r="Q235" s="4">
        <v>3430</v>
      </c>
      <c r="R235" s="4">
        <v>3970</v>
      </c>
      <c r="S235" s="4">
        <v>4680</v>
      </c>
      <c r="T235" s="4">
        <v>4450</v>
      </c>
      <c r="U235" s="4">
        <v>5070</v>
      </c>
      <c r="V235" s="4">
        <v>4590</v>
      </c>
      <c r="W235" s="4">
        <v>5070</v>
      </c>
      <c r="X235" s="4">
        <v>5250</v>
      </c>
      <c r="Y235" s="4">
        <v>5890</v>
      </c>
      <c r="Z235" s="10" t="s">
        <v>7</v>
      </c>
    </row>
    <row r="236" spans="13:26" x14ac:dyDescent="0.45">
      <c r="M236" t="s">
        <v>85</v>
      </c>
      <c r="N236">
        <v>2480</v>
      </c>
      <c r="O236">
        <v>2400</v>
      </c>
      <c r="P236">
        <v>2940</v>
      </c>
      <c r="Q236">
        <v>3410</v>
      </c>
      <c r="R236">
        <v>4070</v>
      </c>
      <c r="S236">
        <v>4760</v>
      </c>
      <c r="T236">
        <v>4550</v>
      </c>
      <c r="U236">
        <v>5060</v>
      </c>
      <c r="V236">
        <v>4620</v>
      </c>
      <c r="W236">
        <v>5090</v>
      </c>
      <c r="X236">
        <v>5210</v>
      </c>
      <c r="Y236">
        <v>5930</v>
      </c>
      <c r="Z236" s="8" t="s">
        <v>7</v>
      </c>
    </row>
    <row r="237" spans="13:26" x14ac:dyDescent="0.45">
      <c r="M237" s="21" t="s">
        <v>39</v>
      </c>
      <c r="N237" s="23" t="s">
        <v>35</v>
      </c>
      <c r="O237" s="23" t="s">
        <v>36</v>
      </c>
      <c r="P237" s="23" t="s">
        <v>37</v>
      </c>
      <c r="Q237" s="54" t="s">
        <v>34</v>
      </c>
      <c r="R237" s="54"/>
      <c r="S237" s="21"/>
      <c r="T237" s="21"/>
      <c r="U237" s="21"/>
      <c r="V237" s="21"/>
      <c r="W237" s="21"/>
      <c r="X237" s="21"/>
      <c r="Y237" s="21"/>
      <c r="Z237" s="21"/>
    </row>
    <row r="238" spans="13:26" x14ac:dyDescent="0.45">
      <c r="M238" s="4" t="s">
        <v>31</v>
      </c>
      <c r="N238" s="6">
        <v>14.148999999999999</v>
      </c>
      <c r="O238" s="6">
        <v>7.0137400000000003</v>
      </c>
      <c r="P238" s="16">
        <v>6.6518300000000004</v>
      </c>
      <c r="Q238" s="6">
        <f>AVERAGE(N238:P238)</f>
        <v>9.2715233333333327</v>
      </c>
      <c r="R238" s="4" t="s">
        <v>25</v>
      </c>
      <c r="S238" s="4"/>
      <c r="T238" s="4"/>
      <c r="U238" s="4"/>
      <c r="V238" s="4"/>
      <c r="W238" s="4"/>
      <c r="X238" s="4"/>
      <c r="Y238" s="4"/>
      <c r="Z238" s="10"/>
    </row>
    <row r="239" spans="13:26" x14ac:dyDescent="0.45">
      <c r="M239" t="s">
        <v>32</v>
      </c>
      <c r="N239" s="33">
        <v>6.5</v>
      </c>
      <c r="O239" s="2">
        <v>6.5</v>
      </c>
      <c r="P239" s="15">
        <v>5.625</v>
      </c>
      <c r="Q239" s="2">
        <f>AVERAGE(N239:P239)</f>
        <v>6.208333333333333</v>
      </c>
      <c r="R239" t="s">
        <v>25</v>
      </c>
      <c r="Z239" s="9"/>
    </row>
    <row r="240" spans="13:26" x14ac:dyDescent="0.45">
      <c r="M240" s="4" t="s">
        <v>33</v>
      </c>
      <c r="N240" s="6">
        <v>130.93799999999999</v>
      </c>
      <c r="O240" s="6">
        <v>24.25</v>
      </c>
      <c r="P240" s="16">
        <v>9.9375</v>
      </c>
      <c r="Q240" s="6">
        <f>AVERAGE(N240:P240)</f>
        <v>55.041833333333329</v>
      </c>
      <c r="R240" s="4" t="s">
        <v>25</v>
      </c>
      <c r="S240" s="4"/>
      <c r="T240" s="4"/>
      <c r="U240" s="4"/>
      <c r="V240" s="4"/>
      <c r="W240" s="4"/>
      <c r="X240" s="4"/>
      <c r="Y240" s="4"/>
      <c r="Z240" s="10"/>
    </row>
    <row r="241" spans="13:26" x14ac:dyDescent="0.45">
      <c r="M241" s="21" t="s">
        <v>42</v>
      </c>
      <c r="N241" s="54" t="s">
        <v>44</v>
      </c>
      <c r="O241" s="54"/>
      <c r="P241" s="54" t="s">
        <v>15</v>
      </c>
      <c r="Q241" s="54"/>
      <c r="R241" s="54" t="s">
        <v>14</v>
      </c>
      <c r="S241" s="54"/>
      <c r="T241" s="54" t="s">
        <v>13</v>
      </c>
      <c r="U241" s="54"/>
      <c r="V241" s="21"/>
      <c r="W241" s="21"/>
      <c r="X241" s="21"/>
      <c r="Y241" s="21"/>
      <c r="Z241" s="22"/>
    </row>
    <row r="242" spans="13:26" x14ac:dyDescent="0.45">
      <c r="M242" s="4" t="s">
        <v>31</v>
      </c>
      <c r="N242" s="12">
        <v>400.02015</v>
      </c>
      <c r="O242" s="4" t="s">
        <v>11</v>
      </c>
      <c r="P242" s="4">
        <v>400</v>
      </c>
      <c r="Q242" s="4" t="s">
        <v>11</v>
      </c>
      <c r="R242" s="12">
        <f>ABS(N242-P242)</f>
        <v>2.0150000000001E-2</v>
      </c>
      <c r="S242" s="4" t="s">
        <v>11</v>
      </c>
      <c r="T242" s="12">
        <f>R242*100/N242</f>
        <v>5.0372462487204709E-3</v>
      </c>
      <c r="U242" s="4" t="s">
        <v>30</v>
      </c>
      <c r="V242" s="4"/>
      <c r="W242" s="4"/>
      <c r="X242" s="4"/>
      <c r="Y242" s="4"/>
      <c r="Z242" s="4"/>
    </row>
    <row r="243" spans="13:26" x14ac:dyDescent="0.45">
      <c r="M243" t="s">
        <v>32</v>
      </c>
      <c r="N243" s="11">
        <v>400.01956000000001</v>
      </c>
      <c r="O243" t="s">
        <v>11</v>
      </c>
      <c r="P243">
        <v>400</v>
      </c>
      <c r="Q243" t="s">
        <v>11</v>
      </c>
      <c r="R243" s="11">
        <f>ABS(N243-P243)</f>
        <v>1.9560000000012678E-2</v>
      </c>
      <c r="S243" t="s">
        <v>11</v>
      </c>
      <c r="T243" s="11">
        <f>R243*100/N243</f>
        <v>4.8897608906956144E-3</v>
      </c>
      <c r="U243" t="s">
        <v>30</v>
      </c>
    </row>
    <row r="244" spans="13:26" x14ac:dyDescent="0.45">
      <c r="M244" s="4" t="s">
        <v>33</v>
      </c>
      <c r="N244" s="12">
        <v>400.02055999999999</v>
      </c>
      <c r="O244" s="4" t="s">
        <v>11</v>
      </c>
      <c r="P244" s="4">
        <v>400</v>
      </c>
      <c r="Q244" s="4" t="s">
        <v>11</v>
      </c>
      <c r="R244" s="12">
        <f>ABS(N244-P244)</f>
        <v>2.0559999999989031E-2</v>
      </c>
      <c r="S244" s="4" t="s">
        <v>11</v>
      </c>
      <c r="T244" s="12">
        <f>R244*100/N244</f>
        <v>5.1397358175762345E-3</v>
      </c>
      <c r="U244" s="4" t="s">
        <v>30</v>
      </c>
      <c r="V244" s="4"/>
      <c r="W244" s="4"/>
      <c r="X244" s="4"/>
      <c r="Y244" s="4"/>
      <c r="Z244" s="4"/>
    </row>
    <row r="245" spans="13:26" x14ac:dyDescent="0.45">
      <c r="M245" s="21" t="s">
        <v>43</v>
      </c>
      <c r="N245" s="54" t="s">
        <v>44</v>
      </c>
      <c r="O245" s="54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3:26" x14ac:dyDescent="0.45">
      <c r="M246" s="4" t="s">
        <v>31</v>
      </c>
      <c r="N246" s="44">
        <v>44.302669999999999</v>
      </c>
      <c r="O246" s="4" t="s">
        <v>11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10"/>
    </row>
    <row r="247" spans="13:26" x14ac:dyDescent="0.45">
      <c r="M247" t="s">
        <v>32</v>
      </c>
      <c r="N247" s="11">
        <v>40.706690000000002</v>
      </c>
      <c r="O247" t="s">
        <v>11</v>
      </c>
      <c r="Z247" s="9"/>
    </row>
    <row r="248" spans="13:26" x14ac:dyDescent="0.45">
      <c r="M248" s="4" t="s">
        <v>33</v>
      </c>
      <c r="N248" s="44">
        <v>47.298749999999998</v>
      </c>
      <c r="O248" s="4" t="s">
        <v>11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10"/>
    </row>
    <row r="250" spans="13:26" x14ac:dyDescent="0.45">
      <c r="M250" s="53" t="s">
        <v>103</v>
      </c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3:26" x14ac:dyDescent="0.45">
      <c r="M251" s="21" t="s">
        <v>83</v>
      </c>
      <c r="N251" s="21">
        <v>0</v>
      </c>
      <c r="O251" s="21">
        <v>1</v>
      </c>
      <c r="P251" s="21">
        <v>10</v>
      </c>
      <c r="Q251" s="21">
        <v>20</v>
      </c>
      <c r="R251" s="21">
        <v>30</v>
      </c>
      <c r="S251" s="21">
        <v>40</v>
      </c>
      <c r="T251" s="21">
        <v>50</v>
      </c>
      <c r="U251" s="21">
        <v>60</v>
      </c>
      <c r="V251" s="21">
        <v>70</v>
      </c>
      <c r="W251" s="21">
        <v>80</v>
      </c>
      <c r="X251" s="21">
        <v>90</v>
      </c>
      <c r="Y251" s="21">
        <v>100</v>
      </c>
      <c r="Z251" s="22" t="s">
        <v>26</v>
      </c>
    </row>
    <row r="252" spans="13:26" x14ac:dyDescent="0.45">
      <c r="M252" s="4" t="s">
        <v>85</v>
      </c>
      <c r="N252" s="4">
        <v>2190</v>
      </c>
      <c r="O252" s="4">
        <v>2230</v>
      </c>
      <c r="P252" s="4">
        <v>2750</v>
      </c>
      <c r="Q252" s="4">
        <v>3350</v>
      </c>
      <c r="R252" s="4">
        <v>4450</v>
      </c>
      <c r="S252" s="4">
        <v>5370</v>
      </c>
      <c r="T252" s="4">
        <v>4870</v>
      </c>
      <c r="U252" s="4">
        <v>4830</v>
      </c>
      <c r="V252" s="4">
        <v>5110</v>
      </c>
      <c r="W252" s="4">
        <v>5370</v>
      </c>
      <c r="X252" s="4">
        <v>5790</v>
      </c>
      <c r="Y252" s="4">
        <v>5870</v>
      </c>
      <c r="Z252" s="10" t="s">
        <v>7</v>
      </c>
    </row>
    <row r="253" spans="13:26" x14ac:dyDescent="0.45">
      <c r="M253" s="21" t="s">
        <v>39</v>
      </c>
      <c r="N253" s="23" t="s">
        <v>35</v>
      </c>
      <c r="O253" s="23" t="s">
        <v>36</v>
      </c>
      <c r="P253" s="23" t="s">
        <v>37</v>
      </c>
      <c r="Q253" s="54" t="s">
        <v>34</v>
      </c>
      <c r="R253" s="54"/>
      <c r="S253" s="21"/>
      <c r="T253" s="21"/>
      <c r="U253" s="21"/>
      <c r="V253" s="21"/>
      <c r="W253" s="21"/>
      <c r="X253" s="21"/>
      <c r="Y253" s="21"/>
      <c r="Z253" s="21"/>
    </row>
    <row r="254" spans="13:26" x14ac:dyDescent="0.45">
      <c r="M254" s="4" t="s">
        <v>31</v>
      </c>
      <c r="N254" s="6">
        <v>8.0369299999999999</v>
      </c>
      <c r="O254" s="6">
        <v>8.5227299999999993</v>
      </c>
      <c r="P254" s="16">
        <v>6.4346699999999997</v>
      </c>
      <c r="Q254" s="6">
        <f>AVERAGE(N254:P254)</f>
        <v>7.6647766666666675</v>
      </c>
      <c r="R254" s="4" t="s">
        <v>25</v>
      </c>
      <c r="S254" s="4"/>
      <c r="T254" s="4"/>
      <c r="U254" s="4"/>
      <c r="V254" s="4"/>
      <c r="W254" s="4"/>
      <c r="X254" s="4"/>
      <c r="Y254" s="4"/>
      <c r="Z254" s="10"/>
    </row>
    <row r="255" spans="13:26" x14ac:dyDescent="0.45">
      <c r="M255" t="s">
        <v>32</v>
      </c>
      <c r="N255" s="33">
        <v>6.3125</v>
      </c>
      <c r="O255" s="2">
        <v>6.1875</v>
      </c>
      <c r="P255" s="15">
        <v>5.75</v>
      </c>
      <c r="Q255" s="2">
        <f>AVERAGE(N255:P255)</f>
        <v>6.083333333333333</v>
      </c>
      <c r="R255" t="s">
        <v>25</v>
      </c>
      <c r="Z255" s="9"/>
    </row>
    <row r="256" spans="13:26" x14ac:dyDescent="0.45">
      <c r="M256" s="4" t="s">
        <v>33</v>
      </c>
      <c r="N256" s="6">
        <v>37.8125</v>
      </c>
      <c r="O256" s="6">
        <v>49.75</v>
      </c>
      <c r="P256" s="16">
        <v>9.4375</v>
      </c>
      <c r="Q256" s="6">
        <f>AVERAGE(N256:P256)</f>
        <v>32.333333333333336</v>
      </c>
      <c r="R256" s="4" t="s">
        <v>25</v>
      </c>
      <c r="S256" s="4"/>
      <c r="T256" s="4"/>
      <c r="U256" s="4"/>
      <c r="V256" s="4"/>
      <c r="W256" s="4"/>
      <c r="X256" s="4"/>
      <c r="Y256" s="4"/>
      <c r="Z256" s="10"/>
    </row>
    <row r="257" spans="13:26" x14ac:dyDescent="0.45">
      <c r="M257" s="21" t="s">
        <v>42</v>
      </c>
      <c r="N257" s="54" t="s">
        <v>44</v>
      </c>
      <c r="O257" s="54"/>
      <c r="P257" s="54" t="s">
        <v>15</v>
      </c>
      <c r="Q257" s="54"/>
      <c r="R257" s="54" t="s">
        <v>14</v>
      </c>
      <c r="S257" s="54"/>
      <c r="T257" s="54" t="s">
        <v>13</v>
      </c>
      <c r="U257" s="54"/>
      <c r="V257" s="21"/>
      <c r="W257" s="21"/>
      <c r="X257" s="21"/>
      <c r="Y257" s="21"/>
      <c r="Z257" s="22"/>
    </row>
    <row r="258" spans="13:26" x14ac:dyDescent="0.45">
      <c r="M258" s="4" t="s">
        <v>31</v>
      </c>
      <c r="N258" s="12">
        <v>400.02012999999999</v>
      </c>
      <c r="O258" s="4" t="s">
        <v>11</v>
      </c>
      <c r="P258" s="4">
        <v>400</v>
      </c>
      <c r="Q258" s="4" t="s">
        <v>11</v>
      </c>
      <c r="R258" s="12">
        <f>ABS(N258-P258)</f>
        <v>2.0129999999994652E-2</v>
      </c>
      <c r="S258" s="4" t="s">
        <v>11</v>
      </c>
      <c r="T258" s="12">
        <f>R258*100/N258</f>
        <v>5.0322467521808599E-3</v>
      </c>
      <c r="U258" s="4" t="s">
        <v>30</v>
      </c>
      <c r="V258" s="4"/>
      <c r="W258" s="4"/>
      <c r="X258" s="4"/>
      <c r="Y258" s="4"/>
      <c r="Z258" s="4"/>
    </row>
    <row r="259" spans="13:26" x14ac:dyDescent="0.45">
      <c r="M259" t="s">
        <v>32</v>
      </c>
      <c r="N259" s="11">
        <v>400.01913000000002</v>
      </c>
      <c r="O259" t="s">
        <v>11</v>
      </c>
      <c r="P259">
        <v>400</v>
      </c>
      <c r="Q259" t="s">
        <v>11</v>
      </c>
      <c r="R259" s="11">
        <f>ABS(N259-P259)</f>
        <v>1.9130000000018299E-2</v>
      </c>
      <c r="S259" t="s">
        <v>11</v>
      </c>
      <c r="T259" s="11">
        <f>R259*100/N259</f>
        <v>4.7822712878802321E-3</v>
      </c>
      <c r="U259" t="s">
        <v>30</v>
      </c>
    </row>
    <row r="260" spans="13:26" x14ac:dyDescent="0.45">
      <c r="M260" s="4" t="s">
        <v>33</v>
      </c>
      <c r="N260" s="12">
        <v>400.02168999999998</v>
      </c>
      <c r="O260" s="4" t="s">
        <v>11</v>
      </c>
      <c r="P260" s="4">
        <v>400</v>
      </c>
      <c r="Q260" s="4" t="s">
        <v>11</v>
      </c>
      <c r="R260" s="12">
        <f>ABS(N260-P260)</f>
        <v>2.1689999999978227E-2</v>
      </c>
      <c r="S260" s="4" t="s">
        <v>11</v>
      </c>
      <c r="T260" s="12">
        <f>R260*100/N260</f>
        <v>5.4222059808752441E-3</v>
      </c>
      <c r="U260" s="4" t="s">
        <v>30</v>
      </c>
      <c r="V260" s="4"/>
      <c r="W260" s="4"/>
      <c r="X260" s="4"/>
      <c r="Y260" s="4"/>
      <c r="Z260" s="4"/>
    </row>
    <row r="261" spans="13:26" x14ac:dyDescent="0.45">
      <c r="M261" s="21" t="s">
        <v>43</v>
      </c>
      <c r="N261" s="54" t="s">
        <v>44</v>
      </c>
      <c r="O261" s="54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3:26" x14ac:dyDescent="0.45">
      <c r="M262" s="4" t="s">
        <v>31</v>
      </c>
      <c r="N262" s="12">
        <v>28.33164</v>
      </c>
      <c r="O262" s="4" t="s">
        <v>11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10"/>
    </row>
    <row r="263" spans="13:26" x14ac:dyDescent="0.45">
      <c r="M263" t="s">
        <v>32</v>
      </c>
      <c r="N263" s="11">
        <v>28.31925</v>
      </c>
      <c r="O263" t="s">
        <v>11</v>
      </c>
      <c r="Z263" s="9"/>
    </row>
    <row r="264" spans="13:26" x14ac:dyDescent="0.45">
      <c r="M264" s="4" t="s">
        <v>33</v>
      </c>
      <c r="N264" s="12">
        <v>28.35125</v>
      </c>
      <c r="O264" s="4" t="s">
        <v>11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10"/>
    </row>
  </sheetData>
  <mergeCells count="135">
    <mergeCell ref="S5:T5"/>
    <mergeCell ref="S21:T21"/>
    <mergeCell ref="S38:T38"/>
    <mergeCell ref="S54:T54"/>
    <mergeCell ref="S71:T71"/>
    <mergeCell ref="S88:T88"/>
    <mergeCell ref="S105:T105"/>
    <mergeCell ref="S121:T121"/>
    <mergeCell ref="R9:S9"/>
    <mergeCell ref="T9:U9"/>
    <mergeCell ref="R13:S13"/>
    <mergeCell ref="T13:U13"/>
    <mergeCell ref="R25:S25"/>
    <mergeCell ref="T25:U25"/>
    <mergeCell ref="Q38:R38"/>
    <mergeCell ref="Q54:R54"/>
    <mergeCell ref="N29:O29"/>
    <mergeCell ref="N75:O75"/>
    <mergeCell ref="P75:Q75"/>
    <mergeCell ref="R75:S75"/>
    <mergeCell ref="A2:B2"/>
    <mergeCell ref="A3:B3"/>
    <mergeCell ref="A16:A17"/>
    <mergeCell ref="A23:A24"/>
    <mergeCell ref="A25:A26"/>
    <mergeCell ref="P9:Q9"/>
    <mergeCell ref="P13:Q13"/>
    <mergeCell ref="P25:Q25"/>
    <mergeCell ref="N13:O13"/>
    <mergeCell ref="N9:O9"/>
    <mergeCell ref="Q5:R5"/>
    <mergeCell ref="Q21:R21"/>
    <mergeCell ref="A18:A19"/>
    <mergeCell ref="A11:A12"/>
    <mergeCell ref="A9:A10"/>
    <mergeCell ref="A7:A8"/>
    <mergeCell ref="P257:Q257"/>
    <mergeCell ref="R257:S257"/>
    <mergeCell ref="T257:U257"/>
    <mergeCell ref="P241:Q241"/>
    <mergeCell ref="R241:S241"/>
    <mergeCell ref="T241:U241"/>
    <mergeCell ref="T158:U158"/>
    <mergeCell ref="P175:Q175"/>
    <mergeCell ref="R175:S175"/>
    <mergeCell ref="T175:U175"/>
    <mergeCell ref="P191:Q191"/>
    <mergeCell ref="R191:S191"/>
    <mergeCell ref="T191:U191"/>
    <mergeCell ref="P158:Q158"/>
    <mergeCell ref="R158:S158"/>
    <mergeCell ref="Q237:R237"/>
    <mergeCell ref="Q253:R253"/>
    <mergeCell ref="Q220:R220"/>
    <mergeCell ref="T208:U208"/>
    <mergeCell ref="P125:Q125"/>
    <mergeCell ref="R125:S125"/>
    <mergeCell ref="T125:U125"/>
    <mergeCell ref="Q71:R71"/>
    <mergeCell ref="Q88:R88"/>
    <mergeCell ref="Q105:R105"/>
    <mergeCell ref="Q121:R121"/>
    <mergeCell ref="N175:O175"/>
    <mergeCell ref="N162:O162"/>
    <mergeCell ref="P92:Q92"/>
    <mergeCell ref="R92:S92"/>
    <mergeCell ref="T92:U92"/>
    <mergeCell ref="P109:Q109"/>
    <mergeCell ref="R109:S109"/>
    <mergeCell ref="Q154:R154"/>
    <mergeCell ref="Q138:R138"/>
    <mergeCell ref="Q171:R171"/>
    <mergeCell ref="P142:Q142"/>
    <mergeCell ref="R142:S142"/>
    <mergeCell ref="M233:Z233"/>
    <mergeCell ref="M250:Z250"/>
    <mergeCell ref="N241:O241"/>
    <mergeCell ref="N245:O245"/>
    <mergeCell ref="T142:U142"/>
    <mergeCell ref="P208:Q208"/>
    <mergeCell ref="R208:S208"/>
    <mergeCell ref="N208:O208"/>
    <mergeCell ref="N212:O212"/>
    <mergeCell ref="N224:O224"/>
    <mergeCell ref="N228:O228"/>
    <mergeCell ref="P224:Q224"/>
    <mergeCell ref="R224:S224"/>
    <mergeCell ref="T224:U224"/>
    <mergeCell ref="N179:O179"/>
    <mergeCell ref="N158:O158"/>
    <mergeCell ref="N146:O146"/>
    <mergeCell ref="N142:O142"/>
    <mergeCell ref="M217:Z217"/>
    <mergeCell ref="Q187:R187"/>
    <mergeCell ref="Q204:R204"/>
    <mergeCell ref="N257:O257"/>
    <mergeCell ref="N261:O261"/>
    <mergeCell ref="M1:Z1"/>
    <mergeCell ref="M18:Z18"/>
    <mergeCell ref="M34:Z34"/>
    <mergeCell ref="M51:Z51"/>
    <mergeCell ref="M67:Z67"/>
    <mergeCell ref="M85:Z85"/>
    <mergeCell ref="M101:Z101"/>
    <mergeCell ref="M134:Z134"/>
    <mergeCell ref="M151:Z151"/>
    <mergeCell ref="M167:Z167"/>
    <mergeCell ref="M184:Z184"/>
    <mergeCell ref="M200:Z200"/>
    <mergeCell ref="N125:O125"/>
    <mergeCell ref="N129:O129"/>
    <mergeCell ref="N195:O195"/>
    <mergeCell ref="N191:O191"/>
    <mergeCell ref="T75:U75"/>
    <mergeCell ref="N62:O62"/>
    <mergeCell ref="N109:O109"/>
    <mergeCell ref="N113:O113"/>
    <mergeCell ref="N96:O96"/>
    <mergeCell ref="N92:O92"/>
    <mergeCell ref="M118:Z118"/>
    <mergeCell ref="N58:O58"/>
    <mergeCell ref="N46:O46"/>
    <mergeCell ref="N42:O42"/>
    <mergeCell ref="N25:O25"/>
    <mergeCell ref="P29:Q29"/>
    <mergeCell ref="R29:S29"/>
    <mergeCell ref="T29:U29"/>
    <mergeCell ref="P42:Q42"/>
    <mergeCell ref="R42:S42"/>
    <mergeCell ref="T42:U42"/>
    <mergeCell ref="N79:O79"/>
    <mergeCell ref="T109:U109"/>
    <mergeCell ref="P58:Q58"/>
    <mergeCell ref="R58:S58"/>
    <mergeCell ref="T58:U58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</vt:lpstr>
      <vt:lpstr>ExtBoard</vt:lpstr>
      <vt:lpstr>Peripheral</vt:lpstr>
      <vt:lpstr>Central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Nathan Loretan</cp:lastModifiedBy>
  <cp:lastPrinted>2017-08-25T13:09:09Z</cp:lastPrinted>
  <dcterms:created xsi:type="dcterms:W3CDTF">2017-08-16T15:08:02Z</dcterms:created>
  <dcterms:modified xsi:type="dcterms:W3CDTF">2017-08-25T13:25:55Z</dcterms:modified>
</cp:coreProperties>
</file>