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https://s1382599.sharepoint.com/InControl/Shared Documents/"/>
    </mc:Choice>
  </mc:AlternateContent>
  <bookViews>
    <workbookView xWindow="1260" yWindow="0" windowWidth="13545" windowHeight="1395"/>
  </bookViews>
  <sheets>
    <sheet name="Sheet1" sheetId="1" r:id="rId1"/>
    <sheet name="Legende" sheetId="2" r:id="rId2"/>
  </sheets>
  <definedNames>
    <definedName name="FEATURE">Legende!$F$2:$F$8</definedName>
    <definedName name="tblStatus">Legende!$A$2:$A$5</definedName>
  </definedName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N4" i="1" l="1"/>
  <c r="P4" i="1" s="1"/>
  <c r="N6" i="1"/>
  <c r="N5" i="1"/>
  <c r="N3" i="1"/>
  <c r="N2" i="1"/>
</calcChain>
</file>

<file path=xl/sharedStrings.xml><?xml version="1.0" encoding="utf-8"?>
<sst xmlns="http://schemas.openxmlformats.org/spreadsheetml/2006/main" count="551" uniqueCount="309">
  <si>
    <t>ID</t>
  </si>
  <si>
    <t>Probleem</t>
  </si>
  <si>
    <t>Assigned</t>
  </si>
  <si>
    <t>Onderdeel</t>
  </si>
  <si>
    <t>Title</t>
  </si>
  <si>
    <t>User Voorkeur oplossing</t>
  </si>
  <si>
    <t>Prioriteit</t>
  </si>
  <si>
    <t>Inschatting (in uren)</t>
  </si>
  <si>
    <t>Status</t>
  </si>
  <si>
    <t>Extra Info</t>
  </si>
  <si>
    <t>Tijd</t>
  </si>
  <si>
    <t>Ik zie het groepen tabblad niet terwijl ik ingelogd ben als admin en alle rechten heb</t>
  </si>
  <si>
    <t>Group</t>
  </si>
  <si>
    <t xml:space="preserve">Tabblad zichtbaar maken </t>
  </si>
  <si>
    <t>Hertest&amp;OK</t>
  </si>
  <si>
    <t>Prioriteit1</t>
  </si>
  <si>
    <t>TOP5 bypassen en analyzes werken niet? Is dit nog dummy data?</t>
  </si>
  <si>
    <t>Analyze</t>
  </si>
  <si>
    <t>Zorgen dat anaylse met db data en live data werkt</t>
  </si>
  <si>
    <t>Prioriteit2</t>
  </si>
  <si>
    <t>Na toevoegen van reden kan geen reden voor byapss verwijderen (knop delete werkt niet)</t>
  </si>
  <si>
    <t>Settings</t>
  </si>
  <si>
    <t>Zorgen dat delete knoppen werken</t>
  </si>
  <si>
    <t>Prioriteit3</t>
  </si>
  <si>
    <t>In opluistingen na zoek filtering niet de parameter referentie van de descriptie maar wel de effectieve descriptie laten zien (eventueel 2 kolommen in zoekresultaten)</t>
  </si>
  <si>
    <t>Bypasses</t>
  </si>
  <si>
    <t>Niet de parameter referentie laten zijn. Meerdere kolommen zouden mss nog het beste zijn. Dus referentie en ook descriptie zichtbaar</t>
  </si>
  <si>
    <t>Prioriteit4</t>
  </si>
  <si>
    <t>Waarom is er een dedicated sessie nodig om opc monitor te laten draaien? </t>
  </si>
  <si>
    <t>Generel</t>
  </si>
  <si>
    <t>Geen sessie nodig en als achtergrond service laten draaien, on site zal deze namelijk niet beschikbaar zijn (stond ook niet in installatie requirements), ook als nico demo moet geven is het niet handig dat Cedric ingelogd moet zijn om demo te laten werken</t>
  </si>
  <si>
    <t>Prioriteit5</t>
  </si>
  <si>
    <t>Aanpassen number of OPC tages lijkt op eerste zicht niet te doen? Als ik het batch venster bekijk blijft dit hier op 100 staan</t>
  </si>
  <si>
    <t>zorgen dat deze instellingen werken en de limiet gerespecteerd wordt. Eventuele impact naar update laten zien</t>
  </si>
  <si>
    <t>Onduidelijke email configuratie instellingen waarom hier nog reciepients? Terwijl dit gelinkt moet zijn aan user</t>
  </si>
  <si>
    <t>Cedric</t>
  </si>
  <si>
    <t>Betere en duidelijkere instellingen/layout</t>
  </si>
  <si>
    <t>Vanwaar komen SUPER and DUMP? Waarom kan je deze niet selecteren bij aanmaken nieuwe gebruiker</t>
  </si>
  <si>
    <t>Verwijderen van deze gebruikers</t>
  </si>
  <si>
    <t>Geen licentie hoger dan vijf</t>
  </si>
  <si>
    <t xml:space="preserve">Minstens zorgen dat het in backend mogelijk is dit in te stellen. </t>
  </si>
  <si>
    <t>Drukken op knop edit user geeft heading new user</t>
  </si>
  <si>
    <t>Edit user geeft Edit user heading</t>
  </si>
  <si>
    <t>Drukken op knop new user geeft heading new group</t>
  </si>
  <si>
    <t>New user geeft new user heading</t>
  </si>
  <si>
    <t>Adminstrator kan standaard geen bypassen bevestigen</t>
  </si>
  <si>
    <t>User&amp;Roles</t>
  </si>
  <si>
    <t>Admin moet standaard alle rechten krijgen, mag van mij part zelf niet "afzetbaar" te zijn</t>
  </si>
  <si>
    <t>In grafieken zie ik enkel module naam, terwijl er meerdere condties per module zijn</t>
  </si>
  <si>
    <t>2 lijnen voorzien bovenste lijn: Module + condite nummer 2 de lijn descriptie van die interlock</t>
  </si>
  <si>
    <t>Declined bypass komt niet in de lijst declined bypasses terecht</t>
  </si>
  <si>
    <t>Zorgen dat na een decline deze in de juiste lijst terecht komt</t>
  </si>
  <si>
    <t>Geen veld voor extra invoer bij other</t>
  </si>
  <si>
    <t>Bij keuze van reason "Other" moet er een extra invoerveld verschijnen met mogelijk reden motivatie</t>
  </si>
  <si>
    <t>enkel module naam is zichtbaar bij filtering voor aanmaken groep</t>
  </si>
  <si>
    <t>Kolom descriptie is aangemaakt maar laat niets van resulaten zien. (blijkbaar was descriptie niet ingevuld in DeltaV. Functie werkt wel bij descripties die ingevuld zijn)</t>
  </si>
  <si>
    <t>Bij aanmaken van group reason beter uitlijnen</t>
  </si>
  <si>
    <t>tim</t>
  </si>
  <si>
    <t>Uitlijnen zoals de rest</t>
  </si>
  <si>
    <t>Knoppen workflow 1 en workflow 2 plakken aan elkaar</t>
  </si>
  <si>
    <t>Workflow</t>
  </si>
  <si>
    <t>ruimte vorrzien tussen knoppen</t>
  </si>
  <si>
    <t>Wait for approval moet generieke timeout timer zijn nu is dit onlogisch dat dit als vaste datum in de workflow zit</t>
  </si>
  <si>
    <t>Instellen van timer ipv datum, dat vervolgens mail stuurt indien approval te lang blijft staan</t>
  </si>
  <si>
    <t>Instellen Workflows werken niet meer als gebruiker admin</t>
  </si>
  <si>
    <t>Zorgen dat deze terug werken en instelbaar zijn</t>
  </si>
  <si>
    <t>Group aangemaakt.  Deze komt netjes op waiting for approval maar kan deze als administrator en als manager rol nergens approven</t>
  </si>
  <si>
    <t>Zorgen dat groep goedgekeurd kan worden, zodat deze gebruikt kan worden</t>
  </si>
  <si>
    <t>Bypass ID mag bij request verwijderd worden</t>
  </si>
  <si>
    <t>Is niet nodig om zichtbaar te zijn voor gebruikers</t>
  </si>
  <si>
    <t>Geen terugmelding bij ingeven fout wachtwoord</t>
  </si>
  <si>
    <t>Feedback venster</t>
  </si>
  <si>
    <t>Na invoeren reden veld terug leegmaken</t>
  </si>
  <si>
    <t>Na toevoegen van reden zorgen dat het invoerveld terug leeg gemaakt wordt</t>
  </si>
  <si>
    <t>er is een recht om "use export" te gebruiken, maar waar vind ik dit terug in UI</t>
  </si>
  <si>
    <t>General</t>
  </si>
  <si>
    <t>Alle gelogde data beschikbaar/exporteerbaar stellen via UI</t>
  </si>
  <si>
    <t>Printer instelling mag terug weg =&gt; formulier genereren bij het drukken van printen knop</t>
  </si>
  <si>
    <t>zie punt 14</t>
  </si>
  <si>
    <t>Status weergave in GUI geeft niet correcte status weer bij Licentie</t>
  </si>
  <si>
    <t>Status venster opties linken aan actuele status</t>
  </si>
  <si>
    <t>Bij inloggen als operator rol heeft geen rechten tot settings. Als je als operator inlogt en dan op settings drukt zie je vier grijze lijnen. Beter is dat settings niet zichtbaar is als je toch niets kan</t>
  </si>
  <si>
    <t>Tim</t>
  </si>
  <si>
    <t>Geen rechten tot iets onder de settings, zorgen dat settings onzichtbaar is</t>
  </si>
  <si>
    <t>Kolom extra voorzien waarbij Time "opgekomen" ook zichtbaar is</t>
  </si>
  <si>
    <t>Bij requested tijdstip van indienen aanvraag. Bij unrequested tijdstip van binnen komen unrequested bypass</t>
  </si>
  <si>
    <t>Na approval bypass blijft deze in de lijst staan tot er ververst wordt</t>
  </si>
  <si>
    <t>Approval</t>
  </si>
  <si>
    <t>Na approval moet deze vanzelf uit de lijst verversen</t>
  </si>
  <si>
    <t>Reason bij group is "vrij" in te vullen</t>
  </si>
  <si>
    <t>Dit moet gekoppeld zijn met de standaard redenen </t>
  </si>
  <si>
    <t xml:space="preserve">Bij acknowledge bypass als je vergeet datum aan te passen vervalt hij onmiddelijk </t>
  </si>
  <si>
    <t>In settings standaard tijd voorzien waarbij een bypass actief mag blijven. Deze tijd standaard optellen bij huidige tijdstip bij het aanvragen van een bypass alsook het acknowledgen van een unrequested</t>
  </si>
  <si>
    <t>Waar kan ik minimum tijd instellen dat bypass actief moet zijn voor hij herkend wordt door onze applicatie</t>
  </si>
  <si>
    <t>Invoerveld om deze tijdsduur in te kunnen geven</t>
  </si>
  <si>
    <t>Open</t>
  </si>
  <si>
    <t>In de UI is het veldje toegevoegd waar je dit kan instellen. Dit word momenteel wel opgeslagen maar wordt verder nog niets mee gedaan. Aangezien dat hier de 'basis' functionliteit van incontrol moet aangepast worden durf ik deze momenteel niet doen. Ik heb bang dat ik ander zaken ga breken als ik dit aanpas.</t>
  </si>
  <si>
    <t>Password instelbaar maken</t>
  </si>
  <si>
    <t>Zorgen voor instelbaar wachtwoord</t>
  </si>
  <si>
    <t xml:space="preserve">Bij approval de ingegeven data van de request weergeven </t>
  </si>
  <si>
    <t xml:space="preserve">Reden en tot eindtijd laten zien, bij other ook deze informatie weergeven. </t>
  </si>
  <si>
    <t>Vernieuwen van de pagina verreist telkens opnieuw inloggen, is dit logisch?</t>
  </si>
  <si>
    <t>Zie punt 20. Werken met cookies?</t>
  </si>
  <si>
    <t>Bij approval de actuele descriptie laten zien en niet het path</t>
  </si>
  <si>
    <t>Descriptie ipv path</t>
  </si>
  <si>
    <t>Print functionaliteit is moeilijk/niet toegankelijk te vinden</t>
  </si>
  <si>
    <t>Per bypass lijn helemeel rechts een print icoon plaatsen. Wanneer hier op gedrukt wordt zal er print venster tevoorschijn komen met de data die op dat moment beschikbaar is. Voor ingevuld formulier zal dit dus meer zijn dan voor een print opdracht van een unacknowledge bypass)</t>
  </si>
  <si>
    <t>Document wordt gemaakt, maar nog niet alle data zit in het document. indien er nog extra tijd over is breng ik dit ook nog in orde. maar er kan momenteel al wel aangetoont worden dat documenten gemaakt kunnen worden. KEVIN: Ik krijg percies nog niet echt iets te zien van print formulier kan dat? CEDRIC: Document zou wel gedownload moeten worden nu.</t>
  </si>
  <si>
    <t>Waarom zie ik de rollen Admin en Configurator niet in mijn workflow terwijl deze wel approve rechten hebben?</t>
  </si>
  <si>
    <t>Ik verwacht als je de rechten hebt je ook deze in de workflow kan kiezen</t>
  </si>
  <si>
    <t>Maak motivatie van approve/decline bypass ook een keuze venster zoals reason bypass</t>
  </si>
  <si>
    <t>Bij reason settings ook motivation settings toevoegen zodat standaard instellingen toegepast kunnen worden. Indien other is ingave zelf in te voeren</t>
  </si>
  <si>
    <t>Logischer indelen van rechten per onderdeel</t>
  </si>
  <si>
    <t>Per onderdeel groeperen (beginnen met onderdeel naam en dan instelling, dan alfabetisch rangschikken is mss eenvoudigste oplossing?)</t>
  </si>
  <si>
    <t>Zorgen voor terug meldingen tijdens uitvoeren van verschillende acties</t>
  </si>
  <si>
    <t>Zie punt 20.</t>
  </si>
  <si>
    <t>Toevoegen van simulatie tags</t>
  </si>
  <si>
    <t>zie yammer voor details</t>
  </si>
  <si>
    <t>Bij een unacknowledged bypass moet er ook een workflow geselecteerd worden</t>
  </si>
  <si>
    <t>zorgen dat selectievenster voor workflow ook bij unrequested selecteerbaar is, deze moet enkel ter bevestiging dan naar approval verstuurd worden</t>
  </si>
  <si>
    <t>Geen mogelijkheid inladen nieuwe licentie via UI</t>
  </si>
  <si>
    <t>Backend is voor pilot belangrijkste</t>
  </si>
  <si>
    <t>Waar kan ik nieuwe rollen aanmaken</t>
  </si>
  <si>
    <t>Voor pilot kunnen we werken met deze rollen</t>
  </si>
  <si>
    <t>Waar kan ik rollen verwijderen</t>
  </si>
  <si>
    <t>Wanneer analyse geopend wordt is er een moment dat er lijkt alsof er niets gebeurd</t>
  </si>
  <si>
    <t>Als hij aan het laden is het de wacht animatie voorzien</t>
  </si>
  <si>
    <t>Bij filteren van tag bij request en bij aanmaken van group eerst descriptie veld laten zien en dan tag</t>
  </si>
  <si>
    <t>Eerst descriptie dan tag. Valuetag mag verborgen worden.</t>
  </si>
  <si>
    <t>Decline lijst orde volgens tijdstip</t>
  </si>
  <si>
    <t>Rangschikken meest recentste decline bovenaan</t>
  </si>
  <si>
    <t>footer met copyright centraal uitlijnen</t>
  </si>
  <si>
    <t>centraal uitlijnen</t>
  </si>
  <si>
    <t>Mail templates </t>
  </si>
  <si>
    <t>Applicatie kan verschillende mails versturen. Zorgen dat deze templates voor configurators beschikbaar zijn</t>
  </si>
  <si>
    <t>Nog teveel opnieuw in en uitloggen voordat instellingen toegepast zijn</t>
  </si>
  <si>
    <t>Aantal decimalen in grafiek naar 0 brengen ipv1.</t>
  </si>
  <si>
    <t>Aangezien er telkens met 1 verhoogde wordt lijkt het niet nuttig met decimalen te werken. Ik merk wel op als de aantallen hoger worden het aantal decimalen vanzelf weg gaat, dus probleem is enkel in begin situatie</t>
  </si>
  <si>
    <t>ValueTag in overzicht scherm of ook op andere plaatsen</t>
  </si>
  <si>
    <t>mag gwn Tag noemen</t>
  </si>
  <si>
    <t>Het zou leuk zijn ales je op een lijn drukt de ingegeven bypass info zichtbaar zou worden</t>
  </si>
  <si>
    <t>klik op de lijn opent bypasses status info</t>
  </si>
  <si>
    <t>Ik druk op de info knop maar er gebeurd niets bij mij... Gefixt</t>
  </si>
  <si>
    <t>Zorgen dat je een delete knop hebt bij Requested-Inactive. Dit is enigste stap waar je mag deleten</t>
  </si>
  <si>
    <t>Als je per ongeluk verkeerde bypass aangevraagd hebt heb je geen mogelijk om de aanvraag te verwijderen buiten effectief bypass aan te leggen</t>
  </si>
  <si>
    <t>Als bypass wacht op approval deze ook in de bypass lijst zetten met Requested - Approval</t>
  </si>
  <si>
    <t>Operator ziet in praktijk zijn request momenteel "verdwijnen" want heeft meestal geen approval view. Door deze ook in de active lijst te plaatsen krijg je een mooi overzicht.</t>
  </si>
  <si>
    <t>Het lijkt of ik overal null zie staan met de descriptie? Nieuwe bug ontstaan door iets anders op te lossen?</t>
  </si>
  <si>
    <t>Terug descriptie zichtbaar</t>
  </si>
  <si>
    <t>Er staat NULL bij als de descriptie nog nooit is uitgelezen geweest. Eenmaal deze is uitgelezen via de module settings komt hier wel de descriptie te staan.</t>
  </si>
  <si>
    <t>Tittel met hoofdletter laten beginnen</t>
  </si>
  <si>
    <t>History</t>
  </si>
  <si>
    <t>Hoofdletter maken</t>
  </si>
  <si>
    <t>Rangschikking met meest recentste bovenaan, nu is het nog steeds met oudste naar nieuwste</t>
  </si>
  <si>
    <t>Meest recentste steeds bovenaan</t>
  </si>
  <si>
    <t>Time in eerste kollom</t>
  </si>
  <si>
    <t>aangezien deze belangrijkste is deze eerst plaatsen</t>
  </si>
  <si>
    <t>maand en dag omdraaien. Anders kan je geen tijdanalyse doen als je de module opent in een externe applicatie</t>
  </si>
  <si>
    <t>omdraaien maand en dag voor compatibiliteit</t>
  </si>
  <si>
    <t>Maak van veld Extra1 de kollom User</t>
  </si>
  <si>
    <t xml:space="preserve">aangezien hier momenteel reeds user info staat </t>
  </si>
  <si>
    <t>Maak van veld Extra2 de kollom UserInfo</t>
  </si>
  <si>
    <t>Hier plaats je de info in die ingediend is. bv bij requested alle info over de request die nog niet in de datalijn zit. reason, workflow, eindtijd moeten hier nog bij. Bij een approval lijn moet de motivatie in de UserInfo tevoorschijn komen.</t>
  </si>
  <si>
    <t>Other is standaard verdwenen na installati. Bij manueel toevoegen other komt andere functionaliteit wel terug </t>
  </si>
  <si>
    <t>Zorgen dat Other een niet verwijderbare standaard reden wordt</t>
  </si>
  <si>
    <t xml:space="preserve">Loging begint reeds terwijl descripties nog niet volledig ingeladen zijn. Dit geeft in de historian extra records die eigenlijk samen horen. </t>
  </si>
  <si>
    <t>Historian</t>
  </si>
  <si>
    <t>Pas beginnen loggen nadat hij succesvol eerste keeer zijn description gelzen heeft? Of als hij een actieve bypass detecteert altijd de live description gebruiken/updaten zodat deze niet leeg kan zijn en je steeds de nodige info hebt</t>
  </si>
  <si>
    <t>Prioriteit betekenis</t>
  </si>
  <si>
    <t>Voor Pilot</t>
  </si>
  <si>
    <t>Opgelost</t>
  </si>
  <si>
    <t>Hertest&amp;NOK</t>
  </si>
  <si>
    <t>Nico To Have</t>
  </si>
  <si>
    <t>Niet voor Pilot</t>
  </si>
  <si>
    <t>Logischere indeling rechten</t>
  </si>
  <si>
    <t>Zorg voor terugmeldingen bij acties</t>
  </si>
  <si>
    <t>Toevoegen simulatie tags</t>
  </si>
  <si>
    <t>Workflow selecteren bij unack bypass</t>
  </si>
  <si>
    <t>Loading van licentie via UI</t>
  </si>
  <si>
    <t>Mogelijkheid tot aanmaken nieuwe rollen</t>
  </si>
  <si>
    <t>Mogelijkheid tot verwijderen rollen</t>
  </si>
  <si>
    <t>Wacht indicatie laten zien bij laden analyse</t>
  </si>
  <si>
    <t>Bij selecteren van tag eerst descriptie en dan tag</t>
  </si>
  <si>
    <t>Footer met copyright centraal uitlijnen</t>
  </si>
  <si>
    <t>Geen decimalen in grafiek</t>
  </si>
  <si>
    <t>Mogelijkheid van deleten requested-inactive</t>
  </si>
  <si>
    <t>bypasses waiting for approval ook in lijst zetten</t>
  </si>
  <si>
    <t>Descriptie zichtbaar maken</t>
  </si>
  <si>
    <t>Titel met hoofdletter laten beginnen</t>
  </si>
  <si>
    <t>Meest recenter entry in history bovenaan</t>
  </si>
  <si>
    <t xml:space="preserve">Tijd in eerste kolom </t>
  </si>
  <si>
    <t>omdraaien maand en dag voor compatibiliteit in history</t>
  </si>
  <si>
    <t>Maak van kolom Extra1 'User'</t>
  </si>
  <si>
    <t>Pas beginnen loggen nadat descriptie is ingelezen</t>
  </si>
  <si>
    <t>Analyse</t>
  </si>
  <si>
    <t>Testen</t>
  </si>
  <si>
    <t>UX</t>
  </si>
  <si>
    <t xml:space="preserve">title2 </t>
  </si>
  <si>
    <t>Groepen tabblad niet zichtbaar</t>
  </si>
  <si>
    <t>Analyse niet met realtime data</t>
  </si>
  <si>
    <t>bypass reden kan niet verwijderd worden</t>
  </si>
  <si>
    <t>Referentie en descriptie zichtbaar maken</t>
  </si>
  <si>
    <t>Verwijderen SUPER en DUMP users</t>
  </si>
  <si>
    <t>Wait for approval moet timer zijn ipv datum</t>
  </si>
  <si>
    <t>Licentie niet hoger dan 5</t>
  </si>
  <si>
    <t>Header edit user aanpassen</t>
  </si>
  <si>
    <t>new user header aanpassen</t>
  </si>
  <si>
    <t>administrator kan geen bypasses bevestigen</t>
  </si>
  <si>
    <t>Print functie moeilijk te vinden</t>
  </si>
  <si>
    <t>status weergave geeft niet correcte status</t>
  </si>
  <si>
    <t>Bypass ID verwijderen bij request</t>
  </si>
  <si>
    <t>Geen terugmelding bij fout wachtwoord</t>
  </si>
  <si>
    <t>veld leegmaken bij toevoegen van reden</t>
  </si>
  <si>
    <t>printer instelling mag terug weg</t>
  </si>
  <si>
    <t>Settings zichtbaar als er geen rechten voor zijn</t>
  </si>
  <si>
    <t>Vernieuwen vereist opnieuw inloggen</t>
  </si>
  <si>
    <t>Admin en configurator niet in worflow</t>
  </si>
  <si>
    <t>opc monitor zonder dedicated sessie laten draaien</t>
  </si>
  <si>
    <t>Enkel module naam in grafieken</t>
  </si>
  <si>
    <t>Tijd 'opgekomen' zichtbaar maken</t>
  </si>
  <si>
    <t>bypass ack vervalt onmiddelijk wanneer geen datum wordt ingevuld</t>
  </si>
  <si>
    <t>Minimum tijd voor bypass moet in te stellen zijn</t>
  </si>
  <si>
    <t>OPC tag limiet setting werkt niet</t>
  </si>
  <si>
    <t>Onduidelijke email config layout</t>
  </si>
  <si>
    <t>Declined bypasses in de decline lijst zetten</t>
  </si>
  <si>
    <t>Na approval blijft bypass in de lijst staan</t>
  </si>
  <si>
    <t>Module Descriptie is niet zichtbaar bij anmaken groep</t>
  </si>
  <si>
    <t>admin/manager kunnen groepen niet approven</t>
  </si>
  <si>
    <t>Maak passwoord instelbaar</t>
  </si>
  <si>
    <t>reden beter uitlijnen bij aanmaken groep</t>
  </si>
  <si>
    <t>reden en tot eindtijd laten zien bij approval</t>
  </si>
  <si>
    <t>knoppen workflows moeten uit elkaar</t>
  </si>
  <si>
    <t>Laat descriptie zien bij approval</t>
  </si>
  <si>
    <t>workflow niet in te stellen als admin</t>
  </si>
  <si>
    <t>use export niet zichtbaar</t>
  </si>
  <si>
    <t>Type</t>
  </si>
  <si>
    <t>Bug</t>
  </si>
  <si>
    <t>Item</t>
  </si>
  <si>
    <t>Email templates beschikbaar voor configurators</t>
  </si>
  <si>
    <t>approval motivatie moet ook keuzevenster zijn</t>
  </si>
  <si>
    <t>reden bij groep moet ook keuze menu zijn</t>
  </si>
  <si>
    <t>User test Bug: Groepen tabblad niet zichtbaar [1]</t>
  </si>
  <si>
    <t>User test Bug: Analyse niet met realtime data [2]</t>
  </si>
  <si>
    <t>User test Bug: bypass reden kan niet verwijderd worden [3]</t>
  </si>
  <si>
    <t>User test Item: Referentie en descriptie zichtbaar maken [4]</t>
  </si>
  <si>
    <t>User test Item: Verwijderen SUPER en DUMP users [5]</t>
  </si>
  <si>
    <t>User test Item: Wait for approval moet timer zijn ipv datum [6]</t>
  </si>
  <si>
    <t>User test Item: Licentie niet hoger dan 5 [7]</t>
  </si>
  <si>
    <t>User test Bug: Header edit user aanpassen [8]</t>
  </si>
  <si>
    <t>User test Bug: new user header aanpassen [9]</t>
  </si>
  <si>
    <t>User test Bug: administrator kan geen bypasses bevestigen [10]</t>
  </si>
  <si>
    <t>User test Item: Print functie moeilijk te vinden [11]</t>
  </si>
  <si>
    <t>User test Item: Workflow selecteren bij unack bypass [12]</t>
  </si>
  <si>
    <t>User test Bug: status weergave geeft niet correcte status [13]</t>
  </si>
  <si>
    <t>User test Item: Bypass ID verwijderen bij request [14]</t>
  </si>
  <si>
    <t>User test Bug: Geen terugmelding bij fout wachtwoord [15]</t>
  </si>
  <si>
    <t>User test Item: Zorg voor terugmeldingen bij acties [16]</t>
  </si>
  <si>
    <t>User test Item: veld leegmaken bij toevoegen van reden [17]</t>
  </si>
  <si>
    <t>User test Item: printer instelling mag terug weg [18]</t>
  </si>
  <si>
    <t>User test Item: Settings zichtbaar als er geen rechten voor zijn [19]</t>
  </si>
  <si>
    <t>User test Bug: Vernieuwen vereist opnieuw inloggen [20]</t>
  </si>
  <si>
    <t>User test Item: Loading van licentie via UI [21]</t>
  </si>
  <si>
    <t>User test Bug: Admin en configurator niet in worflow [22]</t>
  </si>
  <si>
    <t>User test Item: Vernieuwen vereist opnieuw inloggen [23]</t>
  </si>
  <si>
    <t>User test Item: Mogelijkheid tot aanmaken nieuwe rollen [24]</t>
  </si>
  <si>
    <t>User test Item: Mogelijkheid tot verwijderen rollen [25]</t>
  </si>
  <si>
    <t>User test Item: opc monitor zonder dedicated sessie laten draaien [26]</t>
  </si>
  <si>
    <t>User test Item: Enkel module naam in grafieken [27]</t>
  </si>
  <si>
    <t>User test Item: Tijd 'opgekomen' zichtbaar maken [28]</t>
  </si>
  <si>
    <t>User test Item: Wacht indicatie laten zien bij laden analyse [29]</t>
  </si>
  <si>
    <t>User test Item: Geen decimalen in grafiek [30]</t>
  </si>
  <si>
    <t>User test Item: bypass ack vervalt onmiddelijk wanneer geen datum wordt ingevuld [31]</t>
  </si>
  <si>
    <t>User test Item: Minimum tijd voor bypass moet in te stellen zijn [32]</t>
  </si>
  <si>
    <t>User test Bug: OPC tag limiet setting werkt niet [33]</t>
  </si>
  <si>
    <t>User test Item: Onduidelijke email config layout [34]</t>
  </si>
  <si>
    <t>User test Item: Email templates beschikbaar voor configurators [35]</t>
  </si>
  <si>
    <t>User test Bug: Declined bypasses in de decline lijst zetten [36]</t>
  </si>
  <si>
    <t>User test Item: approval motivatie moet ook keuzevenster zijn [37]</t>
  </si>
  <si>
    <t>User test Bug: Na approval blijft bypass in de lijst staan [38]</t>
  </si>
  <si>
    <t>User test Item: Geen veld voor extra invoer bij other [39]</t>
  </si>
  <si>
    <t>User test Item: reden bij groep moet ook keuze menu zijn [40]</t>
  </si>
  <si>
    <t>User test Item: Module Descriptie is niet zichtbaar bij anmaken groep [41]</t>
  </si>
  <si>
    <t>User test Bug: admin/manager kunnen groepen niet approven [42]</t>
  </si>
  <si>
    <t>User test Item: Maak passwoord instelbaar [43]</t>
  </si>
  <si>
    <t>User test Item: Bij selecteren van tag eerst descriptie en dan tag [44]</t>
  </si>
  <si>
    <t>User test Item: reden beter uitlijnen bij aanmaken groep [45]</t>
  </si>
  <si>
    <t>User test Item: Logischere indeling rechten [46]</t>
  </si>
  <si>
    <t>User test Item: reden en tot eindtijd laten zien bij approval [47]</t>
  </si>
  <si>
    <t>User test Bug: knoppen workflows moeten uit elkaar [49]</t>
  </si>
  <si>
    <t>User test Item: Rangschikken meest recentste decline bovenaan [50]</t>
  </si>
  <si>
    <t>User test Item: Laat descriptie zien bij approval [51]</t>
  </si>
  <si>
    <t>User test Item: Footer met copyright centraal uitlijnen [52]</t>
  </si>
  <si>
    <t>User test Bug: workflow niet in te stellen als admin [53]</t>
  </si>
  <si>
    <t>User test Item: Toevoegen simulatie tags [54]</t>
  </si>
  <si>
    <t>User test Bug: use export niet zichtbaar [55]</t>
  </si>
  <si>
    <t>User test Item: ValueTag in overzicht scherm of ook op andere plaatsen [56]</t>
  </si>
  <si>
    <t>User test Item: klik op de lijn opent bypasses status info [57]</t>
  </si>
  <si>
    <t>User test Item: Mogelijkheid van deleten requested-inactive [58]</t>
  </si>
  <si>
    <t>User test Item: bypasses waiting for approval ook in lijst zetten [59]</t>
  </si>
  <si>
    <t>User test Bug: Descriptie zichtbaar maken [60]</t>
  </si>
  <si>
    <t>User test Item: Titel met hoofdletter laten beginnen [61]</t>
  </si>
  <si>
    <t>User test Item: Meest recenter entry in history bovenaan [62]</t>
  </si>
  <si>
    <t>User test Item: Tijd in eerste kolom  [63]</t>
  </si>
  <si>
    <t>User test Item: omdraaien maand en dag voor compatibiliteit in history [64]</t>
  </si>
  <si>
    <t>User test Item: Maak van kolom Extra1 'User' [65]</t>
  </si>
  <si>
    <t>User test Item: Maak van veld Extra2 de kollom UserInfo [66]</t>
  </si>
  <si>
    <t>User test Bug: Zorgen dat Other een niet verwijderbare standaard reden wordt [67]</t>
  </si>
  <si>
    <t>User test Item: Pas beginnen loggen nadat descriptie is ingelezen [68]</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</si>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</sst>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3">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s>
  <cellStyleXfs count="1">
    <xf numFmtId="0" fontId="0" fillId="0" borderId="0"/>
  </cellStyleXfs>
  <cellXfs count="7">
    <xf numFmtId="0" fontId="0" fillId="0" borderId="0" xfId="0"/>
    <xf numFmtId="0" fontId="0" fillId="0" borderId="1" xfId="0" applyFont="1" applyBorder="1"/>
    <xf numFmtId="0" fontId="1" fillId="2" borderId="2" xfId="0" applyFont="1" applyFill="1" applyBorder="1"/>
    <xf numFmtId="0" fontId="0" fillId="0" borderId="2" xfId="0" applyFont="1" applyBorder="1"/>
    <xf numFmtId="0" fontId="0" fillId="0" borderId="0" xfId="0" applyAlignment="1">
      <alignment vertical="center"/>
    </xf>
    <xf numFmtId="0" fontId="0" fillId="0" borderId="0" xfId="0" applyAlignment="1">
      <alignment vertical="center" wrapText="1"/>
    </xf>
    <xf numFmtId="49" fontId="0" fillId="0" borderId="0" xfId="0" applyNumberFormat="1"/>
  </cellXfs>
  <cellStyles count="1">
    <cellStyle name="Standaard" xfId="0" builtinId="0"/>
  </cellStyles>
  <dxfs count="15">
    <dxf>
      <numFmt numFmtId="0" formatCode="General"/>
      <alignment horizontal="general" vertical="center" textRotation="0" wrapText="0"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id="3" name="Table3" displayName="Table3" ref="A1:M98" totalsRowShown="0" headerRowDxfId="14" dataDxfId="13">
  <autoFilter ref="A1:M98">
    <filterColumn colId="6">
      <filters>
        <filter val="Bug"/>
      </filters>
    </filterColumn>
  </autoFilter>
  <tableColumns count="13">
    <tableColumn id="1" name="ID" dataDxfId="12">
      <calculatedColumnFormula>A1+1</calculatedColumnFormula>
    </tableColumn>
    <tableColumn id="2" name="Probleem" dataDxfId="11"/>
    <tableColumn id="8" name="Assigned" dataDxfId="10"/>
    <tableColumn id="6" name="Onderdeel" dataDxfId="9"/>
    <tableColumn id="10" name="Title" dataDxfId="8"/>
    <tableColumn id="12" name="title2 " dataDxfId="1">
      <calculatedColumnFormula>"User test "&amp;Table3[[#This Row],[Type]]&amp;": "&amp;Table3[[#This Row],[Title]]&amp;" ["&amp;Table3[[#This Row],[ID]]&amp;"]"</calculatedColumnFormula>
    </tableColumn>
    <tableColumn id="13" name="Type" dataDxfId="2"/>
    <tableColumn id="3" name="User Voorkeur oplossing" dataDxfId="7"/>
    <tableColumn id="4" name="Prioriteit" dataDxfId="6"/>
    <tableColumn id="7" name="Inschatting (in uren)" dataDxfId="5"/>
    <tableColumn id="5" name="Status" dataDxfId="4"/>
    <tableColumn id="14" name="State" dataDxfId="0">
      <calculatedColumnFormula>IF(Table3[[#This Row],[Status]]="Hertest&amp;OK","Done","New")</calculatedColumnFormula>
    </tableColumn>
    <tableColumn id="9" name="Extra Info" dataDxfId="3"/>
  </tableColumns>
  <tableStyleInfo name="TableStyleMedium1" showFirstColumn="0" showLastColumn="0" showRowStripes="1" showColumnStripes="0"/>
</table>
</file>

<file path=xl/tables/table2.xml><?xml version="1.0" encoding="utf-8"?>
<table xmlns="http://schemas.openxmlformats.org/spreadsheetml/2006/main" id="2" name="tblPrioriteit" displayName="tblPrioriteit" ref="C1:D6" totalsRowShown="0">
  <autoFilter ref="C1:D6"/>
  <tableColumns count="2">
    <tableColumn id="1" name="Prioriteit"/>
    <tableColumn id="3" name="Prioriteit betekenis"/>
  </tableColumns>
  <tableStyleInfo name="TableStyleLight8"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
  <sheetViews>
    <sheetView tabSelected="1" zoomScale="85" zoomScaleNormal="85" workbookViewId="0">
      <selection activeCell="D49" sqref="D49"/>
    </sheetView>
  </sheetViews>
  <sheetFormatPr defaultRowHeight="15" x14ac:dyDescent="0.25"/>
  <cols>
    <col min="1" max="1" width="5.140625" style="4" bestFit="1" customWidth="1"/>
    <col min="2" max="2" width="69" style="5" customWidth="1"/>
    <col min="3" max="3" width="11.42578125" style="5" bestFit="1" customWidth="1"/>
    <col min="4" max="5" width="26.5703125" style="5" customWidth="1"/>
    <col min="6" max="6" width="66" style="5" customWidth="1"/>
    <col min="7" max="7" width="26.5703125" style="5" customWidth="1"/>
    <col min="8" max="8" width="61.85546875" style="5" hidden="1" customWidth="1"/>
    <col min="9" max="9" width="11.28515625" style="4" bestFit="1" customWidth="1"/>
    <col min="10" max="10" width="21.42578125" style="4" bestFit="1" customWidth="1"/>
    <col min="11" max="11" width="11.5703125" style="4" bestFit="1" customWidth="1"/>
    <col min="12" max="12" width="11.5703125" style="4" customWidth="1"/>
    <col min="13" max="13" width="59.85546875" style="4" customWidth="1"/>
    <col min="14" max="14" width="9.140625" style="4"/>
    <col min="15" max="15" width="10" style="4" bestFit="1" customWidth="1"/>
    <col min="16" max="16384" width="9.140625" style="4"/>
  </cols>
  <sheetData>
    <row r="1" spans="1:16" x14ac:dyDescent="0.25">
      <c r="A1" s="4" t="s">
        <v>0</v>
      </c>
      <c r="B1" s="5" t="s">
        <v>1</v>
      </c>
      <c r="C1" s="5" t="s">
        <v>2</v>
      </c>
      <c r="D1" s="5" t="s">
        <v>3</v>
      </c>
      <c r="E1" s="5" t="s">
        <v>4</v>
      </c>
      <c r="F1" s="5" t="s">
        <v>197</v>
      </c>
      <c r="G1" s="5" t="s">
        <v>235</v>
      </c>
      <c r="H1" s="5" t="s">
        <v>5</v>
      </c>
      <c r="I1" s="4" t="s">
        <v>6</v>
      </c>
      <c r="J1" s="4" t="s">
        <v>7</v>
      </c>
      <c r="K1" s="4" t="s">
        <v>8</v>
      </c>
      <c r="L1" s="4" t="s">
        <v>308</v>
      </c>
      <c r="M1" s="4" t="s">
        <v>9</v>
      </c>
      <c r="N1" s="4" t="s">
        <v>10</v>
      </c>
    </row>
    <row r="2" spans="1:16" ht="30" x14ac:dyDescent="0.25">
      <c r="A2" s="4">
        <v>1</v>
      </c>
      <c r="B2" s="5" t="s">
        <v>11</v>
      </c>
      <c r="D2" s="5" t="s">
        <v>12</v>
      </c>
      <c r="E2" s="5" t="s">
        <v>198</v>
      </c>
      <c r="F2" s="5" t="s">
        <v>241</v>
      </c>
      <c r="G2" s="5" t="s">
        <v>236</v>
      </c>
      <c r="H2" s="5" t="s">
        <v>13</v>
      </c>
      <c r="I2" s="4">
        <v>1</v>
      </c>
      <c r="J2" s="4">
        <v>1</v>
      </c>
      <c r="K2" s="4" t="s">
        <v>14</v>
      </c>
      <c r="L2" s="4" t="str">
        <f>IF(Table3[[#This Row],[Status]]="Hertest&amp;OK","Done","New")</f>
        <v>Done</v>
      </c>
      <c r="N2" s="4">
        <f ca="1">SUMIF(Table3[[Prioriteit]:[Inschatting (in uren)]],"&lt;2",Table3[Inschatting (in uren)])</f>
        <v>23</v>
      </c>
      <c r="O2" s="4" t="s">
        <v>15</v>
      </c>
    </row>
    <row r="3" spans="1:16" ht="30" x14ac:dyDescent="0.25">
      <c r="A3" s="4">
        <v>2</v>
      </c>
      <c r="B3" s="5" t="s">
        <v>16</v>
      </c>
      <c r="D3" s="5" t="s">
        <v>17</v>
      </c>
      <c r="E3" s="5" t="s">
        <v>199</v>
      </c>
      <c r="F3" s="5" t="s">
        <v>242</v>
      </c>
      <c r="G3" s="5" t="s">
        <v>236</v>
      </c>
      <c r="H3" s="5" t="s">
        <v>18</v>
      </c>
      <c r="I3" s="4">
        <v>1</v>
      </c>
      <c r="J3" s="4">
        <v>2</v>
      </c>
      <c r="K3" s="4" t="s">
        <v>14</v>
      </c>
      <c r="L3" s="4" t="str">
        <f>IF(Table3[[#This Row],[Status]]="Hertest&amp;OK","Done","New")</f>
        <v>Done</v>
      </c>
      <c r="N3" s="4">
        <f ca="1">SUMIF(Table3[[Prioriteit]:[Inschatting (in uren)]],"&lt;3",Table3[Inschatting (in uren)])</f>
        <v>59</v>
      </c>
      <c r="O3" s="4" t="s">
        <v>19</v>
      </c>
    </row>
    <row r="4" spans="1:16" ht="30" x14ac:dyDescent="0.25">
      <c r="A4" s="4">
        <v>3</v>
      </c>
      <c r="B4" s="5" t="s">
        <v>20</v>
      </c>
      <c r="D4" s="5" t="s">
        <v>21</v>
      </c>
      <c r="E4" s="5" t="s">
        <v>200</v>
      </c>
      <c r="F4" s="5" t="s">
        <v>243</v>
      </c>
      <c r="G4" s="5" t="s">
        <v>236</v>
      </c>
      <c r="H4" s="5" t="s">
        <v>22</v>
      </c>
      <c r="I4" s="4">
        <v>1</v>
      </c>
      <c r="J4" s="4">
        <v>1</v>
      </c>
      <c r="K4" s="4" t="s">
        <v>14</v>
      </c>
      <c r="L4" s="4" t="str">
        <f>IF(Table3[[#This Row],[Status]]="Hertest&amp;OK","Done","New")</f>
        <v>Done</v>
      </c>
      <c r="N4" s="4">
        <f ca="1">SUMIF(Table3[[Prioriteit]:[Inschatting (in uren)]],"&lt;4",Table3[Inschatting (in uren)])</f>
        <v>87</v>
      </c>
      <c r="O4" s="4" t="s">
        <v>23</v>
      </c>
      <c r="P4" s="4">
        <f ca="1">N4-16</f>
        <v>71</v>
      </c>
    </row>
    <row r="5" spans="1:16" ht="45" hidden="1" x14ac:dyDescent="0.25">
      <c r="A5" s="4">
        <v>4</v>
      </c>
      <c r="B5" s="5" t="s">
        <v>24</v>
      </c>
      <c r="D5" s="5" t="s">
        <v>25</v>
      </c>
      <c r="E5" s="5" t="s">
        <v>201</v>
      </c>
      <c r="F5" s="5" t="s">
        <v>244</v>
      </c>
      <c r="G5" s="5" t="s">
        <v>237</v>
      </c>
      <c r="H5" s="5" t="s">
        <v>26</v>
      </c>
      <c r="I5" s="4">
        <v>1</v>
      </c>
      <c r="J5" s="4">
        <v>2</v>
      </c>
      <c r="K5" s="4" t="s">
        <v>14</v>
      </c>
      <c r="L5" s="4" t="str">
        <f>IF(Table3[[#This Row],[Status]]="Hertest&amp;OK","Done","New")</f>
        <v>Done</v>
      </c>
      <c r="N5" s="4">
        <f ca="1">SUMIF(Table3[[Prioriteit]:[Inschatting (in uren)]],"&lt;5",Table3[Inschatting (in uren)])</f>
        <v>99</v>
      </c>
      <c r="O5" s="4" t="s">
        <v>27</v>
      </c>
    </row>
    <row r="6" spans="1:16" ht="30" hidden="1" x14ac:dyDescent="0.25">
      <c r="A6" s="4">
        <v>5</v>
      </c>
      <c r="B6" s="5" t="s">
        <v>37</v>
      </c>
      <c r="D6" s="5" t="s">
        <v>21</v>
      </c>
      <c r="E6" s="5" t="s">
        <v>202</v>
      </c>
      <c r="F6" s="5" t="s">
        <v>245</v>
      </c>
      <c r="G6" s="5" t="s">
        <v>237</v>
      </c>
      <c r="H6" s="5" t="s">
        <v>38</v>
      </c>
      <c r="I6" s="4">
        <v>2</v>
      </c>
      <c r="K6" s="4" t="s">
        <v>14</v>
      </c>
      <c r="L6" s="4" t="str">
        <f>IF(Table3[[#This Row],[Status]]="Hertest&amp;OK","Done","New")</f>
        <v>Done</v>
      </c>
      <c r="N6" s="4">
        <f ca="1">SUMIF(Table3[[Prioriteit]:[Inschatting (in uren)]],"&lt;6",Table3[Inschatting (in uren)])</f>
        <v>133</v>
      </c>
      <c r="O6" s="4" t="s">
        <v>31</v>
      </c>
    </row>
    <row r="7" spans="1:16" ht="30" hidden="1" x14ac:dyDescent="0.25">
      <c r="A7" s="4">
        <v>6</v>
      </c>
      <c r="B7" s="5" t="s">
        <v>62</v>
      </c>
      <c r="C7" s="5" t="s">
        <v>35</v>
      </c>
      <c r="D7" s="5" t="s">
        <v>60</v>
      </c>
      <c r="E7" s="5" t="s">
        <v>203</v>
      </c>
      <c r="F7" s="5" t="s">
        <v>246</v>
      </c>
      <c r="G7" s="5" t="s">
        <v>237</v>
      </c>
      <c r="H7" s="5" t="s">
        <v>63</v>
      </c>
      <c r="I7" s="4">
        <v>2</v>
      </c>
      <c r="J7" s="4">
        <v>4</v>
      </c>
      <c r="K7" s="4" t="s">
        <v>14</v>
      </c>
      <c r="L7" s="4" t="str">
        <f>IF(Table3[[#This Row],[Status]]="Hertest&amp;OK","Done","New")</f>
        <v>Done</v>
      </c>
    </row>
    <row r="8" spans="1:16" ht="30" hidden="1" x14ac:dyDescent="0.25">
      <c r="A8" s="4">
        <v>7</v>
      </c>
      <c r="B8" s="5" t="s">
        <v>39</v>
      </c>
      <c r="D8" s="5" t="s">
        <v>21</v>
      </c>
      <c r="E8" s="5" t="s">
        <v>204</v>
      </c>
      <c r="F8" s="5" t="s">
        <v>247</v>
      </c>
      <c r="G8" s="5" t="s">
        <v>237</v>
      </c>
      <c r="H8" s="5" t="s">
        <v>40</v>
      </c>
      <c r="I8" s="4">
        <v>2</v>
      </c>
      <c r="K8" s="4" t="s">
        <v>14</v>
      </c>
      <c r="L8" s="4" t="str">
        <f>IF(Table3[[#This Row],[Status]]="Hertest&amp;OK","Done","New")</f>
        <v>Done</v>
      </c>
    </row>
    <row r="9" spans="1:16" ht="30" x14ac:dyDescent="0.25">
      <c r="A9" s="4">
        <v>8</v>
      </c>
      <c r="B9" s="5" t="s">
        <v>41</v>
      </c>
      <c r="D9" s="5" t="s">
        <v>21</v>
      </c>
      <c r="E9" s="5" t="s">
        <v>205</v>
      </c>
      <c r="F9" s="5" t="s">
        <v>248</v>
      </c>
      <c r="G9" s="5" t="s">
        <v>236</v>
      </c>
      <c r="H9" s="5" t="s">
        <v>42</v>
      </c>
      <c r="I9" s="4">
        <v>2</v>
      </c>
      <c r="J9" s="4">
        <v>1</v>
      </c>
      <c r="K9" s="4" t="s">
        <v>14</v>
      </c>
      <c r="L9" s="4" t="str">
        <f>IF(Table3[[#This Row],[Status]]="Hertest&amp;OK","Done","New")</f>
        <v>Done</v>
      </c>
    </row>
    <row r="10" spans="1:16" ht="30" x14ac:dyDescent="0.25">
      <c r="A10" s="4">
        <v>9</v>
      </c>
      <c r="B10" s="5" t="s">
        <v>43</v>
      </c>
      <c r="D10" s="5" t="s">
        <v>21</v>
      </c>
      <c r="E10" s="5" t="s">
        <v>206</v>
      </c>
      <c r="F10" s="5" t="s">
        <v>249</v>
      </c>
      <c r="G10" s="5" t="s">
        <v>236</v>
      </c>
      <c r="H10" s="5" t="s">
        <v>44</v>
      </c>
      <c r="I10" s="4">
        <v>2</v>
      </c>
      <c r="J10" s="4">
        <v>1</v>
      </c>
      <c r="K10" s="4" t="s">
        <v>14</v>
      </c>
      <c r="L10" s="4" t="str">
        <f>IF(Table3[[#This Row],[Status]]="Hertest&amp;OK","Done","New")</f>
        <v>Done</v>
      </c>
    </row>
    <row r="11" spans="1:16" ht="30" x14ac:dyDescent="0.25">
      <c r="A11" s="4">
        <v>10</v>
      </c>
      <c r="B11" s="5" t="s">
        <v>45</v>
      </c>
      <c r="D11" s="5" t="s">
        <v>46</v>
      </c>
      <c r="E11" s="5" t="s">
        <v>207</v>
      </c>
      <c r="F11" s="5" t="s">
        <v>250</v>
      </c>
      <c r="G11" s="5" t="s">
        <v>236</v>
      </c>
      <c r="H11" s="5" t="s">
        <v>47</v>
      </c>
      <c r="I11" s="4">
        <v>2</v>
      </c>
      <c r="J11" s="4">
        <v>2</v>
      </c>
      <c r="K11" s="4" t="s">
        <v>14</v>
      </c>
      <c r="L11" s="4" t="str">
        <f>IF(Table3[[#This Row],[Status]]="Hertest&amp;OK","Done","New")</f>
        <v>Done</v>
      </c>
    </row>
    <row r="12" spans="1:16" ht="90" hidden="1" x14ac:dyDescent="0.25">
      <c r="A12" s="4">
        <v>11</v>
      </c>
      <c r="B12" s="5" t="s">
        <v>105</v>
      </c>
      <c r="C12" s="5" t="s">
        <v>35</v>
      </c>
      <c r="D12" s="5" t="s">
        <v>25</v>
      </c>
      <c r="E12" s="5" t="s">
        <v>208</v>
      </c>
      <c r="F12" s="5" t="s">
        <v>251</v>
      </c>
      <c r="G12" s="5" t="s">
        <v>237</v>
      </c>
      <c r="H12" s="5" t="s">
        <v>106</v>
      </c>
      <c r="I12" s="4">
        <v>3</v>
      </c>
      <c r="J12" s="4">
        <v>4</v>
      </c>
      <c r="K12" s="4" t="s">
        <v>14</v>
      </c>
      <c r="L12" s="4" t="str">
        <f>IF(Table3[[#This Row],[Status]]="Hertest&amp;OK","Done","New")</f>
        <v>Done</v>
      </c>
      <c r="M12" s="5" t="s">
        <v>107</v>
      </c>
    </row>
    <row r="13" spans="1:16" ht="45" hidden="1" x14ac:dyDescent="0.25">
      <c r="A13" s="4">
        <v>12</v>
      </c>
      <c r="B13" s="5" t="s">
        <v>118</v>
      </c>
      <c r="C13" s="5" t="s">
        <v>35</v>
      </c>
      <c r="D13" s="5" t="s">
        <v>25</v>
      </c>
      <c r="E13" s="5" t="s">
        <v>177</v>
      </c>
      <c r="F13" s="5" t="s">
        <v>252</v>
      </c>
      <c r="G13" s="5" t="s">
        <v>237</v>
      </c>
      <c r="H13" s="5" t="s">
        <v>119</v>
      </c>
      <c r="I13" s="4">
        <v>5</v>
      </c>
      <c r="J13" s="4">
        <v>4</v>
      </c>
      <c r="K13" s="4" t="s">
        <v>95</v>
      </c>
      <c r="L13" s="4" t="str">
        <f>IF(Table3[[#This Row],[Status]]="Hertest&amp;OK","Done","New")</f>
        <v>New</v>
      </c>
    </row>
    <row r="14" spans="1:16" ht="30" x14ac:dyDescent="0.25">
      <c r="A14" s="4">
        <v>13</v>
      </c>
      <c r="B14" s="5" t="s">
        <v>79</v>
      </c>
      <c r="C14" s="5" t="s">
        <v>35</v>
      </c>
      <c r="D14" s="5" t="s">
        <v>8</v>
      </c>
      <c r="E14" s="5" t="s">
        <v>209</v>
      </c>
      <c r="F14" s="5" t="s">
        <v>253</v>
      </c>
      <c r="G14" s="5" t="s">
        <v>236</v>
      </c>
      <c r="H14" s="5" t="s">
        <v>80</v>
      </c>
      <c r="I14" s="4">
        <v>3</v>
      </c>
      <c r="J14" s="4">
        <v>2</v>
      </c>
      <c r="K14" s="4" t="s">
        <v>14</v>
      </c>
      <c r="L14" s="4" t="str">
        <f>IF(Table3[[#This Row],[Status]]="Hertest&amp;OK","Done","New")</f>
        <v>Done</v>
      </c>
    </row>
    <row r="15" spans="1:16" ht="30" hidden="1" x14ac:dyDescent="0.25">
      <c r="A15" s="4">
        <v>14</v>
      </c>
      <c r="B15" s="5" t="s">
        <v>68</v>
      </c>
      <c r="D15" s="5" t="s">
        <v>25</v>
      </c>
      <c r="E15" s="5" t="s">
        <v>210</v>
      </c>
      <c r="F15" s="5" t="s">
        <v>254</v>
      </c>
      <c r="G15" s="5" t="s">
        <v>237</v>
      </c>
      <c r="H15" s="5" t="s">
        <v>69</v>
      </c>
      <c r="I15" s="4">
        <v>3</v>
      </c>
      <c r="J15" s="4">
        <v>0</v>
      </c>
      <c r="K15" s="4" t="s">
        <v>14</v>
      </c>
      <c r="L15" s="4" t="str">
        <f>IF(Table3[[#This Row],[Status]]="Hertest&amp;OK","Done","New")</f>
        <v>Done</v>
      </c>
    </row>
    <row r="16" spans="1:16" ht="30" x14ac:dyDescent="0.25">
      <c r="A16" s="4">
        <v>15</v>
      </c>
      <c r="B16" s="5" t="s">
        <v>70</v>
      </c>
      <c r="D16" s="5" t="s">
        <v>29</v>
      </c>
      <c r="E16" s="5" t="s">
        <v>211</v>
      </c>
      <c r="F16" s="5" t="s">
        <v>255</v>
      </c>
      <c r="G16" s="5" t="s">
        <v>236</v>
      </c>
      <c r="H16" s="5" t="s">
        <v>71</v>
      </c>
      <c r="I16" s="4">
        <v>3</v>
      </c>
      <c r="J16" s="4">
        <v>2</v>
      </c>
      <c r="K16" s="4" t="s">
        <v>14</v>
      </c>
      <c r="L16" s="4" t="str">
        <f>IF(Table3[[#This Row],[Status]]="Hertest&amp;OK","Done","New")</f>
        <v>Done</v>
      </c>
    </row>
    <row r="17" spans="1:12" ht="30" hidden="1" x14ac:dyDescent="0.25">
      <c r="A17" s="4">
        <v>16</v>
      </c>
      <c r="B17" s="5" t="s">
        <v>114</v>
      </c>
      <c r="C17" s="5" t="s">
        <v>82</v>
      </c>
      <c r="D17" s="5" t="s">
        <v>29</v>
      </c>
      <c r="E17" s="5" t="s">
        <v>175</v>
      </c>
      <c r="F17" s="5" t="s">
        <v>256</v>
      </c>
      <c r="G17" s="5" t="s">
        <v>237</v>
      </c>
      <c r="H17" s="5" t="s">
        <v>115</v>
      </c>
      <c r="I17" s="4">
        <v>5</v>
      </c>
      <c r="J17" s="4">
        <v>8</v>
      </c>
      <c r="K17" s="4" t="s">
        <v>95</v>
      </c>
      <c r="L17" s="4" t="str">
        <f>IF(Table3[[#This Row],[Status]]="Hertest&amp;OK","Done","New")</f>
        <v>New</v>
      </c>
    </row>
    <row r="18" spans="1:12" ht="30" hidden="1" x14ac:dyDescent="0.25">
      <c r="A18" s="4">
        <v>17</v>
      </c>
      <c r="B18" s="5" t="s">
        <v>72</v>
      </c>
      <c r="D18" s="5" t="s">
        <v>21</v>
      </c>
      <c r="E18" s="5" t="s">
        <v>212</v>
      </c>
      <c r="F18" s="5" t="s">
        <v>257</v>
      </c>
      <c r="G18" s="5" t="s">
        <v>237</v>
      </c>
      <c r="H18" s="5" t="s">
        <v>73</v>
      </c>
      <c r="I18" s="4">
        <v>3</v>
      </c>
      <c r="J18" s="4">
        <v>1</v>
      </c>
      <c r="K18" s="4" t="s">
        <v>14</v>
      </c>
      <c r="L18" s="4" t="str">
        <f>IF(Table3[[#This Row],[Status]]="Hertest&amp;OK","Done","New")</f>
        <v>Done</v>
      </c>
    </row>
    <row r="19" spans="1:12" ht="30" hidden="1" x14ac:dyDescent="0.25">
      <c r="A19" s="4">
        <v>18</v>
      </c>
      <c r="B19" s="5" t="s">
        <v>77</v>
      </c>
      <c r="C19" s="5" t="s">
        <v>35</v>
      </c>
      <c r="D19" s="5" t="s">
        <v>21</v>
      </c>
      <c r="E19" s="5" t="s">
        <v>213</v>
      </c>
      <c r="F19" s="5" t="s">
        <v>258</v>
      </c>
      <c r="G19" s="5" t="s">
        <v>237</v>
      </c>
      <c r="H19" s="5" t="s">
        <v>78</v>
      </c>
      <c r="I19" s="4">
        <v>3</v>
      </c>
      <c r="J19" s="4">
        <v>1</v>
      </c>
      <c r="K19" s="4" t="s">
        <v>14</v>
      </c>
      <c r="L19" s="4" t="str">
        <f>IF(Table3[[#This Row],[Status]]="Hertest&amp;OK","Done","New")</f>
        <v>Done</v>
      </c>
    </row>
    <row r="20" spans="1:12" ht="45" hidden="1" x14ac:dyDescent="0.25">
      <c r="A20" s="4">
        <v>19</v>
      </c>
      <c r="B20" s="5" t="s">
        <v>81</v>
      </c>
      <c r="C20" s="5" t="s">
        <v>82</v>
      </c>
      <c r="D20" s="5" t="s">
        <v>29</v>
      </c>
      <c r="E20" s="5" t="s">
        <v>214</v>
      </c>
      <c r="F20" s="5" t="s">
        <v>259</v>
      </c>
      <c r="G20" s="5" t="s">
        <v>237</v>
      </c>
      <c r="H20" s="5" t="s">
        <v>83</v>
      </c>
      <c r="I20" s="4">
        <v>3</v>
      </c>
      <c r="J20" s="4">
        <v>2</v>
      </c>
      <c r="K20" s="4" t="s">
        <v>14</v>
      </c>
      <c r="L20" s="4" t="str">
        <f>IF(Table3[[#This Row],[Status]]="Hertest&amp;OK","Done","New")</f>
        <v>Done</v>
      </c>
    </row>
    <row r="21" spans="1:12" ht="30" x14ac:dyDescent="0.25">
      <c r="A21" s="4">
        <v>20</v>
      </c>
      <c r="B21" s="5" t="s">
        <v>135</v>
      </c>
      <c r="D21" s="5" t="s">
        <v>29</v>
      </c>
      <c r="E21" s="5" t="s">
        <v>215</v>
      </c>
      <c r="F21" s="5" t="s">
        <v>260</v>
      </c>
      <c r="G21" s="5" t="s">
        <v>236</v>
      </c>
      <c r="H21" s="5" t="s">
        <v>115</v>
      </c>
      <c r="I21" s="4">
        <v>6</v>
      </c>
      <c r="J21" s="4">
        <v>4</v>
      </c>
      <c r="K21" s="4" t="s">
        <v>95</v>
      </c>
      <c r="L21" s="4" t="str">
        <f>IF(Table3[[#This Row],[Status]]="Hertest&amp;OK","Done","New")</f>
        <v>New</v>
      </c>
    </row>
    <row r="22" spans="1:12" ht="30" hidden="1" x14ac:dyDescent="0.25">
      <c r="A22" s="4">
        <v>21</v>
      </c>
      <c r="B22" s="5" t="s">
        <v>120</v>
      </c>
      <c r="C22" s="5" t="s">
        <v>35</v>
      </c>
      <c r="D22" s="5" t="s">
        <v>21</v>
      </c>
      <c r="E22" s="5" t="s">
        <v>178</v>
      </c>
      <c r="F22" s="5" t="s">
        <v>261</v>
      </c>
      <c r="G22" s="5" t="s">
        <v>237</v>
      </c>
      <c r="H22" s="5" t="s">
        <v>121</v>
      </c>
      <c r="I22" s="4">
        <v>5</v>
      </c>
      <c r="J22" s="4">
        <v>4</v>
      </c>
      <c r="K22" s="4" t="s">
        <v>95</v>
      </c>
      <c r="L22" s="4" t="str">
        <f>IF(Table3[[#This Row],[Status]]="Hertest&amp;OK","Done","New")</f>
        <v>New</v>
      </c>
    </row>
    <row r="23" spans="1:12" ht="30" x14ac:dyDescent="0.25">
      <c r="A23" s="4">
        <v>22</v>
      </c>
      <c r="B23" s="5" t="s">
        <v>108</v>
      </c>
      <c r="C23" s="5" t="s">
        <v>35</v>
      </c>
      <c r="D23" s="5" t="s">
        <v>46</v>
      </c>
      <c r="E23" s="5" t="s">
        <v>216</v>
      </c>
      <c r="F23" s="5" t="s">
        <v>262</v>
      </c>
      <c r="G23" s="5" t="s">
        <v>236</v>
      </c>
      <c r="H23" s="5" t="s">
        <v>109</v>
      </c>
      <c r="I23" s="4">
        <v>4</v>
      </c>
      <c r="J23" s="4">
        <v>2</v>
      </c>
      <c r="K23" s="4" t="s">
        <v>14</v>
      </c>
      <c r="L23" s="4" t="str">
        <f>IF(Table3[[#This Row],[Status]]="Hertest&amp;OK","Done","New")</f>
        <v>Done</v>
      </c>
    </row>
    <row r="24" spans="1:12" ht="30" hidden="1" x14ac:dyDescent="0.25">
      <c r="A24" s="4">
        <v>23</v>
      </c>
      <c r="B24" s="5" t="s">
        <v>101</v>
      </c>
      <c r="D24" s="5" t="s">
        <v>29</v>
      </c>
      <c r="E24" s="5" t="s">
        <v>215</v>
      </c>
      <c r="F24" s="5" t="s">
        <v>263</v>
      </c>
      <c r="G24" s="5" t="s">
        <v>237</v>
      </c>
      <c r="H24" s="5" t="s">
        <v>102</v>
      </c>
      <c r="I24" s="4">
        <v>4</v>
      </c>
      <c r="J24" s="4">
        <v>3</v>
      </c>
      <c r="K24" s="4" t="s">
        <v>14</v>
      </c>
      <c r="L24" s="4" t="str">
        <f>IF(Table3[[#This Row],[Status]]="Hertest&amp;OK","Done","New")</f>
        <v>Done</v>
      </c>
    </row>
    <row r="25" spans="1:12" ht="30" hidden="1" x14ac:dyDescent="0.25">
      <c r="A25" s="4">
        <v>24</v>
      </c>
      <c r="B25" s="5" t="s">
        <v>122</v>
      </c>
      <c r="C25" s="5" t="s">
        <v>35</v>
      </c>
      <c r="D25" s="5" t="s">
        <v>46</v>
      </c>
      <c r="E25" s="5" t="s">
        <v>179</v>
      </c>
      <c r="F25" s="5" t="s">
        <v>264</v>
      </c>
      <c r="G25" s="5" t="s">
        <v>237</v>
      </c>
      <c r="H25" s="5" t="s">
        <v>123</v>
      </c>
      <c r="I25" s="4">
        <v>5</v>
      </c>
      <c r="J25" s="4">
        <v>2</v>
      </c>
      <c r="K25" s="4" t="s">
        <v>95</v>
      </c>
      <c r="L25" s="4" t="str">
        <f>IF(Table3[[#This Row],[Status]]="Hertest&amp;OK","Done","New")</f>
        <v>New</v>
      </c>
    </row>
    <row r="26" spans="1:12" ht="30" hidden="1" x14ac:dyDescent="0.25">
      <c r="A26" s="4">
        <v>25</v>
      </c>
      <c r="B26" s="5" t="s">
        <v>124</v>
      </c>
      <c r="C26" s="5" t="s">
        <v>35</v>
      </c>
      <c r="D26" s="5" t="s">
        <v>46</v>
      </c>
      <c r="E26" s="5" t="s">
        <v>180</v>
      </c>
      <c r="F26" s="5" t="s">
        <v>265</v>
      </c>
      <c r="G26" s="5" t="s">
        <v>237</v>
      </c>
      <c r="H26" s="5" t="s">
        <v>123</v>
      </c>
      <c r="I26" s="4">
        <v>5</v>
      </c>
      <c r="J26" s="4">
        <v>2</v>
      </c>
      <c r="K26" s="4" t="s">
        <v>95</v>
      </c>
      <c r="L26" s="4" t="str">
        <f>IF(Table3[[#This Row],[Status]]="Hertest&amp;OK","Done","New")</f>
        <v>New</v>
      </c>
    </row>
    <row r="27" spans="1:12" ht="60" hidden="1" x14ac:dyDescent="0.25">
      <c r="A27" s="4">
        <v>26</v>
      </c>
      <c r="B27" s="5" t="s">
        <v>28</v>
      </c>
      <c r="D27" s="5" t="s">
        <v>29</v>
      </c>
      <c r="E27" s="5" t="s">
        <v>217</v>
      </c>
      <c r="F27" s="5" t="s">
        <v>266</v>
      </c>
      <c r="G27" s="5" t="s">
        <v>237</v>
      </c>
      <c r="H27" s="5" t="s">
        <v>30</v>
      </c>
      <c r="I27" s="4">
        <v>1</v>
      </c>
      <c r="J27" s="4">
        <v>4</v>
      </c>
      <c r="K27" s="4" t="s">
        <v>14</v>
      </c>
      <c r="L27" s="4" t="str">
        <f>IF(Table3[[#This Row],[Status]]="Hertest&amp;OK","Done","New")</f>
        <v>Done</v>
      </c>
    </row>
    <row r="28" spans="1:12" ht="30" hidden="1" x14ac:dyDescent="0.25">
      <c r="A28" s="4">
        <v>27</v>
      </c>
      <c r="B28" s="5" t="s">
        <v>48</v>
      </c>
      <c r="D28" s="5" t="s">
        <v>17</v>
      </c>
      <c r="E28" s="5" t="s">
        <v>218</v>
      </c>
      <c r="F28" s="5" t="s">
        <v>267</v>
      </c>
      <c r="G28" s="5" t="s">
        <v>237</v>
      </c>
      <c r="H28" s="5" t="s">
        <v>49</v>
      </c>
      <c r="I28" s="4">
        <v>2</v>
      </c>
      <c r="J28" s="4">
        <v>1</v>
      </c>
      <c r="K28" s="4" t="s">
        <v>14</v>
      </c>
      <c r="L28" s="4" t="str">
        <f>IF(Table3[[#This Row],[Status]]="Hertest&amp;OK","Done","New")</f>
        <v>Done</v>
      </c>
    </row>
    <row r="29" spans="1:12" ht="30" hidden="1" x14ac:dyDescent="0.25">
      <c r="A29" s="4">
        <v>28</v>
      </c>
      <c r="B29" s="5" t="s">
        <v>84</v>
      </c>
      <c r="C29" s="5" t="s">
        <v>82</v>
      </c>
      <c r="D29" s="5" t="s">
        <v>25</v>
      </c>
      <c r="E29" s="5" t="s">
        <v>219</v>
      </c>
      <c r="F29" s="5" t="s">
        <v>268</v>
      </c>
      <c r="G29" s="5" t="s">
        <v>237</v>
      </c>
      <c r="H29" s="5" t="s">
        <v>85</v>
      </c>
      <c r="I29" s="4">
        <v>3</v>
      </c>
      <c r="J29" s="4">
        <v>1</v>
      </c>
      <c r="K29" s="4" t="s">
        <v>14</v>
      </c>
      <c r="L29" s="4" t="str">
        <f>IF(Table3[[#This Row],[Status]]="Hertest&amp;OK","Done","New")</f>
        <v>Done</v>
      </c>
    </row>
    <row r="30" spans="1:12" ht="30" hidden="1" x14ac:dyDescent="0.25">
      <c r="A30" s="4">
        <v>29</v>
      </c>
      <c r="B30" s="5" t="s">
        <v>125</v>
      </c>
      <c r="C30" s="5" t="s">
        <v>82</v>
      </c>
      <c r="D30" s="5" t="s">
        <v>17</v>
      </c>
      <c r="E30" s="5" t="s">
        <v>181</v>
      </c>
      <c r="F30" s="5" t="s">
        <v>269</v>
      </c>
      <c r="G30" s="5" t="s">
        <v>237</v>
      </c>
      <c r="H30" s="5" t="s">
        <v>126</v>
      </c>
      <c r="I30" s="4">
        <v>5</v>
      </c>
      <c r="J30" s="4">
        <v>2</v>
      </c>
      <c r="K30" s="4" t="s">
        <v>95</v>
      </c>
      <c r="L30" s="4" t="str">
        <f>IF(Table3[[#This Row],[Status]]="Hertest&amp;OK","Done","New")</f>
        <v>New</v>
      </c>
    </row>
    <row r="31" spans="1:12" ht="60" hidden="1" x14ac:dyDescent="0.25">
      <c r="A31" s="4">
        <v>30</v>
      </c>
      <c r="B31" s="5" t="s">
        <v>136</v>
      </c>
      <c r="D31" s="5" t="s">
        <v>17</v>
      </c>
      <c r="E31" s="5" t="s">
        <v>184</v>
      </c>
      <c r="F31" s="5" t="s">
        <v>270</v>
      </c>
      <c r="G31" s="5" t="s">
        <v>237</v>
      </c>
      <c r="H31" s="5" t="s">
        <v>137</v>
      </c>
      <c r="I31" s="4">
        <v>6</v>
      </c>
      <c r="J31" s="4">
        <v>2</v>
      </c>
      <c r="K31" s="4" t="s">
        <v>95</v>
      </c>
      <c r="L31" s="4" t="str">
        <f>IF(Table3[[#This Row],[Status]]="Hertest&amp;OK","Done","New")</f>
        <v>New</v>
      </c>
    </row>
    <row r="32" spans="1:12" ht="60" hidden="1" x14ac:dyDescent="0.25">
      <c r="A32" s="4">
        <v>31</v>
      </c>
      <c r="B32" s="5" t="s">
        <v>91</v>
      </c>
      <c r="C32" s="5" t="s">
        <v>35</v>
      </c>
      <c r="D32" s="5" t="s">
        <v>25</v>
      </c>
      <c r="E32" s="5" t="s">
        <v>220</v>
      </c>
      <c r="F32" s="5" t="s">
        <v>271</v>
      </c>
      <c r="G32" s="5" t="s">
        <v>237</v>
      </c>
      <c r="H32" s="5" t="s">
        <v>92</v>
      </c>
      <c r="I32" s="4">
        <v>3</v>
      </c>
      <c r="J32" s="4">
        <v>2</v>
      </c>
      <c r="K32" s="4" t="s">
        <v>14</v>
      </c>
      <c r="L32" s="4" t="str">
        <f>IF(Table3[[#This Row],[Status]]="Hertest&amp;OK","Done","New")</f>
        <v>Done</v>
      </c>
    </row>
    <row r="33" spans="1:13" ht="75" hidden="1" x14ac:dyDescent="0.25">
      <c r="A33" s="4">
        <v>32</v>
      </c>
      <c r="B33" s="5" t="s">
        <v>93</v>
      </c>
      <c r="C33" s="5" t="s">
        <v>35</v>
      </c>
      <c r="D33" s="5" t="s">
        <v>21</v>
      </c>
      <c r="E33" s="5" t="s">
        <v>221</v>
      </c>
      <c r="F33" s="5" t="s">
        <v>272</v>
      </c>
      <c r="G33" s="5" t="s">
        <v>237</v>
      </c>
      <c r="H33" s="5" t="s">
        <v>94</v>
      </c>
      <c r="I33" s="4">
        <v>2</v>
      </c>
      <c r="J33" s="4">
        <v>8</v>
      </c>
      <c r="K33" s="4" t="s">
        <v>95</v>
      </c>
      <c r="L33" s="4" t="str">
        <f>IF(Table3[[#This Row],[Status]]="Hertest&amp;OK","Done","New")</f>
        <v>New</v>
      </c>
      <c r="M33" s="5" t="s">
        <v>96</v>
      </c>
    </row>
    <row r="34" spans="1:13" ht="30" x14ac:dyDescent="0.25">
      <c r="A34" s="4">
        <v>33</v>
      </c>
      <c r="B34" s="5" t="s">
        <v>32</v>
      </c>
      <c r="D34" s="5" t="s">
        <v>21</v>
      </c>
      <c r="E34" s="5" t="s">
        <v>222</v>
      </c>
      <c r="F34" s="5" t="s">
        <v>273</v>
      </c>
      <c r="G34" s="5" t="s">
        <v>236</v>
      </c>
      <c r="H34" s="5" t="s">
        <v>33</v>
      </c>
      <c r="I34" s="4">
        <v>1</v>
      </c>
      <c r="J34" s="4">
        <v>4</v>
      </c>
      <c r="K34" s="4" t="s">
        <v>14</v>
      </c>
      <c r="L34" s="4" t="str">
        <f>IF(Table3[[#This Row],[Status]]="Hertest&amp;OK","Done","New")</f>
        <v>Done</v>
      </c>
    </row>
    <row r="35" spans="1:13" ht="30" hidden="1" x14ac:dyDescent="0.25">
      <c r="A35" s="4">
        <v>34</v>
      </c>
      <c r="B35" s="5" t="s">
        <v>34</v>
      </c>
      <c r="C35" s="5" t="s">
        <v>35</v>
      </c>
      <c r="D35" s="5" t="s">
        <v>21</v>
      </c>
      <c r="E35" s="5" t="s">
        <v>223</v>
      </c>
      <c r="F35" s="5" t="s">
        <v>274</v>
      </c>
      <c r="G35" s="5" t="s">
        <v>237</v>
      </c>
      <c r="H35" s="5" t="s">
        <v>36</v>
      </c>
      <c r="I35" s="4">
        <v>1</v>
      </c>
      <c r="J35" s="4">
        <v>2</v>
      </c>
      <c r="K35" s="4" t="s">
        <v>14</v>
      </c>
      <c r="L35" s="4" t="str">
        <f>IF(Table3[[#This Row],[Status]]="Hertest&amp;OK","Done","New")</f>
        <v>Done</v>
      </c>
    </row>
    <row r="36" spans="1:13" ht="45" hidden="1" x14ac:dyDescent="0.25">
      <c r="A36" s="4">
        <v>35</v>
      </c>
      <c r="B36" s="5" t="s">
        <v>133</v>
      </c>
      <c r="D36" s="5" t="s">
        <v>21</v>
      </c>
      <c r="E36" s="5" t="s">
        <v>238</v>
      </c>
      <c r="F36" s="5" t="s">
        <v>275</v>
      </c>
      <c r="G36" s="5" t="s">
        <v>237</v>
      </c>
      <c r="H36" s="5" t="s">
        <v>134</v>
      </c>
      <c r="I36" s="4">
        <v>6</v>
      </c>
      <c r="J36" s="4">
        <v>6</v>
      </c>
      <c r="K36" s="4" t="s">
        <v>95</v>
      </c>
      <c r="L36" s="4" t="str">
        <f>IF(Table3[[#This Row],[Status]]="Hertest&amp;OK","Done","New")</f>
        <v>New</v>
      </c>
    </row>
    <row r="37" spans="1:13" ht="30" x14ac:dyDescent="0.25">
      <c r="A37" s="4">
        <v>36</v>
      </c>
      <c r="B37" s="5" t="s">
        <v>50</v>
      </c>
      <c r="D37" s="5" t="s">
        <v>25</v>
      </c>
      <c r="E37" s="5" t="s">
        <v>224</v>
      </c>
      <c r="F37" s="5" t="s">
        <v>276</v>
      </c>
      <c r="G37" s="5" t="s">
        <v>236</v>
      </c>
      <c r="H37" s="5" t="s">
        <v>51</v>
      </c>
      <c r="I37" s="4">
        <v>2</v>
      </c>
      <c r="J37" s="4">
        <v>4</v>
      </c>
      <c r="K37" s="4" t="s">
        <v>14</v>
      </c>
      <c r="L37" s="4" t="str">
        <f>IF(Table3[[#This Row],[Status]]="Hertest&amp;OK","Done","New")</f>
        <v>Done</v>
      </c>
    </row>
    <row r="38" spans="1:13" ht="45" hidden="1" x14ac:dyDescent="0.25">
      <c r="A38" s="4">
        <v>37</v>
      </c>
      <c r="B38" s="5" t="s">
        <v>110</v>
      </c>
      <c r="C38" s="5" t="s">
        <v>35</v>
      </c>
      <c r="D38" s="5" t="s">
        <v>87</v>
      </c>
      <c r="E38" s="5" t="s">
        <v>239</v>
      </c>
      <c r="F38" s="5" t="s">
        <v>277</v>
      </c>
      <c r="G38" s="5" t="s">
        <v>237</v>
      </c>
      <c r="H38" s="5" t="s">
        <v>111</v>
      </c>
      <c r="I38" s="4">
        <v>4</v>
      </c>
      <c r="J38" s="4">
        <v>4</v>
      </c>
      <c r="K38" s="4" t="s">
        <v>14</v>
      </c>
      <c r="L38" s="4" t="str">
        <f>IF(Table3[[#This Row],[Status]]="Hertest&amp;OK","Done","New")</f>
        <v>Done</v>
      </c>
    </row>
    <row r="39" spans="1:13" ht="30" x14ac:dyDescent="0.25">
      <c r="A39" s="4">
        <v>38</v>
      </c>
      <c r="B39" s="5" t="s">
        <v>86</v>
      </c>
      <c r="D39" s="5" t="s">
        <v>87</v>
      </c>
      <c r="E39" s="5" t="s">
        <v>225</v>
      </c>
      <c r="F39" s="5" t="s">
        <v>278</v>
      </c>
      <c r="G39" s="5" t="s">
        <v>236</v>
      </c>
      <c r="H39" s="5" t="s">
        <v>88</v>
      </c>
      <c r="I39" s="4">
        <v>3</v>
      </c>
      <c r="J39" s="4">
        <v>2</v>
      </c>
      <c r="K39" s="4" t="s">
        <v>14</v>
      </c>
      <c r="L39" s="4" t="str">
        <f>IF(Table3[[#This Row],[Status]]="Hertest&amp;OK","Done","New")</f>
        <v>Done</v>
      </c>
    </row>
    <row r="40" spans="1:13" ht="30" hidden="1" x14ac:dyDescent="0.25">
      <c r="A40" s="4">
        <v>39</v>
      </c>
      <c r="B40" s="5" t="s">
        <v>52</v>
      </c>
      <c r="D40" s="5" t="s">
        <v>25</v>
      </c>
      <c r="E40" s="5" t="s">
        <v>52</v>
      </c>
      <c r="F40" s="5" t="s">
        <v>279</v>
      </c>
      <c r="G40" s="5" t="s">
        <v>237</v>
      </c>
      <c r="H40" s="5" t="s">
        <v>53</v>
      </c>
      <c r="I40" s="4">
        <v>2</v>
      </c>
      <c r="J40" s="4">
        <v>2</v>
      </c>
      <c r="K40" s="4" t="s">
        <v>14</v>
      </c>
      <c r="L40" s="4" t="str">
        <f>IF(Table3[[#This Row],[Status]]="Hertest&amp;OK","Done","New")</f>
        <v>Done</v>
      </c>
    </row>
    <row r="41" spans="1:13" ht="30" hidden="1" x14ac:dyDescent="0.25">
      <c r="A41" s="4">
        <v>40</v>
      </c>
      <c r="B41" s="5" t="s">
        <v>89</v>
      </c>
      <c r="D41" s="5" t="s">
        <v>12</v>
      </c>
      <c r="E41" s="5" t="s">
        <v>240</v>
      </c>
      <c r="F41" s="5" t="s">
        <v>280</v>
      </c>
      <c r="G41" s="5" t="s">
        <v>237</v>
      </c>
      <c r="H41" s="5" t="s">
        <v>90</v>
      </c>
      <c r="I41" s="4">
        <v>3</v>
      </c>
      <c r="J41" s="4">
        <v>1</v>
      </c>
      <c r="K41" s="4" t="s">
        <v>14</v>
      </c>
      <c r="L41" s="4" t="str">
        <f>IF(Table3[[#This Row],[Status]]="Hertest&amp;OK","Done","New")</f>
        <v>Done</v>
      </c>
    </row>
    <row r="42" spans="1:13" ht="45" hidden="1" x14ac:dyDescent="0.25">
      <c r="A42" s="4">
        <v>41</v>
      </c>
      <c r="B42" s="5" t="s">
        <v>54</v>
      </c>
      <c r="D42" s="5" t="s">
        <v>12</v>
      </c>
      <c r="E42" s="5" t="s">
        <v>226</v>
      </c>
      <c r="F42" s="5" t="s">
        <v>281</v>
      </c>
      <c r="G42" s="5" t="s">
        <v>237</v>
      </c>
      <c r="H42" s="5" t="s">
        <v>55</v>
      </c>
      <c r="I42" s="4">
        <v>2</v>
      </c>
      <c r="J42" s="4">
        <v>0</v>
      </c>
      <c r="K42" s="4" t="s">
        <v>14</v>
      </c>
      <c r="L42" s="4" t="str">
        <f>IF(Table3[[#This Row],[Status]]="Hertest&amp;OK","Done","New")</f>
        <v>Done</v>
      </c>
    </row>
    <row r="43" spans="1:13" ht="30" x14ac:dyDescent="0.25">
      <c r="A43" s="4">
        <v>42</v>
      </c>
      <c r="B43" s="5" t="s">
        <v>66</v>
      </c>
      <c r="D43" s="5" t="s">
        <v>12</v>
      </c>
      <c r="E43" s="5" t="s">
        <v>227</v>
      </c>
      <c r="F43" s="5" t="s">
        <v>282</v>
      </c>
      <c r="G43" s="5" t="s">
        <v>236</v>
      </c>
      <c r="H43" s="5" t="s">
        <v>67</v>
      </c>
      <c r="I43" s="4">
        <v>2</v>
      </c>
      <c r="J43" s="4">
        <v>4</v>
      </c>
      <c r="K43" s="4" t="s">
        <v>14</v>
      </c>
      <c r="L43" s="4" t="str">
        <f>IF(Table3[[#This Row],[Status]]="Hertest&amp;OK","Done","New")</f>
        <v>Done</v>
      </c>
    </row>
    <row r="44" spans="1:13" ht="30" hidden="1" x14ac:dyDescent="0.25">
      <c r="A44" s="4">
        <v>43</v>
      </c>
      <c r="B44" s="5" t="s">
        <v>97</v>
      </c>
      <c r="C44" s="5" t="s">
        <v>35</v>
      </c>
      <c r="D44" s="5" t="s">
        <v>46</v>
      </c>
      <c r="E44" s="5" t="s">
        <v>228</v>
      </c>
      <c r="F44" s="5" t="s">
        <v>283</v>
      </c>
      <c r="G44" s="5" t="s">
        <v>237</v>
      </c>
      <c r="H44" s="5" t="s">
        <v>98</v>
      </c>
      <c r="I44" s="4">
        <v>3</v>
      </c>
      <c r="J44" s="4">
        <v>2</v>
      </c>
      <c r="K44" s="4" t="s">
        <v>14</v>
      </c>
      <c r="L44" s="4" t="str">
        <f>IF(Table3[[#This Row],[Status]]="Hertest&amp;OK","Done","New")</f>
        <v>Done</v>
      </c>
    </row>
    <row r="45" spans="1:13" ht="30" hidden="1" x14ac:dyDescent="0.25">
      <c r="A45" s="4">
        <v>44</v>
      </c>
      <c r="B45" s="5" t="s">
        <v>127</v>
      </c>
      <c r="C45" s="5" t="s">
        <v>57</v>
      </c>
      <c r="D45" s="5" t="s">
        <v>12</v>
      </c>
      <c r="E45" s="5" t="s">
        <v>182</v>
      </c>
      <c r="F45" s="5" t="s">
        <v>284</v>
      </c>
      <c r="G45" s="5" t="s">
        <v>237</v>
      </c>
      <c r="H45" s="5" t="s">
        <v>128</v>
      </c>
      <c r="I45" s="4">
        <v>5</v>
      </c>
      <c r="J45" s="4">
        <v>1</v>
      </c>
      <c r="K45" s="4" t="s">
        <v>95</v>
      </c>
      <c r="L45" s="4" t="str">
        <f>IF(Table3[[#This Row],[Status]]="Hertest&amp;OK","Done","New")</f>
        <v>New</v>
      </c>
    </row>
    <row r="46" spans="1:13" ht="30" hidden="1" x14ac:dyDescent="0.25">
      <c r="A46" s="4">
        <v>45</v>
      </c>
      <c r="B46" s="5" t="s">
        <v>56</v>
      </c>
      <c r="C46" s="5" t="s">
        <v>57</v>
      </c>
      <c r="D46" s="5" t="s">
        <v>12</v>
      </c>
      <c r="E46" s="5" t="s">
        <v>229</v>
      </c>
      <c r="F46" s="5" t="s">
        <v>285</v>
      </c>
      <c r="G46" s="5" t="s">
        <v>237</v>
      </c>
      <c r="H46" s="5" t="s">
        <v>58</v>
      </c>
      <c r="I46" s="4">
        <v>2</v>
      </c>
      <c r="J46" s="4">
        <v>1</v>
      </c>
      <c r="K46" s="4" t="s">
        <v>14</v>
      </c>
      <c r="L46" s="4" t="str">
        <f>IF(Table3[[#This Row],[Status]]="Hertest&amp;OK","Done","New")</f>
        <v>Done</v>
      </c>
    </row>
    <row r="47" spans="1:13" ht="45" hidden="1" x14ac:dyDescent="0.25">
      <c r="A47" s="4">
        <v>46</v>
      </c>
      <c r="B47" s="5" t="s">
        <v>112</v>
      </c>
      <c r="C47" s="5" t="s">
        <v>57</v>
      </c>
      <c r="D47" s="5" t="s">
        <v>21</v>
      </c>
      <c r="E47" s="5" t="s">
        <v>174</v>
      </c>
      <c r="F47" s="5" t="s">
        <v>286</v>
      </c>
      <c r="G47" s="5" t="s">
        <v>237</v>
      </c>
      <c r="H47" s="5" t="s">
        <v>113</v>
      </c>
      <c r="I47" s="4">
        <v>4</v>
      </c>
      <c r="J47" s="4">
        <v>3</v>
      </c>
      <c r="K47" s="4" t="s">
        <v>14</v>
      </c>
      <c r="L47" s="4" t="str">
        <f>IF(Table3[[#This Row],[Status]]="Hertest&amp;OK","Done","New")</f>
        <v>Done</v>
      </c>
    </row>
    <row r="48" spans="1:13" ht="30" hidden="1" x14ac:dyDescent="0.25">
      <c r="A48" s="4">
        <v>47</v>
      </c>
      <c r="B48" s="5" t="s">
        <v>99</v>
      </c>
      <c r="C48" s="5" t="s">
        <v>57</v>
      </c>
      <c r="D48" s="5" t="s">
        <v>87</v>
      </c>
      <c r="E48" s="5" t="s">
        <v>230</v>
      </c>
      <c r="F48" s="5" t="s">
        <v>287</v>
      </c>
      <c r="G48" s="5" t="s">
        <v>237</v>
      </c>
      <c r="H48" s="5" t="s">
        <v>100</v>
      </c>
      <c r="I48" s="4">
        <v>2</v>
      </c>
      <c r="J48" s="4">
        <v>2</v>
      </c>
      <c r="K48" s="4" t="s">
        <v>14</v>
      </c>
      <c r="L48" s="4" t="str">
        <f>IF(Table3[[#This Row],[Status]]="Hertest&amp;OK","Done","New")</f>
        <v>Done</v>
      </c>
    </row>
    <row r="49" spans="1:13" ht="30" x14ac:dyDescent="0.25">
      <c r="A49" s="4">
        <v>49</v>
      </c>
      <c r="B49" s="5" t="s">
        <v>59</v>
      </c>
      <c r="C49" s="5" t="s">
        <v>57</v>
      </c>
      <c r="D49" s="5" t="s">
        <v>60</v>
      </c>
      <c r="E49" s="5" t="s">
        <v>231</v>
      </c>
      <c r="F49" s="5" t="s">
        <v>288</v>
      </c>
      <c r="G49" s="5" t="s">
        <v>236</v>
      </c>
      <c r="H49" s="5" t="s">
        <v>61</v>
      </c>
      <c r="I49" s="4">
        <v>2</v>
      </c>
      <c r="J49" s="4">
        <v>1</v>
      </c>
      <c r="K49" s="4" t="s">
        <v>14</v>
      </c>
      <c r="L49" s="4" t="str">
        <f>IF(Table3[[#This Row],[Status]]="Hertest&amp;OK","Done","New")</f>
        <v>Done</v>
      </c>
    </row>
    <row r="50" spans="1:13" ht="30" hidden="1" x14ac:dyDescent="0.25">
      <c r="A50" s="4">
        <v>50</v>
      </c>
      <c r="B50" s="5" t="s">
        <v>129</v>
      </c>
      <c r="C50" s="5" t="s">
        <v>57</v>
      </c>
      <c r="D50" s="5" t="s">
        <v>25</v>
      </c>
      <c r="E50" s="5" t="s">
        <v>130</v>
      </c>
      <c r="F50" s="5" t="s">
        <v>289</v>
      </c>
      <c r="G50" s="5" t="s">
        <v>237</v>
      </c>
      <c r="H50" s="5" t="s">
        <v>130</v>
      </c>
      <c r="I50" s="4">
        <v>5</v>
      </c>
      <c r="J50" s="4">
        <v>1</v>
      </c>
      <c r="K50" s="4" t="s">
        <v>14</v>
      </c>
      <c r="L50" s="4" t="str">
        <f>IF(Table3[[#This Row],[Status]]="Hertest&amp;OK","Done","New")</f>
        <v>Done</v>
      </c>
    </row>
    <row r="51" spans="1:13" ht="30" hidden="1" x14ac:dyDescent="0.25">
      <c r="A51" s="4">
        <v>51</v>
      </c>
      <c r="B51" s="5" t="s">
        <v>103</v>
      </c>
      <c r="C51" s="5" t="s">
        <v>57</v>
      </c>
      <c r="D51" s="5" t="s">
        <v>87</v>
      </c>
      <c r="E51" s="5" t="s">
        <v>232</v>
      </c>
      <c r="F51" s="5" t="s">
        <v>290</v>
      </c>
      <c r="G51" s="5" t="s">
        <v>237</v>
      </c>
      <c r="H51" s="5" t="s">
        <v>104</v>
      </c>
      <c r="I51" s="4">
        <v>3</v>
      </c>
      <c r="J51" s="4">
        <v>1</v>
      </c>
      <c r="K51" s="4" t="s">
        <v>14</v>
      </c>
      <c r="L51" s="4" t="str">
        <f>IF(Table3[[#This Row],[Status]]="Hertest&amp;OK","Done","New")</f>
        <v>Done</v>
      </c>
    </row>
    <row r="52" spans="1:13" ht="30" hidden="1" x14ac:dyDescent="0.25">
      <c r="A52" s="4">
        <v>52</v>
      </c>
      <c r="B52" s="5" t="s">
        <v>131</v>
      </c>
      <c r="C52" s="5" t="s">
        <v>57</v>
      </c>
      <c r="D52" s="5" t="s">
        <v>29</v>
      </c>
      <c r="E52" s="5" t="s">
        <v>183</v>
      </c>
      <c r="F52" s="5" t="s">
        <v>291</v>
      </c>
      <c r="G52" s="5" t="s">
        <v>237</v>
      </c>
      <c r="H52" s="5" t="s">
        <v>132</v>
      </c>
      <c r="I52" s="4">
        <v>5</v>
      </c>
      <c r="J52" s="4">
        <v>1</v>
      </c>
      <c r="K52" s="4" t="s">
        <v>14</v>
      </c>
      <c r="L52" s="4" t="str">
        <f>IF(Table3[[#This Row],[Status]]="Hertest&amp;OK","Done","New")</f>
        <v>Done</v>
      </c>
    </row>
    <row r="53" spans="1:13" ht="30" x14ac:dyDescent="0.25">
      <c r="A53" s="4">
        <v>53</v>
      </c>
      <c r="B53" s="5" t="s">
        <v>64</v>
      </c>
      <c r="C53" s="5" t="s">
        <v>35</v>
      </c>
      <c r="D53" s="5" t="s">
        <v>60</v>
      </c>
      <c r="E53" s="5" t="s">
        <v>233</v>
      </c>
      <c r="F53" s="5" t="s">
        <v>292</v>
      </c>
      <c r="G53" s="5" t="s">
        <v>236</v>
      </c>
      <c r="H53" s="5" t="s">
        <v>65</v>
      </c>
      <c r="I53" s="4">
        <v>2</v>
      </c>
      <c r="J53" s="4">
        <v>1</v>
      </c>
      <c r="K53" s="4" t="s">
        <v>14</v>
      </c>
      <c r="L53" s="4" t="str">
        <f>IF(Table3[[#This Row],[Status]]="Hertest&amp;OK","Done","New")</f>
        <v>Done</v>
      </c>
    </row>
    <row r="54" spans="1:13" ht="30" hidden="1" x14ac:dyDescent="0.25">
      <c r="A54" s="4">
        <v>54</v>
      </c>
      <c r="B54" s="5" t="s">
        <v>116</v>
      </c>
      <c r="C54" s="5" t="s">
        <v>35</v>
      </c>
      <c r="D54" s="5" t="s">
        <v>75</v>
      </c>
      <c r="E54" s="5" t="s">
        <v>176</v>
      </c>
      <c r="F54" s="5" t="s">
        <v>293</v>
      </c>
      <c r="G54" s="5" t="s">
        <v>237</v>
      </c>
      <c r="H54" s="5" t="s">
        <v>117</v>
      </c>
      <c r="I54" s="4">
        <v>5</v>
      </c>
      <c r="J54" s="4">
        <v>8</v>
      </c>
      <c r="K54" s="4" t="s">
        <v>95</v>
      </c>
      <c r="L54" s="4" t="str">
        <f>IF(Table3[[#This Row],[Status]]="Hertest&amp;OK","Done","New")</f>
        <v>New</v>
      </c>
    </row>
    <row r="55" spans="1:13" ht="30" x14ac:dyDescent="0.25">
      <c r="A55" s="4">
        <v>55</v>
      </c>
      <c r="B55" s="5" t="s">
        <v>74</v>
      </c>
      <c r="D55" s="5" t="s">
        <v>75</v>
      </c>
      <c r="E55" s="5" t="s">
        <v>234</v>
      </c>
      <c r="F55" s="5" t="s">
        <v>294</v>
      </c>
      <c r="G55" s="5" t="s">
        <v>236</v>
      </c>
      <c r="H55" s="5" t="s">
        <v>76</v>
      </c>
      <c r="I55" s="4">
        <v>1</v>
      </c>
      <c r="J55" s="4">
        <v>3</v>
      </c>
      <c r="K55" s="4" t="s">
        <v>14</v>
      </c>
      <c r="L55" s="4" t="str">
        <f>IF(Table3[[#This Row],[Status]]="Hertest&amp;OK","Done","New")</f>
        <v>Done</v>
      </c>
    </row>
    <row r="56" spans="1:13" ht="45" hidden="1" x14ac:dyDescent="0.25">
      <c r="A56" s="4">
        <v>56</v>
      </c>
      <c r="B56" s="5" t="s">
        <v>138</v>
      </c>
      <c r="C56" s="5" t="s">
        <v>57</v>
      </c>
      <c r="D56" s="5" t="s">
        <v>25</v>
      </c>
      <c r="E56" s="5" t="s">
        <v>138</v>
      </c>
      <c r="F56" s="5" t="s">
        <v>295</v>
      </c>
      <c r="G56" s="5" t="s">
        <v>237</v>
      </c>
      <c r="H56" s="5" t="s">
        <v>139</v>
      </c>
      <c r="I56" s="4">
        <v>3</v>
      </c>
      <c r="J56" s="4">
        <v>1</v>
      </c>
      <c r="K56" s="4" t="s">
        <v>14</v>
      </c>
      <c r="L56" s="4" t="str">
        <f>IF(Table3[[#This Row],[Status]]="Hertest&amp;OK","Done","New")</f>
        <v>Done</v>
      </c>
    </row>
    <row r="57" spans="1:13" ht="30" hidden="1" x14ac:dyDescent="0.25">
      <c r="A57" s="4">
        <v>57</v>
      </c>
      <c r="B57" s="5" t="s">
        <v>140</v>
      </c>
      <c r="C57" s="5" t="s">
        <v>57</v>
      </c>
      <c r="D57" s="5" t="s">
        <v>25</v>
      </c>
      <c r="E57" s="5" t="s">
        <v>141</v>
      </c>
      <c r="F57" s="5" t="s">
        <v>296</v>
      </c>
      <c r="G57" s="5" t="s">
        <v>237</v>
      </c>
      <c r="H57" s="5" t="s">
        <v>141</v>
      </c>
      <c r="I57" s="4">
        <v>3</v>
      </c>
      <c r="J57" s="4">
        <v>3</v>
      </c>
      <c r="K57" s="4" t="s">
        <v>14</v>
      </c>
      <c r="L57" s="4" t="str">
        <f>IF(Table3[[#This Row],[Status]]="Hertest&amp;OK","Done","New")</f>
        <v>Done</v>
      </c>
      <c r="M57" s="4" t="s">
        <v>142</v>
      </c>
    </row>
    <row r="58" spans="1:13" ht="45" hidden="1" x14ac:dyDescent="0.25">
      <c r="A58" s="4">
        <v>58</v>
      </c>
      <c r="B58" s="5" t="s">
        <v>143</v>
      </c>
      <c r="C58" s="5" t="s">
        <v>35</v>
      </c>
      <c r="D58" s="5" t="s">
        <v>25</v>
      </c>
      <c r="E58" s="5" t="s">
        <v>185</v>
      </c>
      <c r="F58" s="5" t="s">
        <v>297</v>
      </c>
      <c r="G58" s="5" t="s">
        <v>237</v>
      </c>
      <c r="H58" s="5" t="s">
        <v>144</v>
      </c>
      <c r="I58" s="4">
        <v>2</v>
      </c>
      <c r="J58" s="4">
        <v>1</v>
      </c>
      <c r="K58" s="4" t="s">
        <v>14</v>
      </c>
      <c r="L58" s="4" t="str">
        <f>IF(Table3[[#This Row],[Status]]="Hertest&amp;OK","Done","New")</f>
        <v>Done</v>
      </c>
    </row>
    <row r="59" spans="1:13" ht="45" hidden="1" x14ac:dyDescent="0.25">
      <c r="A59" s="4">
        <v>59</v>
      </c>
      <c r="B59" s="5" t="s">
        <v>145</v>
      </c>
      <c r="C59" s="5" t="s">
        <v>82</v>
      </c>
      <c r="D59" s="5" t="s">
        <v>25</v>
      </c>
      <c r="E59" s="5" t="s">
        <v>186</v>
      </c>
      <c r="F59" s="5" t="s">
        <v>298</v>
      </c>
      <c r="G59" s="5" t="s">
        <v>237</v>
      </c>
      <c r="H59" s="5" t="s">
        <v>146</v>
      </c>
      <c r="I59" s="4">
        <v>3</v>
      </c>
      <c r="J59" s="4">
        <v>2</v>
      </c>
      <c r="K59" s="4" t="s">
        <v>14</v>
      </c>
      <c r="L59" s="4" t="str">
        <f>IF(Table3[[#This Row],[Status]]="Hertest&amp;OK","Done","New")</f>
        <v>Done</v>
      </c>
    </row>
    <row r="60" spans="1:13" ht="45" x14ac:dyDescent="0.25">
      <c r="A60" s="4">
        <v>60</v>
      </c>
      <c r="B60" s="5" t="s">
        <v>147</v>
      </c>
      <c r="C60" s="5" t="s">
        <v>35</v>
      </c>
      <c r="D60" s="5" t="s">
        <v>75</v>
      </c>
      <c r="E60" s="5" t="s">
        <v>187</v>
      </c>
      <c r="F60" s="5" t="s">
        <v>299</v>
      </c>
      <c r="G60" s="5" t="s">
        <v>236</v>
      </c>
      <c r="H60" s="5" t="s">
        <v>148</v>
      </c>
      <c r="I60" s="4">
        <v>1</v>
      </c>
      <c r="J60" s="4">
        <v>1</v>
      </c>
      <c r="K60" s="4" t="s">
        <v>14</v>
      </c>
      <c r="L60" s="4" t="str">
        <f>IF(Table3[[#This Row],[Status]]="Hertest&amp;OK","Done","New")</f>
        <v>Done</v>
      </c>
      <c r="M60" s="5" t="s">
        <v>149</v>
      </c>
    </row>
    <row r="61" spans="1:13" ht="30" hidden="1" x14ac:dyDescent="0.25">
      <c r="A61" s="4">
        <v>61</v>
      </c>
      <c r="B61" s="5" t="s">
        <v>150</v>
      </c>
      <c r="C61" s="5" t="s">
        <v>82</v>
      </c>
      <c r="D61" s="5" t="s">
        <v>151</v>
      </c>
      <c r="E61" s="5" t="s">
        <v>188</v>
      </c>
      <c r="F61" s="5" t="s">
        <v>300</v>
      </c>
      <c r="G61" s="5" t="s">
        <v>237</v>
      </c>
      <c r="H61" s="5" t="s">
        <v>152</v>
      </c>
      <c r="I61" s="4">
        <v>1</v>
      </c>
      <c r="J61" s="4">
        <v>1</v>
      </c>
      <c r="K61" s="4" t="s">
        <v>14</v>
      </c>
      <c r="L61" s="4" t="str">
        <f>IF(Table3[[#This Row],[Status]]="Hertest&amp;OK","Done","New")</f>
        <v>Done</v>
      </c>
    </row>
    <row r="62" spans="1:13" ht="30" hidden="1" x14ac:dyDescent="0.25">
      <c r="A62" s="4">
        <v>62</v>
      </c>
      <c r="B62" s="5" t="s">
        <v>153</v>
      </c>
      <c r="C62" s="5" t="s">
        <v>35</v>
      </c>
      <c r="D62" s="5" t="s">
        <v>151</v>
      </c>
      <c r="E62" s="5" t="s">
        <v>189</v>
      </c>
      <c r="F62" s="5" t="s">
        <v>301</v>
      </c>
      <c r="G62" s="5" t="s">
        <v>237</v>
      </c>
      <c r="H62" s="5" t="s">
        <v>154</v>
      </c>
      <c r="I62" s="4">
        <v>2</v>
      </c>
      <c r="J62" s="4">
        <v>1</v>
      </c>
      <c r="K62" s="4" t="s">
        <v>14</v>
      </c>
      <c r="L62" s="4" t="str">
        <f>IF(Table3[[#This Row],[Status]]="Hertest&amp;OK","Done","New")</f>
        <v>Done</v>
      </c>
    </row>
    <row r="63" spans="1:13" ht="30" hidden="1" x14ac:dyDescent="0.25">
      <c r="A63" s="4">
        <v>63</v>
      </c>
      <c r="B63" s="5" t="s">
        <v>155</v>
      </c>
      <c r="C63" s="5" t="s">
        <v>35</v>
      </c>
      <c r="D63" s="5" t="s">
        <v>151</v>
      </c>
      <c r="E63" s="5" t="s">
        <v>190</v>
      </c>
      <c r="F63" s="5" t="s">
        <v>302</v>
      </c>
      <c r="G63" s="5" t="s">
        <v>237</v>
      </c>
      <c r="H63" s="5" t="s">
        <v>156</v>
      </c>
      <c r="I63" s="4">
        <v>1</v>
      </c>
      <c r="J63" s="4">
        <v>1</v>
      </c>
      <c r="K63" s="4" t="s">
        <v>14</v>
      </c>
      <c r="L63" s="4" t="str">
        <f>IF(Table3[[#This Row],[Status]]="Hertest&amp;OK","Done","New")</f>
        <v>Done</v>
      </c>
    </row>
    <row r="64" spans="1:13" ht="45" hidden="1" x14ac:dyDescent="0.25">
      <c r="A64" s="4">
        <v>64</v>
      </c>
      <c r="B64" s="5" t="s">
        <v>157</v>
      </c>
      <c r="C64" s="5" t="s">
        <v>35</v>
      </c>
      <c r="D64" s="5" t="s">
        <v>151</v>
      </c>
      <c r="E64" s="5" t="s">
        <v>191</v>
      </c>
      <c r="F64" s="5" t="s">
        <v>303</v>
      </c>
      <c r="G64" s="5" t="s">
        <v>237</v>
      </c>
      <c r="H64" s="5" t="s">
        <v>158</v>
      </c>
      <c r="I64" s="4">
        <v>1</v>
      </c>
      <c r="J64" s="4">
        <v>1</v>
      </c>
      <c r="K64" s="4" t="s">
        <v>14</v>
      </c>
      <c r="L64" s="4" t="str">
        <f>IF(Table3[[#This Row],[Status]]="Hertest&amp;OK","Done","New")</f>
        <v>Done</v>
      </c>
    </row>
    <row r="65" spans="1:12" ht="30" hidden="1" x14ac:dyDescent="0.25">
      <c r="A65" s="4">
        <v>65</v>
      </c>
      <c r="B65" s="5" t="s">
        <v>159</v>
      </c>
      <c r="C65" s="5" t="s">
        <v>35</v>
      </c>
      <c r="D65" s="5" t="s">
        <v>151</v>
      </c>
      <c r="E65" s="5" t="s">
        <v>192</v>
      </c>
      <c r="F65" s="5" t="s">
        <v>304</v>
      </c>
      <c r="G65" s="5" t="s">
        <v>237</v>
      </c>
      <c r="H65" s="5" t="s">
        <v>160</v>
      </c>
      <c r="I65" s="4">
        <v>3</v>
      </c>
      <c r="J65" s="4">
        <v>1</v>
      </c>
      <c r="K65" s="4" t="s">
        <v>14</v>
      </c>
      <c r="L65" s="4" t="str">
        <f>IF(Table3[[#This Row],[Status]]="Hertest&amp;OK","Done","New")</f>
        <v>Done</v>
      </c>
    </row>
    <row r="66" spans="1:12" ht="60" hidden="1" x14ac:dyDescent="0.25">
      <c r="A66" s="4">
        <v>66</v>
      </c>
      <c r="B66" s="5" t="s">
        <v>161</v>
      </c>
      <c r="C66" s="5" t="s">
        <v>35</v>
      </c>
      <c r="D66" s="5" t="s">
        <v>151</v>
      </c>
      <c r="E66" s="5" t="s">
        <v>161</v>
      </c>
      <c r="F66" s="5" t="s">
        <v>305</v>
      </c>
      <c r="G66" s="5" t="s">
        <v>237</v>
      </c>
      <c r="H66" s="5" t="s">
        <v>162</v>
      </c>
      <c r="I66" s="4">
        <v>2</v>
      </c>
      <c r="J66" s="4">
        <v>2</v>
      </c>
      <c r="K66" s="4" t="s">
        <v>14</v>
      </c>
      <c r="L66" s="4" t="str">
        <f>IF(Table3[[#This Row],[Status]]="Hertest&amp;OK","Done","New")</f>
        <v>Done</v>
      </c>
    </row>
    <row r="67" spans="1:12" ht="45" x14ac:dyDescent="0.25">
      <c r="A67" s="4">
        <v>67</v>
      </c>
      <c r="B67" s="5" t="s">
        <v>163</v>
      </c>
      <c r="C67" s="5" t="s">
        <v>35</v>
      </c>
      <c r="D67" s="5" t="s">
        <v>75</v>
      </c>
      <c r="E67" s="5" t="s">
        <v>164</v>
      </c>
      <c r="F67" s="5" t="s">
        <v>306</v>
      </c>
      <c r="G67" s="5" t="s">
        <v>236</v>
      </c>
      <c r="H67" s="5" t="s">
        <v>164</v>
      </c>
      <c r="I67" s="4">
        <v>5</v>
      </c>
      <c r="J67" s="4">
        <v>1</v>
      </c>
      <c r="K67" s="4" t="s">
        <v>95</v>
      </c>
      <c r="L67" s="4" t="str">
        <f>IF(Table3[[#This Row],[Status]]="Hertest&amp;OK","Done","New")</f>
        <v>New</v>
      </c>
    </row>
    <row r="68" spans="1:12" ht="60" hidden="1" x14ac:dyDescent="0.25">
      <c r="A68" s="4">
        <v>68</v>
      </c>
      <c r="B68" s="5" t="s">
        <v>165</v>
      </c>
      <c r="D68" s="5" t="s">
        <v>166</v>
      </c>
      <c r="E68" s="5" t="s">
        <v>193</v>
      </c>
      <c r="F68" s="5" t="s">
        <v>307</v>
      </c>
      <c r="G68" s="5" t="s">
        <v>237</v>
      </c>
      <c r="H68" s="5" t="s">
        <v>167</v>
      </c>
      <c r="I68" s="4">
        <v>2</v>
      </c>
      <c r="K68" s="4" t="s">
        <v>95</v>
      </c>
      <c r="L68" s="4" t="str">
        <f>IF(Table3[[#This Row],[Status]]="Hertest&amp;OK","Done","New")</f>
        <v>New</v>
      </c>
    </row>
    <row r="69" spans="1:12" hidden="1" x14ac:dyDescent="0.25">
      <c r="A69" s="4">
        <v>69</v>
      </c>
      <c r="F69" s="5" t="str">
        <f>"User test "&amp;Table3[[#This Row],[Type]]&amp;": "&amp;Table3[[#This Row],[Title]]&amp;" ["&amp;Table3[[#This Row],[ID]]&amp;"]"</f>
        <v>User test :  [69]</v>
      </c>
      <c r="L69" s="4" t="str">
        <f>IF(Table3[[#This Row],[Status]]="Hertest&amp;OK","Done","New")</f>
        <v>New</v>
      </c>
    </row>
    <row r="70" spans="1:12" hidden="1" x14ac:dyDescent="0.25">
      <c r="A70" s="4">
        <v>70</v>
      </c>
      <c r="F70" s="5" t="str">
        <f>"User test "&amp;Table3[[#This Row],[Type]]&amp;": "&amp;Table3[[#This Row],[Title]]&amp;" ["&amp;Table3[[#This Row],[ID]]&amp;"]"</f>
        <v>User test :  [70]</v>
      </c>
      <c r="L70" s="4" t="str">
        <f>IF(Table3[[#This Row],[Status]]="Hertest&amp;OK","Done","New")</f>
        <v>New</v>
      </c>
    </row>
    <row r="71" spans="1:12" hidden="1" x14ac:dyDescent="0.25">
      <c r="A71" s="4">
        <v>71</v>
      </c>
      <c r="F71" s="5" t="str">
        <f>"User test "&amp;Table3[[#This Row],[Type]]&amp;": "&amp;Table3[[#This Row],[Title]]&amp;" ["&amp;Table3[[#This Row],[ID]]&amp;"]"</f>
        <v>User test :  [71]</v>
      </c>
      <c r="L71" s="4" t="str">
        <f>IF(Table3[[#This Row],[Status]]="Hertest&amp;OK","Done","New")</f>
        <v>New</v>
      </c>
    </row>
    <row r="72" spans="1:12" hidden="1" x14ac:dyDescent="0.25">
      <c r="A72" s="4">
        <v>72</v>
      </c>
      <c r="F72" s="5" t="str">
        <f>"User test "&amp;Table3[[#This Row],[Type]]&amp;": "&amp;Table3[[#This Row],[Title]]&amp;" ["&amp;Table3[[#This Row],[ID]]&amp;"]"</f>
        <v>User test :  [72]</v>
      </c>
      <c r="L72" s="4" t="str">
        <f>IF(Table3[[#This Row],[Status]]="Hertest&amp;OK","Done","New")</f>
        <v>New</v>
      </c>
    </row>
    <row r="73" spans="1:12" hidden="1" x14ac:dyDescent="0.25">
      <c r="A73" s="4">
        <v>73</v>
      </c>
      <c r="F73" s="5" t="str">
        <f>"User test "&amp;Table3[[#This Row],[Type]]&amp;": "&amp;Table3[[#This Row],[Title]]&amp;" ["&amp;Table3[[#This Row],[ID]]&amp;"]"</f>
        <v>User test :  [73]</v>
      </c>
      <c r="L73" s="4" t="str">
        <f>IF(Table3[[#This Row],[Status]]="Hertest&amp;OK","Done","New")</f>
        <v>New</v>
      </c>
    </row>
    <row r="74" spans="1:12" hidden="1" x14ac:dyDescent="0.25">
      <c r="A74" s="4">
        <v>74</v>
      </c>
      <c r="F74" s="5" t="str">
        <f>"User test "&amp;Table3[[#This Row],[Type]]&amp;": "&amp;Table3[[#This Row],[Title]]&amp;" ["&amp;Table3[[#This Row],[ID]]&amp;"]"</f>
        <v>User test :  [74]</v>
      </c>
      <c r="L74" s="4" t="str">
        <f>IF(Table3[[#This Row],[Status]]="Hertest&amp;OK","Done","New")</f>
        <v>New</v>
      </c>
    </row>
    <row r="75" spans="1:12" hidden="1" x14ac:dyDescent="0.25">
      <c r="A75" s="4">
        <v>75</v>
      </c>
      <c r="F75" s="5" t="str">
        <f>"User test "&amp;Table3[[#This Row],[Type]]&amp;": "&amp;Table3[[#This Row],[Title]]&amp;" ["&amp;Table3[[#This Row],[ID]]&amp;"]"</f>
        <v>User test :  [75]</v>
      </c>
      <c r="L75" s="4" t="str">
        <f>IF(Table3[[#This Row],[Status]]="Hertest&amp;OK","Done","New")</f>
        <v>New</v>
      </c>
    </row>
    <row r="76" spans="1:12" hidden="1" x14ac:dyDescent="0.25">
      <c r="A76" s="4">
        <v>76</v>
      </c>
      <c r="F76" s="5" t="str">
        <f>"User test "&amp;Table3[[#This Row],[Type]]&amp;": "&amp;Table3[[#This Row],[Title]]&amp;" ["&amp;Table3[[#This Row],[ID]]&amp;"]"</f>
        <v>User test :  [76]</v>
      </c>
      <c r="L76" s="4" t="str">
        <f>IF(Table3[[#This Row],[Status]]="Hertest&amp;OK","Done","New")</f>
        <v>New</v>
      </c>
    </row>
    <row r="77" spans="1:12" hidden="1" x14ac:dyDescent="0.25">
      <c r="A77" s="4">
        <v>77</v>
      </c>
      <c r="F77" s="5" t="str">
        <f>"User test "&amp;Table3[[#This Row],[Type]]&amp;": "&amp;Table3[[#This Row],[Title]]&amp;" ["&amp;Table3[[#This Row],[ID]]&amp;"]"</f>
        <v>User test :  [77]</v>
      </c>
      <c r="L77" s="4" t="str">
        <f>IF(Table3[[#This Row],[Status]]="Hertest&amp;OK","Done","New")</f>
        <v>New</v>
      </c>
    </row>
    <row r="78" spans="1:12" hidden="1" x14ac:dyDescent="0.25">
      <c r="A78" s="4">
        <v>78</v>
      </c>
      <c r="F78" s="5" t="str">
        <f>"User test "&amp;Table3[[#This Row],[Type]]&amp;": "&amp;Table3[[#This Row],[Title]]&amp;" ["&amp;Table3[[#This Row],[ID]]&amp;"]"</f>
        <v>User test :  [78]</v>
      </c>
      <c r="L78" s="4" t="str">
        <f>IF(Table3[[#This Row],[Status]]="Hertest&amp;OK","Done","New")</f>
        <v>New</v>
      </c>
    </row>
    <row r="79" spans="1:12" hidden="1" x14ac:dyDescent="0.25">
      <c r="A79" s="4">
        <v>79</v>
      </c>
      <c r="F79" s="5" t="str">
        <f>"User test "&amp;Table3[[#This Row],[Type]]&amp;": "&amp;Table3[[#This Row],[Title]]&amp;" ["&amp;Table3[[#This Row],[ID]]&amp;"]"</f>
        <v>User test :  [79]</v>
      </c>
      <c r="L79" s="4" t="str">
        <f>IF(Table3[[#This Row],[Status]]="Hertest&amp;OK","Done","New")</f>
        <v>New</v>
      </c>
    </row>
    <row r="80" spans="1:12" hidden="1" x14ac:dyDescent="0.25">
      <c r="A80" s="4">
        <v>80</v>
      </c>
      <c r="F80" s="5" t="str">
        <f>"User test "&amp;Table3[[#This Row],[Type]]&amp;": "&amp;Table3[[#This Row],[Title]]&amp;" ["&amp;Table3[[#This Row],[ID]]&amp;"]"</f>
        <v>User test :  [80]</v>
      </c>
      <c r="L80" s="4" t="str">
        <f>IF(Table3[[#This Row],[Status]]="Hertest&amp;OK","Done","New")</f>
        <v>New</v>
      </c>
    </row>
    <row r="81" spans="1:12" hidden="1" x14ac:dyDescent="0.25">
      <c r="A81" s="4">
        <v>81</v>
      </c>
      <c r="F81" s="5" t="str">
        <f>"User test "&amp;Table3[[#This Row],[Type]]&amp;": "&amp;Table3[[#This Row],[Title]]&amp;" ["&amp;Table3[[#This Row],[ID]]&amp;"]"</f>
        <v>User test :  [81]</v>
      </c>
      <c r="L81" s="4" t="str">
        <f>IF(Table3[[#This Row],[Status]]="Hertest&amp;OK","Done","New")</f>
        <v>New</v>
      </c>
    </row>
    <row r="82" spans="1:12" hidden="1" x14ac:dyDescent="0.25">
      <c r="A82" s="4">
        <v>82</v>
      </c>
      <c r="F82" s="5" t="str">
        <f>"User test "&amp;Table3[[#This Row],[Type]]&amp;": "&amp;Table3[[#This Row],[Title]]&amp;" ["&amp;Table3[[#This Row],[ID]]&amp;"]"</f>
        <v>User test :  [82]</v>
      </c>
      <c r="L82" s="4" t="str">
        <f>IF(Table3[[#This Row],[Status]]="Hertest&amp;OK","Done","New")</f>
        <v>New</v>
      </c>
    </row>
    <row r="83" spans="1:12" hidden="1" x14ac:dyDescent="0.25">
      <c r="A83" s="4">
        <v>83</v>
      </c>
      <c r="F83" s="5" t="str">
        <f>"User test "&amp;Table3[[#This Row],[Type]]&amp;": "&amp;Table3[[#This Row],[Title]]&amp;" ["&amp;Table3[[#This Row],[ID]]&amp;"]"</f>
        <v>User test :  [83]</v>
      </c>
      <c r="L83" s="4" t="str">
        <f>IF(Table3[[#This Row],[Status]]="Hertest&amp;OK","Done","New")</f>
        <v>New</v>
      </c>
    </row>
    <row r="84" spans="1:12" hidden="1" x14ac:dyDescent="0.25">
      <c r="A84" s="4">
        <v>84</v>
      </c>
      <c r="F84" s="5" t="str">
        <f>"User test "&amp;Table3[[#This Row],[Type]]&amp;": "&amp;Table3[[#This Row],[Title]]&amp;" ["&amp;Table3[[#This Row],[ID]]&amp;"]"</f>
        <v>User test :  [84]</v>
      </c>
      <c r="L84" s="4" t="str">
        <f>IF(Table3[[#This Row],[Status]]="Hertest&amp;OK","Done","New")</f>
        <v>New</v>
      </c>
    </row>
    <row r="85" spans="1:12" hidden="1" x14ac:dyDescent="0.25">
      <c r="A85" s="4">
        <v>85</v>
      </c>
      <c r="F85" s="5" t="str">
        <f>"User test "&amp;Table3[[#This Row],[Type]]&amp;": "&amp;Table3[[#This Row],[Title]]&amp;" ["&amp;Table3[[#This Row],[ID]]&amp;"]"</f>
        <v>User test :  [85]</v>
      </c>
      <c r="L85" s="4" t="str">
        <f>IF(Table3[[#This Row],[Status]]="Hertest&amp;OK","Done","New")</f>
        <v>New</v>
      </c>
    </row>
    <row r="86" spans="1:12" hidden="1" x14ac:dyDescent="0.25">
      <c r="A86" s="4">
        <v>86</v>
      </c>
      <c r="F86" s="5" t="str">
        <f>"User test "&amp;Table3[[#This Row],[Type]]&amp;": "&amp;Table3[[#This Row],[Title]]&amp;" ["&amp;Table3[[#This Row],[ID]]&amp;"]"</f>
        <v>User test :  [86]</v>
      </c>
      <c r="L86" s="4" t="str">
        <f>IF(Table3[[#This Row],[Status]]="Hertest&amp;OK","Done","New")</f>
        <v>New</v>
      </c>
    </row>
    <row r="87" spans="1:12" hidden="1" x14ac:dyDescent="0.25">
      <c r="A87" s="4">
        <v>87</v>
      </c>
      <c r="F87" s="5" t="str">
        <f>"User test "&amp;Table3[[#This Row],[Type]]&amp;": "&amp;Table3[[#This Row],[Title]]&amp;" ["&amp;Table3[[#This Row],[ID]]&amp;"]"</f>
        <v>User test :  [87]</v>
      </c>
      <c r="L87" s="4" t="str">
        <f>IF(Table3[[#This Row],[Status]]="Hertest&amp;OK","Done","New")</f>
        <v>New</v>
      </c>
    </row>
    <row r="88" spans="1:12" hidden="1" x14ac:dyDescent="0.25">
      <c r="A88" s="4">
        <v>88</v>
      </c>
      <c r="F88" s="5" t="str">
        <f>"User test "&amp;Table3[[#This Row],[Type]]&amp;": "&amp;Table3[[#This Row],[Title]]&amp;" ["&amp;Table3[[#This Row],[ID]]&amp;"]"</f>
        <v>User test :  [88]</v>
      </c>
      <c r="L88" s="4" t="str">
        <f>IF(Table3[[#This Row],[Status]]="Hertest&amp;OK","Done","New")</f>
        <v>New</v>
      </c>
    </row>
    <row r="89" spans="1:12" hidden="1" x14ac:dyDescent="0.25">
      <c r="A89" s="4">
        <v>89</v>
      </c>
      <c r="F89" s="5" t="str">
        <f>"User test "&amp;Table3[[#This Row],[Type]]&amp;": "&amp;Table3[[#This Row],[Title]]&amp;" ["&amp;Table3[[#This Row],[ID]]&amp;"]"</f>
        <v>User test :  [89]</v>
      </c>
      <c r="L89" s="4" t="str">
        <f>IF(Table3[[#This Row],[Status]]="Hertest&amp;OK","Done","New")</f>
        <v>New</v>
      </c>
    </row>
    <row r="90" spans="1:12" hidden="1" x14ac:dyDescent="0.25">
      <c r="A90" s="4">
        <v>90</v>
      </c>
      <c r="F90" s="5" t="str">
        <f>"User test "&amp;Table3[[#This Row],[Type]]&amp;": "&amp;Table3[[#This Row],[Title]]&amp;" ["&amp;Table3[[#This Row],[ID]]&amp;"]"</f>
        <v>User test :  [90]</v>
      </c>
      <c r="L90" s="4" t="str">
        <f>IF(Table3[[#This Row],[Status]]="Hertest&amp;OK","Done","New")</f>
        <v>New</v>
      </c>
    </row>
    <row r="91" spans="1:12" hidden="1" x14ac:dyDescent="0.25">
      <c r="A91" s="4">
        <v>91</v>
      </c>
      <c r="F91" s="5" t="str">
        <f>"User test "&amp;Table3[[#This Row],[Type]]&amp;": "&amp;Table3[[#This Row],[Title]]&amp;" ["&amp;Table3[[#This Row],[ID]]&amp;"]"</f>
        <v>User test :  [91]</v>
      </c>
      <c r="L91" s="4" t="str">
        <f>IF(Table3[[#This Row],[Status]]="Hertest&amp;OK","Done","New")</f>
        <v>New</v>
      </c>
    </row>
    <row r="92" spans="1:12" hidden="1" x14ac:dyDescent="0.25">
      <c r="A92" s="4">
        <v>92</v>
      </c>
      <c r="F92" s="5" t="str">
        <f>"User test "&amp;Table3[[#This Row],[Type]]&amp;": "&amp;Table3[[#This Row],[Title]]&amp;" ["&amp;Table3[[#This Row],[ID]]&amp;"]"</f>
        <v>User test :  [92]</v>
      </c>
      <c r="L92" s="4" t="str">
        <f>IF(Table3[[#This Row],[Status]]="Hertest&amp;OK","Done","New")</f>
        <v>New</v>
      </c>
    </row>
    <row r="93" spans="1:12" hidden="1" x14ac:dyDescent="0.25">
      <c r="A93" s="4">
        <v>93</v>
      </c>
      <c r="F93" s="5" t="str">
        <f>"User test "&amp;Table3[[#This Row],[Type]]&amp;": "&amp;Table3[[#This Row],[Title]]&amp;" ["&amp;Table3[[#This Row],[ID]]&amp;"]"</f>
        <v>User test :  [93]</v>
      </c>
      <c r="L93" s="4" t="str">
        <f>IF(Table3[[#This Row],[Status]]="Hertest&amp;OK","Done","New")</f>
        <v>New</v>
      </c>
    </row>
    <row r="94" spans="1:12" hidden="1" x14ac:dyDescent="0.25">
      <c r="A94" s="4">
        <v>94</v>
      </c>
      <c r="F94" s="5" t="str">
        <f>"User test "&amp;Table3[[#This Row],[Type]]&amp;": "&amp;Table3[[#This Row],[Title]]&amp;" ["&amp;Table3[[#This Row],[ID]]&amp;"]"</f>
        <v>User test :  [94]</v>
      </c>
      <c r="L94" s="4" t="str">
        <f>IF(Table3[[#This Row],[Status]]="Hertest&amp;OK","Done","New")</f>
        <v>New</v>
      </c>
    </row>
    <row r="95" spans="1:12" hidden="1" x14ac:dyDescent="0.25">
      <c r="A95" s="4">
        <v>95</v>
      </c>
      <c r="F95" s="5" t="str">
        <f>"User test "&amp;Table3[[#This Row],[Type]]&amp;": "&amp;Table3[[#This Row],[Title]]&amp;" ["&amp;Table3[[#This Row],[ID]]&amp;"]"</f>
        <v>User test :  [95]</v>
      </c>
      <c r="L95" s="4" t="str">
        <f>IF(Table3[[#This Row],[Status]]="Hertest&amp;OK","Done","New")</f>
        <v>New</v>
      </c>
    </row>
    <row r="96" spans="1:12" hidden="1" x14ac:dyDescent="0.25">
      <c r="A96" s="4">
        <v>96</v>
      </c>
      <c r="F96" s="5" t="str">
        <f>"User test "&amp;Table3[[#This Row],[Type]]&amp;": "&amp;Table3[[#This Row],[Title]]&amp;" ["&amp;Table3[[#This Row],[ID]]&amp;"]"</f>
        <v>User test :  [96]</v>
      </c>
      <c r="L96" s="4" t="str">
        <f>IF(Table3[[#This Row],[Status]]="Hertest&amp;OK","Done","New")</f>
        <v>New</v>
      </c>
    </row>
    <row r="97" spans="1:12" hidden="1" x14ac:dyDescent="0.25">
      <c r="A97" s="4">
        <v>97</v>
      </c>
      <c r="F97" s="5" t="str">
        <f>"User test "&amp;Table3[[#This Row],[Type]]&amp;": "&amp;Table3[[#This Row],[Title]]&amp;" ["&amp;Table3[[#This Row],[ID]]&amp;"]"</f>
        <v>User test :  [97]</v>
      </c>
      <c r="L97" s="4" t="str">
        <f>IF(Table3[[#This Row],[Status]]="Hertest&amp;OK","Done","New")</f>
        <v>New</v>
      </c>
    </row>
    <row r="98" spans="1:12" hidden="1" x14ac:dyDescent="0.25">
      <c r="A98" s="4">
        <v>98</v>
      </c>
      <c r="F98" s="5" t="str">
        <f>"User test "&amp;Table3[[#This Row],[Type]]&amp;": "&amp;Table3[[#This Row],[Title]]&amp;" ["&amp;Table3[[#This Row],[ID]]&amp;"]"</f>
        <v>User test :  [98]</v>
      </c>
      <c r="L98" s="4" t="str">
        <f>IF(Table3[[#This Row],[Status]]="Hertest&amp;OK","Done","New")</f>
        <v>New</v>
      </c>
    </row>
  </sheetData>
  <dataValidations count="1">
    <dataValidation type="list" allowBlank="1" showInputMessage="1" showErrorMessage="1" sqref="K2:K98">
      <formula1>tblStatus</formula1>
    </dataValidation>
  </dataValidations>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2" sqref="F2:F8"/>
    </sheetView>
  </sheetViews>
  <sheetFormatPr defaultRowHeight="15" x14ac:dyDescent="0.25"/>
  <cols>
    <col min="1" max="1" width="11.5703125" bestFit="1" customWidth="1"/>
    <col min="3" max="3" width="11.28515625" bestFit="1" customWidth="1"/>
    <col min="4" max="4" width="20.85546875" bestFit="1" customWidth="1"/>
  </cols>
  <sheetData>
    <row r="1" spans="1:6" x14ac:dyDescent="0.25">
      <c r="A1" s="2" t="s">
        <v>8</v>
      </c>
      <c r="C1" t="s">
        <v>6</v>
      </c>
      <c r="D1" t="s">
        <v>168</v>
      </c>
    </row>
    <row r="2" spans="1:6" x14ac:dyDescent="0.25">
      <c r="A2" s="3" t="s">
        <v>95</v>
      </c>
      <c r="C2">
        <v>1</v>
      </c>
      <c r="D2" t="s">
        <v>169</v>
      </c>
      <c r="F2" s="6" t="s">
        <v>194</v>
      </c>
    </row>
    <row r="3" spans="1:6" x14ac:dyDescent="0.25">
      <c r="A3" s="3" t="s">
        <v>170</v>
      </c>
      <c r="C3">
        <v>2</v>
      </c>
      <c r="D3" t="s">
        <v>169</v>
      </c>
      <c r="F3" s="6" t="s">
        <v>87</v>
      </c>
    </row>
    <row r="4" spans="1:6" x14ac:dyDescent="0.25">
      <c r="A4" s="3" t="s">
        <v>171</v>
      </c>
      <c r="C4">
        <v>3</v>
      </c>
      <c r="D4" t="s">
        <v>172</v>
      </c>
      <c r="F4" s="6" t="s">
        <v>60</v>
      </c>
    </row>
    <row r="5" spans="1:6" x14ac:dyDescent="0.25">
      <c r="A5" s="1" t="s">
        <v>14</v>
      </c>
      <c r="C5">
        <v>4</v>
      </c>
      <c r="D5" t="s">
        <v>173</v>
      </c>
      <c r="F5" s="6" t="s">
        <v>12</v>
      </c>
    </row>
    <row r="6" spans="1:6" x14ac:dyDescent="0.25">
      <c r="C6">
        <v>5</v>
      </c>
      <c r="D6" t="s">
        <v>173</v>
      </c>
      <c r="F6" s="6" t="s">
        <v>46</v>
      </c>
    </row>
    <row r="7" spans="1:6" x14ac:dyDescent="0.25">
      <c r="F7" s="6" t="s">
        <v>195</v>
      </c>
    </row>
    <row r="8" spans="1:6" x14ac:dyDescent="0.25">
      <c r="F8" s="6" t="s">
        <v>196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0EF11C06C2BF4C9095E1DAA8A45DCE" ma:contentTypeVersion="4" ma:contentTypeDescription="Create a new document." ma:contentTypeScope="" ma:versionID="3cef05604ab0417920e9e98e3624ddf6">
  <xsd:schema xmlns:xsd="http://www.w3.org/2001/XMLSchema" xmlns:xs="http://www.w3.org/2001/XMLSchema" xmlns:p="http://schemas.microsoft.com/office/2006/metadata/properties" xmlns:ns2="fb64f65f-b83e-4034-98a0-9ba21888b234" xmlns:ns3="34006898-b77e-4903-be3a-d0a5e4210132" targetNamespace="http://schemas.microsoft.com/office/2006/metadata/properties" ma:root="true" ma:fieldsID="438c331c5b916df0ab5d184fb0530d45" ns2:_="" ns3:_="">
    <xsd:import namespace="fb64f65f-b83e-4034-98a0-9ba21888b234"/>
    <xsd:import namespace="34006898-b77e-4903-be3a-d0a5e421013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64f65f-b83e-4034-98a0-9ba21888b23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4006898-b77e-4903-be3a-d0a5e421013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985426-6FDB-4570-BB5E-EFBD3D25E529}"/>
</file>

<file path=customXml/itemProps2.xml><?xml version="1.0" encoding="utf-8"?>
<ds:datastoreItem xmlns:ds="http://schemas.openxmlformats.org/officeDocument/2006/customXml" ds:itemID="{55694B38-BE99-4552-BB62-C89B4B77CDE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A27D1335-E5D3-4040-923E-40AD0E8DD9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2</vt:i4>
      </vt:variant>
    </vt:vector>
  </HeadingPairs>
  <TitlesOfParts>
    <vt:vector size="4" baseType="lpstr">
      <vt:lpstr>Sheet1</vt:lpstr>
      <vt:lpstr>Legende</vt:lpstr>
      <vt:lpstr>FEATURE</vt:lpstr>
      <vt:lpstr>tblStatus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items imported in TFS</dc:title>
  <dc:subject/>
  <dc:creator>Kevin-PC</dc:creator>
  <cp:keywords/>
  <dc:description/>
  <cp:lastModifiedBy>Daan Roks</cp:lastModifiedBy>
  <cp:revision/>
  <dcterms:created xsi:type="dcterms:W3CDTF">2017-06-05T05:58:04Z</dcterms:created>
  <dcterms:modified xsi:type="dcterms:W3CDTF">2017-07-14T11:54:04Z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0x0101000C0EF11C06C2BF4C9095E1DAA8A45DCE</vt:lpwstr>
  </property>
</Properties>
</file>