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480" windowHeight="11640"/>
  </bookViews>
  <sheets>
    <sheet name="RYMMA" sheetId="1" r:id="rId1"/>
    <sheet name="Donnees" sheetId="2" state="hidden" r:id="rId2"/>
  </sheets>
  <definedNames>
    <definedName name="Lancer_la_requête_à_partir_de_MS_Access_Database_1" localSheetId="1" hidden="1">Donnees!$A$1:$M$2</definedName>
  </definedNames>
  <calcPr calcId="125725"/>
</workbook>
</file>

<file path=xl/calcChain.xml><?xml version="1.0" encoding="utf-8"?>
<calcChain xmlns="http://schemas.openxmlformats.org/spreadsheetml/2006/main">
  <c r="K10" i="1"/>
  <c r="K8"/>
  <c r="J8"/>
  <c r="I8"/>
  <c r="H8"/>
  <c r="G8"/>
  <c r="F8"/>
  <c r="E8"/>
  <c r="D8"/>
  <c r="C8"/>
  <c r="B8"/>
  <c r="A8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Z:\NORDIC PHARMA\RYMMa\rymma.accdb;DefaultDir=Z:\NORDIC PHARMA\RYMMa;DriverId=25;FIL=MS Access;MaxBufferSize=2048;PageTimeout=5;" command="SELECT Req_REP_AvancementGlobal.Nb_Mailing_Envoyes, Req_REP_AvancementGlobal.Nb_CartesTrecues, Req_REP_AvancementGlobal.Nb_Accords_CarteT, Req_REP_AvancementGlobal.Nb_AccordsTel, Req_REP_AvancementGlobal.`%`, Req_REP_AvancementGlobal.Nb_DossiersEnvoyes, Req_REP_AvancementGlobal.Nb_Contrats_Recus, Req_REP_AvancementGlobal.Nb_ContratsValides, Req_REP_AvancementGlobal.Nb_MEP_Prevues, Req_REP_AvancementGlobal.Nb_MEP_Realisees, Req_REP_AvancementGlobal.Nb_Centres_actifs, Req_REP_AvancementGlobal.Nb_Patientes_Incluses, Req_REP_AvancementGlobal.Jour_x000d__x000a_FROM `Z:\NORDIC PHARMA\RYMMa\RYMMA.accdb`.Req_REP_AvancementGlobal Req_REP_AvancementGlobal"/>
  </connection>
</connections>
</file>

<file path=xl/sharedStrings.xml><?xml version="1.0" encoding="utf-8"?>
<sst xmlns="http://schemas.openxmlformats.org/spreadsheetml/2006/main" count="30" uniqueCount="30">
  <si>
    <t>Nb accords par téléphone</t>
  </si>
  <si>
    <t>Nb mailing envoyés</t>
  </si>
  <si>
    <t>Nb dossiers envoyés</t>
  </si>
  <si>
    <t>Nb conventions reçues</t>
  </si>
  <si>
    <t>Nb conventions validées</t>
  </si>
  <si>
    <t>Nb MEP prévues</t>
  </si>
  <si>
    <t>Nb MEP réalisées</t>
  </si>
  <si>
    <t>Nb centres actifs</t>
  </si>
  <si>
    <t>Participation</t>
  </si>
  <si>
    <t>Dossiers administratifs</t>
  </si>
  <si>
    <t>Mises en place</t>
  </si>
  <si>
    <t>Recrutement</t>
  </si>
  <si>
    <t>ETAT GLOBAL D'AVANCEMENT DU RECRUTEMENT</t>
  </si>
  <si>
    <t xml:space="preserve">Situation au </t>
  </si>
  <si>
    <t>Nb_AccordsTel</t>
  </si>
  <si>
    <t>%</t>
  </si>
  <si>
    <t>Nb accords/Mailing envoyés</t>
  </si>
  <si>
    <t>Nb_Mailing_Envoyes</t>
  </si>
  <si>
    <t>Nb_CartesTrecues</t>
  </si>
  <si>
    <t>Nb_Accords_CarteT</t>
  </si>
  <si>
    <t>Nb_DossiersEnvoyes</t>
  </si>
  <si>
    <t>Nb_Contrats_Recus</t>
  </si>
  <si>
    <t>Nb_ContratsValides</t>
  </si>
  <si>
    <t>Nb_MEP_Prevues</t>
  </si>
  <si>
    <t>Jour</t>
  </si>
  <si>
    <t>Nb patientes incluses</t>
  </si>
  <si>
    <t>Nb  accords par coupons-réponse reçus</t>
  </si>
  <si>
    <t>Nb_Centres_actifs</t>
  </si>
  <si>
    <t>Nb_Patientes_Incluses</t>
  </si>
  <si>
    <t>Nb_MEP_Realisees</t>
  </si>
</sst>
</file>

<file path=xl/styles.xml><?xml version="1.0" encoding="utf-8"?>
<styleSheet xmlns="http://schemas.openxmlformats.org/spreadsheetml/2006/main">
  <numFmts count="1">
    <numFmt numFmtId="164" formatCode="dd/mm/yy;@"/>
  </numFmts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0093"/>
        <bgColor indexed="64"/>
      </patternFill>
    </fill>
  </fills>
  <borders count="2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64" formatCode="dd/mm/yy;@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4" formatCode="0.00%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D60093"/>
      <color rgb="FFFFCCFF"/>
      <color rgb="FFFF66CC"/>
      <color rgb="FFFF99CC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609600</xdr:colOff>
      <xdr:row>3</xdr:row>
      <xdr:rowOff>156688</xdr:rowOff>
    </xdr:to>
    <xdr:pic>
      <xdr:nvPicPr>
        <xdr:cNvPr id="3" name="Image 2" descr="Orig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457325" cy="77581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Lancer la requête à partir de MS Access Database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Nb_Mailing_Envoyes" tableColumnId="1"/>
      <queryTableField id="2" name="Nb_CartesTrecues" tableColumnId="2"/>
      <queryTableField id="3" name="Nb_Accords_CarteT" tableColumnId="3"/>
      <queryTableField id="4" name="Nb_AccordsTel" tableColumnId="4"/>
      <queryTableField id="5" name="%" tableColumnId="5"/>
      <queryTableField id="6" name="Nb_DossiersEnvoyes" tableColumnId="6"/>
      <queryTableField id="7" name="Nb_Contrats_Recus" tableColumnId="7"/>
      <queryTableField id="8" name="Nb_ContratsValides" tableColumnId="8"/>
      <queryTableField id="9" name="Nb_MEP_Prevues" tableColumnId="9"/>
      <queryTableField id="10" name="Nb_MEP_Realisees" tableColumnId="10"/>
      <queryTableField id="11" name="Nb_Centres_actifs" tableColumnId="11"/>
      <queryTableField id="12" name="Nb_Patientes_Incluses" tableColumnId="12"/>
      <queryTableField id="13" name="Jou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au_Lancer_la_requête_à_partir_de_MS_Access_Database_1" displayName="Tableau_Lancer_la_requête_à_partir_de_MS_Access_Database_1" ref="A1:M2" tableType="queryTable" totalsRowShown="0">
  <autoFilter ref="A1:M2"/>
  <tableColumns count="13">
    <tableColumn id="1" uniqueName="1" name="Nb_Mailing_Envoyes" queryTableFieldId="1" dataDxfId="12"/>
    <tableColumn id="2" uniqueName="2" name="Nb_CartesTrecues" queryTableFieldId="2" dataDxfId="11"/>
    <tableColumn id="3" uniqueName="3" name="Nb_Accords_CarteT" queryTableFieldId="3" dataDxfId="10"/>
    <tableColumn id="4" uniqueName="4" name="Nb_AccordsTel" queryTableFieldId="4" dataDxfId="9"/>
    <tableColumn id="5" uniqueName="5" name="%" queryTableFieldId="5" dataDxfId="8"/>
    <tableColumn id="6" uniqueName="6" name="Nb_DossiersEnvoyes" queryTableFieldId="6" dataDxfId="7"/>
    <tableColumn id="7" uniqueName="7" name="Nb_Contrats_Recus" queryTableFieldId="7" dataDxfId="6"/>
    <tableColumn id="8" uniqueName="8" name="Nb_ContratsValides" queryTableFieldId="8" dataDxfId="5"/>
    <tableColumn id="9" uniqueName="9" name="Nb_MEP_Prevues" queryTableFieldId="9" dataDxfId="4"/>
    <tableColumn id="10" uniqueName="10" name="Nb_MEP_Realisees" queryTableFieldId="10" dataDxfId="3"/>
    <tableColumn id="11" uniqueName="11" name="Nb_Centres_actifs" queryTableFieldId="11" dataDxfId="2"/>
    <tableColumn id="12" uniqueName="12" name="Nb_Patientes_Incluses" queryTableFieldId="12" dataDxfId="1"/>
    <tableColumn id="13" uniqueName="13" name="Jour" queryTableFieldId="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0"/>
  <sheetViews>
    <sheetView tabSelected="1" workbookViewId="0">
      <selection activeCell="C1" sqref="C1"/>
    </sheetView>
  </sheetViews>
  <sheetFormatPr baseColWidth="10" defaultRowHeight="15"/>
  <cols>
    <col min="1" max="3" width="12.7109375" customWidth="1"/>
    <col min="4" max="4" width="15" customWidth="1"/>
    <col min="5" max="11" width="12.7109375" customWidth="1"/>
  </cols>
  <sheetData>
    <row r="2" spans="1:11" ht="18.75">
      <c r="C2" s="16" t="s">
        <v>12</v>
      </c>
      <c r="D2" s="16"/>
      <c r="E2" s="16"/>
      <c r="F2" s="16"/>
      <c r="G2" s="16"/>
      <c r="H2" s="16"/>
      <c r="I2" s="16"/>
      <c r="J2" s="16"/>
      <c r="K2" s="16"/>
    </row>
    <row r="5" spans="1:11" ht="15.75" thickBot="1"/>
    <row r="6" spans="1:11" s="2" customFormat="1" ht="24.75" customHeight="1" thickBot="1">
      <c r="A6" s="15" t="s">
        <v>8</v>
      </c>
      <c r="B6" s="15"/>
      <c r="C6" s="15"/>
      <c r="D6" s="15"/>
      <c r="E6" s="15" t="s">
        <v>9</v>
      </c>
      <c r="F6" s="15"/>
      <c r="G6" s="15"/>
      <c r="H6" s="15" t="s">
        <v>10</v>
      </c>
      <c r="I6" s="15"/>
      <c r="J6" s="15" t="s">
        <v>11</v>
      </c>
      <c r="K6" s="15"/>
    </row>
    <row r="7" spans="1:11" s="1" customFormat="1" ht="69" customHeight="1" thickBot="1">
      <c r="A7" s="6" t="s">
        <v>1</v>
      </c>
      <c r="B7" s="6" t="s">
        <v>26</v>
      </c>
      <c r="C7" s="6" t="s">
        <v>0</v>
      </c>
      <c r="D7" s="6" t="s">
        <v>16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25</v>
      </c>
    </row>
    <row r="8" spans="1:11" ht="29.25" customHeight="1" thickBot="1">
      <c r="A8" s="7">
        <f>Tableau_Lancer_la_requête_à_partir_de_MS_Access_Database_1[Nb_Mailing_Envoyes]</f>
        <v>166</v>
      </c>
      <c r="B8" s="7">
        <f>Tableau_Lancer_la_requête_à_partir_de_MS_Access_Database_1[Nb_Accords_CarteT]</f>
        <v>27</v>
      </c>
      <c r="C8" s="8">
        <f>Tableau_Lancer_la_requête_à_partir_de_MS_Access_Database_1[Nb_AccordsTel]</f>
        <v>0</v>
      </c>
      <c r="D8" s="9">
        <f>Tableau_Lancer_la_requête_à_partir_de_MS_Access_Database_1[%]</f>
        <v>0.16265060240963855</v>
      </c>
      <c r="E8" s="7">
        <f>Tableau_Lancer_la_requête_à_partir_de_MS_Access_Database_1[Nb_DossiersEnvoyes]</f>
        <v>23</v>
      </c>
      <c r="F8" s="7">
        <f>Tableau_Lancer_la_requête_à_partir_de_MS_Access_Database_1[Nb_Contrats_Recus]</f>
        <v>0</v>
      </c>
      <c r="G8" s="7">
        <f>Tableau_Lancer_la_requête_à_partir_de_MS_Access_Database_1[Nb_ContratsValides]</f>
        <v>0</v>
      </c>
      <c r="H8" s="7">
        <f>Tableau_Lancer_la_requête_à_partir_de_MS_Access_Database_1[Nb_MEP_Prevues]</f>
        <v>0</v>
      </c>
      <c r="I8" s="7">
        <f>Tableau_Lancer_la_requête_à_partir_de_MS_Access_Database_1[Nb_MEP_Realisees]</f>
        <v>0</v>
      </c>
      <c r="J8" s="7">
        <f>Tableau_Lancer_la_requête_à_partir_de_MS_Access_Database_1[Nb_Centres_actifs]</f>
        <v>0</v>
      </c>
      <c r="K8" s="7">
        <f>Tableau_Lancer_la_requête_à_partir_de_MS_Access_Database_1[Nb_Patientes_Incluses]</f>
        <v>0</v>
      </c>
    </row>
    <row r="9" spans="1:1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s="3" customFormat="1">
      <c r="A10" s="11"/>
      <c r="B10" s="11"/>
      <c r="C10" s="11"/>
      <c r="D10" s="11"/>
      <c r="E10" s="11"/>
      <c r="F10" s="11"/>
      <c r="G10" s="11"/>
      <c r="H10" s="11"/>
      <c r="I10" s="11"/>
      <c r="J10" s="11" t="s">
        <v>13</v>
      </c>
      <c r="K10" s="12">
        <f>Tableau_Lancer_la_requête_à_partir_de_MS_Access_Database_1[Jour]</f>
        <v>42306</v>
      </c>
    </row>
  </sheetData>
  <mergeCells count="5">
    <mergeCell ref="A6:D6"/>
    <mergeCell ref="E6:G6"/>
    <mergeCell ref="H6:I6"/>
    <mergeCell ref="J6:K6"/>
    <mergeCell ref="C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topLeftCell="C1" workbookViewId="0">
      <selection activeCell="A2" sqref="A2"/>
    </sheetView>
  </sheetViews>
  <sheetFormatPr baseColWidth="10" defaultRowHeight="15"/>
  <cols>
    <col min="1" max="1" width="24" style="4" bestFit="1" customWidth="1"/>
    <col min="2" max="2" width="21.42578125" style="4" bestFit="1" customWidth="1"/>
    <col min="3" max="3" width="22.5703125" style="4" bestFit="1" customWidth="1"/>
    <col min="4" max="4" width="18.42578125" style="5" bestFit="1" customWidth="1"/>
    <col min="5" max="5" width="7.140625" style="13" bestFit="1" customWidth="1"/>
    <col min="6" max="6" width="23.7109375" style="4" bestFit="1" customWidth="1"/>
    <col min="7" max="7" width="22.5703125" style="4" bestFit="1" customWidth="1"/>
    <col min="8" max="8" width="23" style="4" bestFit="1" customWidth="1"/>
    <col min="9" max="9" width="21.140625" style="4" bestFit="1" customWidth="1"/>
    <col min="10" max="10" width="22.42578125" style="5" bestFit="1" customWidth="1"/>
    <col min="11" max="11" width="21.5703125" style="4" bestFit="1" customWidth="1"/>
    <col min="12" max="12" width="25.7109375" style="5" bestFit="1" customWidth="1"/>
    <col min="13" max="13" width="8.7109375" style="14" bestFit="1" customWidth="1"/>
  </cols>
  <sheetData>
    <row r="1" spans="1:13">
      <c r="A1" s="4" t="s">
        <v>17</v>
      </c>
      <c r="B1" s="4" t="s">
        <v>18</v>
      </c>
      <c r="C1" s="4" t="s">
        <v>19</v>
      </c>
      <c r="D1" s="5" t="s">
        <v>14</v>
      </c>
      <c r="E1" s="13" t="s">
        <v>15</v>
      </c>
      <c r="F1" s="4" t="s">
        <v>20</v>
      </c>
      <c r="G1" s="4" t="s">
        <v>21</v>
      </c>
      <c r="H1" s="4" t="s">
        <v>22</v>
      </c>
      <c r="I1" s="4" t="s">
        <v>23</v>
      </c>
      <c r="J1" s="5" t="s">
        <v>29</v>
      </c>
      <c r="K1" s="4" t="s">
        <v>27</v>
      </c>
      <c r="L1" s="5" t="s">
        <v>28</v>
      </c>
      <c r="M1" s="14" t="s">
        <v>24</v>
      </c>
    </row>
    <row r="2" spans="1:13">
      <c r="A2" s="4">
        <v>166</v>
      </c>
      <c r="B2" s="4">
        <v>28</v>
      </c>
      <c r="C2" s="4">
        <v>27</v>
      </c>
      <c r="D2" s="5">
        <v>0</v>
      </c>
      <c r="E2" s="13">
        <v>0.16265060240963855</v>
      </c>
      <c r="F2" s="4">
        <v>23</v>
      </c>
      <c r="G2" s="4">
        <v>0</v>
      </c>
      <c r="H2" s="4">
        <v>0</v>
      </c>
      <c r="I2" s="4">
        <v>0</v>
      </c>
      <c r="J2" s="5">
        <v>0</v>
      </c>
      <c r="K2" s="4">
        <v>0</v>
      </c>
      <c r="L2" s="5">
        <v>0</v>
      </c>
      <c r="M2" s="14">
        <v>42306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RYMMA</vt:lpstr>
      <vt:lpstr>Donnees</vt:lpstr>
    </vt:vector>
  </TitlesOfParts>
  <Company>GECEM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COLAS</dc:creator>
  <cp:lastModifiedBy>GECEM</cp:lastModifiedBy>
  <cp:lastPrinted>2015-10-28T15:33:04Z</cp:lastPrinted>
  <dcterms:created xsi:type="dcterms:W3CDTF">2014-03-13T09:01:46Z</dcterms:created>
  <dcterms:modified xsi:type="dcterms:W3CDTF">2015-10-29T22:04:13Z</dcterms:modified>
</cp:coreProperties>
</file>