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755" windowHeight="9690" tabRatio="880" activeTab="14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0" r:id="rId22"/>
    <pivotCache cacheId="1" r:id="rId23"/>
    <pivotCache cacheId="2" r:id="rId24"/>
    <pivotCache cacheId="3" r:id="rId25"/>
  </pivotCaches>
</workbook>
</file>

<file path=xl/calcChain.xml><?xml version="1.0" encoding="utf-8"?>
<calcChain xmlns="http://schemas.openxmlformats.org/spreadsheetml/2006/main">
  <c r="G23" i="28" l="1"/>
  <c r="G22" i="28"/>
  <c r="G21" i="28"/>
  <c r="G20" i="28"/>
  <c r="G19" i="28"/>
  <c r="G18" i="28"/>
  <c r="G17" i="28"/>
  <c r="G16" i="28"/>
  <c r="G15" i="28"/>
  <c r="G13" i="28"/>
  <c r="G12" i="28"/>
  <c r="G9" i="28"/>
  <c r="G8" i="28"/>
  <c r="G7" i="28"/>
  <c r="G6" i="28"/>
  <c r="G5" i="28"/>
  <c r="G4" i="28"/>
  <c r="G20" i="21" l="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14" i="28"/>
  <c r="G11" i="28"/>
  <c r="G10" i="28"/>
  <c r="M8" i="28"/>
  <c r="L8" i="28"/>
  <c r="M13" i="28"/>
  <c r="L13" i="28"/>
  <c r="L17" i="28"/>
  <c r="M17" i="28"/>
  <c r="M19" i="28"/>
  <c r="L19" i="28"/>
  <c r="K19" i="28"/>
  <c r="K17" i="28"/>
  <c r="K13" i="28"/>
  <c r="K8" i="28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4" i="28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4" i="27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4" i="2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D5" i="19"/>
  <c r="D6" i="19"/>
  <c r="D7" i="19"/>
  <c r="D8" i="19"/>
  <c r="D9" i="19"/>
  <c r="D10" i="19"/>
  <c r="D11" i="19"/>
  <c r="D12" i="19"/>
  <c r="D13" i="19"/>
  <c r="D4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K44" i="28" s="1"/>
  <c r="E44" i="28"/>
  <c r="F44" i="28"/>
  <c r="H44" i="28"/>
  <c r="I44" i="28"/>
  <c r="J44" i="28"/>
  <c r="M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K47" i="28" s="1"/>
  <c r="E47" i="28"/>
  <c r="F47" i="28"/>
  <c r="H47" i="28"/>
  <c r="I47" i="28"/>
  <c r="J47" i="28"/>
  <c r="N47" i="28"/>
  <c r="D48" i="28"/>
  <c r="K48" i="28" s="1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K51" i="28" s="1"/>
  <c r="E51" i="28"/>
  <c r="F51" i="28"/>
  <c r="H51" i="28"/>
  <c r="I51" i="28"/>
  <c r="J51" i="28"/>
  <c r="N51" i="28"/>
  <c r="D52" i="28"/>
  <c r="K52" i="28" s="1"/>
  <c r="E52" i="28"/>
  <c r="F52" i="28"/>
  <c r="H52" i="28"/>
  <c r="I52" i="28"/>
  <c r="J52" i="28"/>
  <c r="M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M56" i="28"/>
  <c r="N56" i="28"/>
  <c r="D57" i="28"/>
  <c r="E57" i="28"/>
  <c r="F57" i="28"/>
  <c r="H57" i="28"/>
  <c r="I57" i="28"/>
  <c r="J57" i="28"/>
  <c r="N57" i="28"/>
  <c r="D58" i="28"/>
  <c r="K58" i="28" s="1"/>
  <c r="E58" i="28"/>
  <c r="F58" i="28"/>
  <c r="G58" i="28"/>
  <c r="H58" i="28"/>
  <c r="I58" i="28"/>
  <c r="J58" i="28"/>
  <c r="L58" i="28"/>
  <c r="M58" i="28"/>
  <c r="N58" i="28"/>
  <c r="D59" i="28"/>
  <c r="E59" i="28"/>
  <c r="F59" i="28"/>
  <c r="H59" i="28"/>
  <c r="I59" i="28"/>
  <c r="J59" i="28"/>
  <c r="M59" i="28"/>
  <c r="N59" i="28"/>
  <c r="D60" i="28"/>
  <c r="K60" i="28" s="1"/>
  <c r="E60" i="28"/>
  <c r="F60" i="28"/>
  <c r="H60" i="28"/>
  <c r="I60" i="28"/>
  <c r="J60" i="28"/>
  <c r="M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K63" i="28" s="1"/>
  <c r="E63" i="28"/>
  <c r="F63" i="28"/>
  <c r="H63" i="28"/>
  <c r="I63" i="28"/>
  <c r="J63" i="28"/>
  <c r="N63" i="28"/>
  <c r="D64" i="28"/>
  <c r="K64" i="28" s="1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K68" i="28" s="1"/>
  <c r="E68" i="28"/>
  <c r="F68" i="28"/>
  <c r="H68" i="28"/>
  <c r="I68" i="28"/>
  <c r="J68" i="28"/>
  <c r="M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M72" i="28"/>
  <c r="N72" i="28"/>
  <c r="D73" i="28"/>
  <c r="E73" i="28"/>
  <c r="F73" i="28"/>
  <c r="H73" i="28"/>
  <c r="I73" i="28"/>
  <c r="J73" i="28"/>
  <c r="N73" i="28"/>
  <c r="D74" i="28"/>
  <c r="K74" i="28" s="1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M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K79" i="28" s="1"/>
  <c r="E79" i="28"/>
  <c r="F79" i="28"/>
  <c r="H79" i="28"/>
  <c r="I79" i="28"/>
  <c r="J79" i="28"/>
  <c r="N79" i="28"/>
  <c r="D80" i="28"/>
  <c r="E80" i="28"/>
  <c r="F80" i="28"/>
  <c r="H80" i="28"/>
  <c r="I80" i="28"/>
  <c r="J80" i="28"/>
  <c r="M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M82" i="28"/>
  <c r="N82" i="28"/>
  <c r="D83" i="28"/>
  <c r="E83" i="28"/>
  <c r="F83" i="28"/>
  <c r="H83" i="28"/>
  <c r="I83" i="28"/>
  <c r="J83" i="28"/>
  <c r="M83" i="28"/>
  <c r="N83" i="28"/>
  <c r="D84" i="28"/>
  <c r="E84" i="28"/>
  <c r="F84" i="28"/>
  <c r="H84" i="28"/>
  <c r="I84" i="28"/>
  <c r="J84" i="28"/>
  <c r="M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M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M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M92" i="28"/>
  <c r="N92" i="28"/>
  <c r="D93" i="28"/>
  <c r="E93" i="28"/>
  <c r="F93" i="28"/>
  <c r="H93" i="28"/>
  <c r="I93" i="28"/>
  <c r="J93" i="28"/>
  <c r="N93" i="28"/>
  <c r="D94" i="28"/>
  <c r="E94" i="28"/>
  <c r="F94" i="28"/>
  <c r="G94" i="28"/>
  <c r="H94" i="28"/>
  <c r="I94" i="28"/>
  <c r="J94" i="28"/>
  <c r="L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M96" i="28"/>
  <c r="N96" i="28"/>
  <c r="D97" i="28"/>
  <c r="E97" i="28"/>
  <c r="F97" i="28"/>
  <c r="H97" i="28"/>
  <c r="I97" i="28"/>
  <c r="J97" i="28"/>
  <c r="N97" i="28"/>
  <c r="D98" i="28"/>
  <c r="K98" i="28" s="1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M100" i="28"/>
  <c r="N100" i="28"/>
  <c r="D101" i="28"/>
  <c r="E101" i="28"/>
  <c r="F101" i="28"/>
  <c r="H101" i="28"/>
  <c r="I101" i="28"/>
  <c r="J101" i="28"/>
  <c r="N101" i="28"/>
  <c r="D102" i="28"/>
  <c r="E102" i="28"/>
  <c r="F102" i="28"/>
  <c r="G102" i="28"/>
  <c r="H102" i="28"/>
  <c r="I102" i="28"/>
  <c r="J102" i="28"/>
  <c r="L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M104" i="28"/>
  <c r="N104" i="28"/>
  <c r="D105" i="28"/>
  <c r="E105" i="28"/>
  <c r="F105" i="28"/>
  <c r="H105" i="28"/>
  <c r="I105" i="28"/>
  <c r="J105" i="28"/>
  <c r="N105" i="28"/>
  <c r="D106" i="28"/>
  <c r="K106" i="28" s="1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M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K111" i="28" s="1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M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M114" i="28"/>
  <c r="N114" i="28"/>
  <c r="D115" i="28"/>
  <c r="E115" i="28"/>
  <c r="F115" i="28"/>
  <c r="H115" i="28"/>
  <c r="I115" i="28"/>
  <c r="J115" i="28"/>
  <c r="M115" i="28"/>
  <c r="N115" i="28"/>
  <c r="D116" i="28"/>
  <c r="E116" i="28"/>
  <c r="F116" i="28"/>
  <c r="H116" i="28"/>
  <c r="I116" i="28"/>
  <c r="J116" i="28"/>
  <c r="M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M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M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M124" i="28"/>
  <c r="N124" i="28"/>
  <c r="D125" i="28"/>
  <c r="E125" i="28"/>
  <c r="F125" i="28"/>
  <c r="H125" i="28"/>
  <c r="I125" i="28"/>
  <c r="J125" i="28"/>
  <c r="N125" i="28"/>
  <c r="D126" i="28"/>
  <c r="E126" i="28"/>
  <c r="F126" i="28"/>
  <c r="G126" i="28"/>
  <c r="H126" i="28"/>
  <c r="I126" i="28"/>
  <c r="J126" i="28"/>
  <c r="L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M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M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M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M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K143" i="28" s="1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M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M147" i="28"/>
  <c r="N147" i="28"/>
  <c r="D148" i="28"/>
  <c r="E148" i="28"/>
  <c r="F148" i="28"/>
  <c r="H148" i="28"/>
  <c r="I148" i="28"/>
  <c r="J148" i="28"/>
  <c r="M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M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M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M156" i="28"/>
  <c r="N156" i="28"/>
  <c r="D157" i="28"/>
  <c r="E157" i="28"/>
  <c r="F157" i="28"/>
  <c r="H157" i="28"/>
  <c r="I157" i="28"/>
  <c r="J157" i="28"/>
  <c r="N157" i="28"/>
  <c r="D158" i="28"/>
  <c r="E158" i="28"/>
  <c r="F158" i="28"/>
  <c r="G158" i="28"/>
  <c r="H158" i="28"/>
  <c r="I158" i="28"/>
  <c r="J158" i="28"/>
  <c r="L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M160" i="28"/>
  <c r="N160" i="28"/>
  <c r="D161" i="28"/>
  <c r="E161" i="28"/>
  <c r="F161" i="28"/>
  <c r="H161" i="28"/>
  <c r="I161" i="28"/>
  <c r="J161" i="28"/>
  <c r="N161" i="28"/>
  <c r="D162" i="28"/>
  <c r="K162" i="28" s="1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M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L168" i="28"/>
  <c r="M168" i="28"/>
  <c r="N168" i="28"/>
  <c r="D169" i="28"/>
  <c r="E169" i="28"/>
  <c r="F169" i="28"/>
  <c r="H169" i="28"/>
  <c r="I169" i="28"/>
  <c r="J169" i="28"/>
  <c r="N169" i="28"/>
  <c r="D170" i="28"/>
  <c r="K170" i="28" s="1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K172" i="28" s="1"/>
  <c r="E172" i="28"/>
  <c r="F172" i="28"/>
  <c r="G172" i="28"/>
  <c r="H172" i="28"/>
  <c r="I172" i="28"/>
  <c r="J172" i="28"/>
  <c r="L172" i="28"/>
  <c r="M172" i="28"/>
  <c r="N172" i="28"/>
  <c r="D173" i="28"/>
  <c r="E173" i="28"/>
  <c r="F173" i="28"/>
  <c r="G173" i="28"/>
  <c r="H173" i="28"/>
  <c r="I173" i="28"/>
  <c r="J173" i="28"/>
  <c r="L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K176" i="28" s="1"/>
  <c r="E176" i="28"/>
  <c r="F176" i="28"/>
  <c r="G176" i="28"/>
  <c r="H176" i="28"/>
  <c r="I176" i="28"/>
  <c r="J176" i="28"/>
  <c r="L176" i="28"/>
  <c r="M176" i="28"/>
  <c r="N176" i="28"/>
  <c r="D177" i="28"/>
  <c r="E177" i="28"/>
  <c r="F177" i="28"/>
  <c r="H177" i="28"/>
  <c r="I177" i="28"/>
  <c r="J177" i="28"/>
  <c r="N177" i="28"/>
  <c r="D178" i="28"/>
  <c r="K178" i="28" s="1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K180" i="28" s="1"/>
  <c r="E180" i="28"/>
  <c r="F180" i="28"/>
  <c r="G180" i="28"/>
  <c r="H180" i="28"/>
  <c r="I180" i="28"/>
  <c r="J180" i="28"/>
  <c r="L180" i="28"/>
  <c r="M180" i="28"/>
  <c r="N180" i="28"/>
  <c r="D181" i="28"/>
  <c r="E181" i="28"/>
  <c r="F181" i="28"/>
  <c r="G181" i="28"/>
  <c r="H181" i="28"/>
  <c r="I181" i="28"/>
  <c r="J181" i="28"/>
  <c r="L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K184" i="28" s="1"/>
  <c r="E184" i="28"/>
  <c r="F184" i="28"/>
  <c r="G184" i="28"/>
  <c r="H184" i="28"/>
  <c r="I184" i="28"/>
  <c r="J184" i="28"/>
  <c r="L184" i="28"/>
  <c r="M184" i="28"/>
  <c r="N184" i="28"/>
  <c r="D185" i="28"/>
  <c r="E185" i="28"/>
  <c r="F185" i="28"/>
  <c r="H185" i="28"/>
  <c r="I185" i="28"/>
  <c r="J185" i="28"/>
  <c r="N185" i="28"/>
  <c r="D186" i="28"/>
  <c r="K186" i="28" s="1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K188" i="28" s="1"/>
  <c r="E188" i="28"/>
  <c r="F188" i="28"/>
  <c r="G188" i="28"/>
  <c r="H188" i="28"/>
  <c r="I188" i="28"/>
  <c r="J188" i="28"/>
  <c r="L188" i="28"/>
  <c r="M188" i="28"/>
  <c r="N188" i="28"/>
  <c r="D189" i="28"/>
  <c r="E189" i="28"/>
  <c r="F189" i="28"/>
  <c r="G189" i="28"/>
  <c r="H189" i="28"/>
  <c r="I189" i="28"/>
  <c r="J189" i="28"/>
  <c r="L189" i="28"/>
  <c r="N189" i="28"/>
  <c r="D190" i="28"/>
  <c r="K190" i="28" s="1"/>
  <c r="E190" i="28"/>
  <c r="F190" i="28"/>
  <c r="G190" i="28"/>
  <c r="H190" i="28"/>
  <c r="I190" i="28"/>
  <c r="J190" i="28"/>
  <c r="L190" i="28"/>
  <c r="M190" i="28"/>
  <c r="N190" i="28"/>
  <c r="D191" i="28"/>
  <c r="K191" i="28" s="1"/>
  <c r="E191" i="28"/>
  <c r="F191" i="28"/>
  <c r="G191" i="28"/>
  <c r="H191" i="28"/>
  <c r="I191" i="28"/>
  <c r="J191" i="28"/>
  <c r="L191" i="28"/>
  <c r="M191" i="28"/>
  <c r="N191" i="28"/>
  <c r="D192" i="28"/>
  <c r="K192" i="28" s="1"/>
  <c r="E192" i="28"/>
  <c r="F192" i="28"/>
  <c r="G192" i="28"/>
  <c r="H192" i="28"/>
  <c r="I192" i="28"/>
  <c r="J192" i="28"/>
  <c r="L192" i="28"/>
  <c r="M192" i="28"/>
  <c r="N192" i="28"/>
  <c r="D193" i="28"/>
  <c r="K193" i="28" s="1"/>
  <c r="E193" i="28"/>
  <c r="F193" i="28"/>
  <c r="G193" i="28"/>
  <c r="H193" i="28"/>
  <c r="I193" i="28"/>
  <c r="J193" i="28"/>
  <c r="L193" i="28"/>
  <c r="M193" i="28"/>
  <c r="N193" i="28"/>
  <c r="D194" i="28"/>
  <c r="K194" i="28" s="1"/>
  <c r="E194" i="28"/>
  <c r="F194" i="28"/>
  <c r="G194" i="28"/>
  <c r="H194" i="28"/>
  <c r="I194" i="28"/>
  <c r="J194" i="28"/>
  <c r="L194" i="28"/>
  <c r="M194" i="28"/>
  <c r="N194" i="28"/>
  <c r="D195" i="28"/>
  <c r="K195" i="28" s="1"/>
  <c r="E195" i="28"/>
  <c r="F195" i="28"/>
  <c r="G195" i="28"/>
  <c r="H195" i="28"/>
  <c r="I195" i="28"/>
  <c r="J195" i="28"/>
  <c r="L195" i="28"/>
  <c r="M195" i="28"/>
  <c r="N195" i="28"/>
  <c r="D196" i="28"/>
  <c r="K196" i="28" s="1"/>
  <c r="E196" i="28"/>
  <c r="F196" i="28"/>
  <c r="G196" i="28"/>
  <c r="H196" i="28"/>
  <c r="I196" i="28"/>
  <c r="J196" i="28"/>
  <c r="L196" i="28"/>
  <c r="M196" i="28"/>
  <c r="N196" i="28"/>
  <c r="D197" i="28"/>
  <c r="K197" i="28" s="1"/>
  <c r="E197" i="28"/>
  <c r="F197" i="28"/>
  <c r="G197" i="28"/>
  <c r="H197" i="28"/>
  <c r="I197" i="28"/>
  <c r="J197" i="28"/>
  <c r="L197" i="28"/>
  <c r="M197" i="28"/>
  <c r="N197" i="28"/>
  <c r="D198" i="28"/>
  <c r="K198" i="28" s="1"/>
  <c r="E198" i="28"/>
  <c r="F198" i="28"/>
  <c r="G198" i="28"/>
  <c r="H198" i="28"/>
  <c r="I198" i="28"/>
  <c r="J198" i="28"/>
  <c r="L198" i="28"/>
  <c r="M198" i="28"/>
  <c r="N198" i="28"/>
  <c r="D199" i="28"/>
  <c r="K199" i="28" s="1"/>
  <c r="E199" i="28"/>
  <c r="F199" i="28"/>
  <c r="G199" i="28"/>
  <c r="H199" i="28"/>
  <c r="I199" i="28"/>
  <c r="J199" i="28"/>
  <c r="L199" i="28"/>
  <c r="M199" i="28"/>
  <c r="N199" i="28"/>
  <c r="D200" i="28"/>
  <c r="K200" i="28" s="1"/>
  <c r="E200" i="28"/>
  <c r="F200" i="28"/>
  <c r="G200" i="28"/>
  <c r="H200" i="28"/>
  <c r="I200" i="28"/>
  <c r="J200" i="28"/>
  <c r="L200" i="28"/>
  <c r="M200" i="28"/>
  <c r="N200" i="28"/>
  <c r="D201" i="28"/>
  <c r="K201" i="28" s="1"/>
  <c r="E201" i="28"/>
  <c r="F201" i="28"/>
  <c r="G201" i="28"/>
  <c r="H201" i="28"/>
  <c r="I201" i="28"/>
  <c r="J201" i="28"/>
  <c r="L201" i="28"/>
  <c r="M201" i="28"/>
  <c r="N201" i="28"/>
  <c r="D202" i="28"/>
  <c r="K202" i="28" s="1"/>
  <c r="E202" i="28"/>
  <c r="F202" i="28"/>
  <c r="G202" i="28"/>
  <c r="H202" i="28"/>
  <c r="I202" i="28"/>
  <c r="J202" i="28"/>
  <c r="L202" i="28"/>
  <c r="M202" i="28"/>
  <c r="N202" i="28"/>
  <c r="D203" i="28"/>
  <c r="K203" i="28" s="1"/>
  <c r="E203" i="28"/>
  <c r="F203" i="28"/>
  <c r="G203" i="28"/>
  <c r="H203" i="28"/>
  <c r="I203" i="28"/>
  <c r="J203" i="28"/>
  <c r="L203" i="28"/>
  <c r="M203" i="28"/>
  <c r="N203" i="28"/>
  <c r="D204" i="28"/>
  <c r="K204" i="28" s="1"/>
  <c r="E204" i="28"/>
  <c r="F204" i="28"/>
  <c r="G204" i="28"/>
  <c r="H204" i="28"/>
  <c r="I204" i="28"/>
  <c r="J204" i="28"/>
  <c r="L204" i="28"/>
  <c r="M204" i="28"/>
  <c r="N204" i="28"/>
  <c r="D205" i="28"/>
  <c r="K205" i="28" s="1"/>
  <c r="E205" i="28"/>
  <c r="F205" i="28"/>
  <c r="G205" i="28"/>
  <c r="H205" i="28"/>
  <c r="I205" i="28"/>
  <c r="J205" i="28"/>
  <c r="L205" i="28"/>
  <c r="M205" i="28"/>
  <c r="N205" i="28"/>
  <c r="D206" i="28"/>
  <c r="K206" i="28" s="1"/>
  <c r="E206" i="28"/>
  <c r="F206" i="28"/>
  <c r="G206" i="28"/>
  <c r="H206" i="28"/>
  <c r="I206" i="28"/>
  <c r="J206" i="28"/>
  <c r="L206" i="28"/>
  <c r="M206" i="28"/>
  <c r="N206" i="28"/>
  <c r="D207" i="28"/>
  <c r="K207" i="28" s="1"/>
  <c r="E207" i="28"/>
  <c r="F207" i="28"/>
  <c r="G207" i="28"/>
  <c r="H207" i="28"/>
  <c r="I207" i="28"/>
  <c r="J207" i="28"/>
  <c r="L207" i="28"/>
  <c r="M207" i="28"/>
  <c r="N207" i="28"/>
  <c r="D208" i="28"/>
  <c r="K208" i="28" s="1"/>
  <c r="E208" i="28"/>
  <c r="F208" i="28"/>
  <c r="G208" i="28"/>
  <c r="H208" i="28"/>
  <c r="I208" i="28"/>
  <c r="J208" i="28"/>
  <c r="L208" i="28"/>
  <c r="M208" i="28"/>
  <c r="N208" i="28"/>
  <c r="D209" i="28"/>
  <c r="K209" i="28" s="1"/>
  <c r="E209" i="28"/>
  <c r="F209" i="28"/>
  <c r="G209" i="28"/>
  <c r="H209" i="28"/>
  <c r="I209" i="28"/>
  <c r="J209" i="28"/>
  <c r="L209" i="28"/>
  <c r="M209" i="28"/>
  <c r="N209" i="28"/>
  <c r="D210" i="28"/>
  <c r="K210" i="28" s="1"/>
  <c r="E210" i="28"/>
  <c r="F210" i="28"/>
  <c r="G210" i="28"/>
  <c r="H210" i="28"/>
  <c r="I210" i="28"/>
  <c r="J210" i="28"/>
  <c r="L210" i="28"/>
  <c r="M210" i="28"/>
  <c r="N210" i="28"/>
  <c r="D211" i="28"/>
  <c r="K211" i="28" s="1"/>
  <c r="E211" i="28"/>
  <c r="F211" i="28"/>
  <c r="G211" i="28"/>
  <c r="H211" i="28"/>
  <c r="I211" i="28"/>
  <c r="J211" i="28"/>
  <c r="L211" i="28"/>
  <c r="M211" i="28"/>
  <c r="N211" i="28"/>
  <c r="D212" i="28"/>
  <c r="K212" i="28" s="1"/>
  <c r="E212" i="28"/>
  <c r="F212" i="28"/>
  <c r="G212" i="28"/>
  <c r="H212" i="28"/>
  <c r="I212" i="28"/>
  <c r="J212" i="28"/>
  <c r="L212" i="28"/>
  <c r="M212" i="28"/>
  <c r="N212" i="28"/>
  <c r="D213" i="28"/>
  <c r="K213" i="28" s="1"/>
  <c r="E213" i="28"/>
  <c r="F213" i="28"/>
  <c r="G213" i="28"/>
  <c r="H213" i="28"/>
  <c r="I213" i="28"/>
  <c r="J213" i="28"/>
  <c r="L213" i="28"/>
  <c r="M213" i="28"/>
  <c r="N213" i="28"/>
  <c r="D214" i="28"/>
  <c r="K214" i="28" s="1"/>
  <c r="E214" i="28"/>
  <c r="F214" i="28"/>
  <c r="G214" i="28"/>
  <c r="H214" i="28"/>
  <c r="I214" i="28"/>
  <c r="J214" i="28"/>
  <c r="L214" i="28"/>
  <c r="M214" i="28"/>
  <c r="N214" i="28"/>
  <c r="D215" i="28"/>
  <c r="K215" i="28" s="1"/>
  <c r="E215" i="28"/>
  <c r="F215" i="28"/>
  <c r="G215" i="28"/>
  <c r="H215" i="28"/>
  <c r="I215" i="28"/>
  <c r="J215" i="28"/>
  <c r="L215" i="28"/>
  <c r="M215" i="28"/>
  <c r="N215" i="28"/>
  <c r="D216" i="28"/>
  <c r="K216" i="28" s="1"/>
  <c r="E216" i="28"/>
  <c r="F216" i="28"/>
  <c r="G216" i="28"/>
  <c r="H216" i="28"/>
  <c r="I216" i="28"/>
  <c r="J216" i="28"/>
  <c r="L216" i="28"/>
  <c r="M216" i="28"/>
  <c r="N216" i="28"/>
  <c r="D217" i="28"/>
  <c r="K217" i="28" s="1"/>
  <c r="E217" i="28"/>
  <c r="F217" i="28"/>
  <c r="G217" i="28"/>
  <c r="H217" i="28"/>
  <c r="I217" i="28"/>
  <c r="J217" i="28"/>
  <c r="L217" i="28"/>
  <c r="M217" i="28"/>
  <c r="N217" i="28"/>
  <c r="D218" i="28"/>
  <c r="K218" i="28" s="1"/>
  <c r="E218" i="28"/>
  <c r="F218" i="28"/>
  <c r="G218" i="28"/>
  <c r="H218" i="28"/>
  <c r="I218" i="28"/>
  <c r="J218" i="28"/>
  <c r="L218" i="28"/>
  <c r="M218" i="28"/>
  <c r="N218" i="28"/>
  <c r="D219" i="28"/>
  <c r="K219" i="28" s="1"/>
  <c r="E219" i="28"/>
  <c r="F219" i="28"/>
  <c r="G219" i="28"/>
  <c r="H219" i="28"/>
  <c r="I219" i="28"/>
  <c r="J219" i="28"/>
  <c r="L219" i="28"/>
  <c r="M219" i="28"/>
  <c r="N219" i="28"/>
  <c r="D220" i="28"/>
  <c r="K220" i="28" s="1"/>
  <c r="E220" i="28"/>
  <c r="F220" i="28"/>
  <c r="G220" i="28"/>
  <c r="H220" i="28"/>
  <c r="I220" i="28"/>
  <c r="J220" i="28"/>
  <c r="L220" i="28"/>
  <c r="M220" i="28"/>
  <c r="N220" i="28"/>
  <c r="D221" i="28"/>
  <c r="K221" i="28" s="1"/>
  <c r="E221" i="28"/>
  <c r="F221" i="28"/>
  <c r="G221" i="28"/>
  <c r="H221" i="28"/>
  <c r="I221" i="28"/>
  <c r="J221" i="28"/>
  <c r="L221" i="28"/>
  <c r="M221" i="28"/>
  <c r="N221" i="28"/>
  <c r="D222" i="28"/>
  <c r="K222" i="28" s="1"/>
  <c r="E222" i="28"/>
  <c r="F222" i="28"/>
  <c r="G222" i="28"/>
  <c r="H222" i="28"/>
  <c r="I222" i="28"/>
  <c r="J222" i="28"/>
  <c r="L222" i="28"/>
  <c r="M222" i="28"/>
  <c r="N222" i="28"/>
  <c r="D223" i="28"/>
  <c r="K223" i="28" s="1"/>
  <c r="E223" i="28"/>
  <c r="F223" i="28"/>
  <c r="G223" i="28"/>
  <c r="H223" i="28"/>
  <c r="I223" i="28"/>
  <c r="J223" i="28"/>
  <c r="L223" i="28"/>
  <c r="M223" i="28"/>
  <c r="N223" i="28"/>
  <c r="D224" i="28"/>
  <c r="K224" i="28" s="1"/>
  <c r="E224" i="28"/>
  <c r="F224" i="28"/>
  <c r="G224" i="28"/>
  <c r="H224" i="28"/>
  <c r="I224" i="28"/>
  <c r="J224" i="28"/>
  <c r="L224" i="28"/>
  <c r="M224" i="28"/>
  <c r="N224" i="28"/>
  <c r="D225" i="28"/>
  <c r="K225" i="28" s="1"/>
  <c r="E225" i="28"/>
  <c r="F225" i="28"/>
  <c r="G225" i="28"/>
  <c r="H225" i="28"/>
  <c r="I225" i="28"/>
  <c r="J225" i="28"/>
  <c r="L225" i="28"/>
  <c r="M225" i="28"/>
  <c r="N225" i="28"/>
  <c r="D226" i="28"/>
  <c r="K226" i="28" s="1"/>
  <c r="E226" i="28"/>
  <c r="F226" i="28"/>
  <c r="G226" i="28"/>
  <c r="H226" i="28"/>
  <c r="I226" i="28"/>
  <c r="J226" i="28"/>
  <c r="L226" i="28"/>
  <c r="M226" i="28"/>
  <c r="N226" i="28"/>
  <c r="D227" i="28"/>
  <c r="K227" i="28" s="1"/>
  <c r="E227" i="28"/>
  <c r="F227" i="28"/>
  <c r="G227" i="28"/>
  <c r="H227" i="28"/>
  <c r="I227" i="28"/>
  <c r="J227" i="28"/>
  <c r="L227" i="28"/>
  <c r="M227" i="28"/>
  <c r="N227" i="28"/>
  <c r="D228" i="28"/>
  <c r="K228" i="28" s="1"/>
  <c r="E228" i="28"/>
  <c r="F228" i="28"/>
  <c r="G228" i="28"/>
  <c r="H228" i="28"/>
  <c r="I228" i="28"/>
  <c r="J228" i="28"/>
  <c r="L228" i="28"/>
  <c r="M228" i="28"/>
  <c r="N228" i="28"/>
  <c r="D229" i="28"/>
  <c r="K229" i="28" s="1"/>
  <c r="E229" i="28"/>
  <c r="F229" i="28"/>
  <c r="G229" i="28"/>
  <c r="H229" i="28"/>
  <c r="I229" i="28"/>
  <c r="J229" i="28"/>
  <c r="L229" i="28"/>
  <c r="M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M10" i="28" s="1"/>
  <c r="B11" i="28"/>
  <c r="B12" i="28"/>
  <c r="M12" i="28" s="1"/>
  <c r="B13" i="28"/>
  <c r="B14" i="28"/>
  <c r="B15" i="28"/>
  <c r="B16" i="28"/>
  <c r="B17" i="28"/>
  <c r="B18" i="28"/>
  <c r="B19" i="28"/>
  <c r="B20" i="28"/>
  <c r="M20" i="28" s="1"/>
  <c r="B21" i="28"/>
  <c r="M21" i="28" s="1"/>
  <c r="B22" i="28"/>
  <c r="B23" i="28"/>
  <c r="B24" i="28"/>
  <c r="M24" i="28" s="1"/>
  <c r="B25" i="28"/>
  <c r="B26" i="28"/>
  <c r="B27" i="28"/>
  <c r="B28" i="28"/>
  <c r="M28" i="28" s="1"/>
  <c r="B29" i="28"/>
  <c r="B30" i="28"/>
  <c r="M30" i="28" s="1"/>
  <c r="B31" i="28"/>
  <c r="B32" i="28"/>
  <c r="B33" i="28"/>
  <c r="M33" i="28" s="1"/>
  <c r="B34" i="28"/>
  <c r="B35" i="28"/>
  <c r="B36" i="28"/>
  <c r="M36" i="28" s="1"/>
  <c r="B37" i="28"/>
  <c r="M37" i="28" s="1"/>
  <c r="B38" i="28"/>
  <c r="M38" i="28" s="1"/>
  <c r="B39" i="28"/>
  <c r="M39" i="28" s="1"/>
  <c r="B40" i="28"/>
  <c r="M40" i="28" s="1"/>
  <c r="B41" i="28"/>
  <c r="B42" i="28"/>
  <c r="M42" i="28" s="1"/>
  <c r="B43" i="28"/>
  <c r="B44" i="28"/>
  <c r="B45" i="28"/>
  <c r="B46" i="28"/>
  <c r="B47" i="28"/>
  <c r="B48" i="28"/>
  <c r="B49" i="28"/>
  <c r="M49" i="28" s="1"/>
  <c r="B50" i="28"/>
  <c r="B51" i="28"/>
  <c r="B52" i="28"/>
  <c r="B53" i="28"/>
  <c r="M53" i="28" s="1"/>
  <c r="B54" i="28"/>
  <c r="B55" i="28"/>
  <c r="B56" i="28"/>
  <c r="B57" i="28"/>
  <c r="B58" i="28"/>
  <c r="B59" i="28"/>
  <c r="B60" i="28"/>
  <c r="B61" i="28"/>
  <c r="B62" i="28"/>
  <c r="B63" i="28"/>
  <c r="B64" i="28"/>
  <c r="B65" i="28"/>
  <c r="M65" i="28" s="1"/>
  <c r="B66" i="28"/>
  <c r="B67" i="28"/>
  <c r="B68" i="28"/>
  <c r="B69" i="28"/>
  <c r="M69" i="28" s="1"/>
  <c r="B70" i="28"/>
  <c r="B71" i="28"/>
  <c r="B72" i="28"/>
  <c r="B73" i="28"/>
  <c r="B74" i="28"/>
  <c r="B75" i="28"/>
  <c r="B76" i="28"/>
  <c r="B77" i="28"/>
  <c r="B78" i="28"/>
  <c r="M78" i="28" s="1"/>
  <c r="B79" i="28"/>
  <c r="B80" i="28"/>
  <c r="B81" i="28"/>
  <c r="B82" i="28"/>
  <c r="B83" i="28"/>
  <c r="B84" i="28"/>
  <c r="B85" i="28"/>
  <c r="B86" i="28"/>
  <c r="M86" i="28" s="1"/>
  <c r="B87" i="28"/>
  <c r="B88" i="28"/>
  <c r="B89" i="28"/>
  <c r="B90" i="28"/>
  <c r="B91" i="28"/>
  <c r="M91" i="28" s="1"/>
  <c r="B92" i="28"/>
  <c r="B93" i="28"/>
  <c r="B94" i="28"/>
  <c r="M94" i="28" s="1"/>
  <c r="B95" i="28"/>
  <c r="B96" i="28"/>
  <c r="B97" i="28"/>
  <c r="B98" i="28"/>
  <c r="B99" i="28"/>
  <c r="M99" i="28" s="1"/>
  <c r="B100" i="28"/>
  <c r="B101" i="28"/>
  <c r="B102" i="28"/>
  <c r="M102" i="28" s="1"/>
  <c r="B103" i="28"/>
  <c r="B104" i="28"/>
  <c r="B105" i="28"/>
  <c r="B106" i="28"/>
  <c r="B107" i="28"/>
  <c r="B108" i="28"/>
  <c r="B109" i="28"/>
  <c r="B110" i="28"/>
  <c r="M110" i="28" s="1"/>
  <c r="B111" i="28"/>
  <c r="B112" i="28"/>
  <c r="B113" i="28"/>
  <c r="B114" i="28"/>
  <c r="B115" i="28"/>
  <c r="B116" i="28"/>
  <c r="B117" i="28"/>
  <c r="B118" i="28"/>
  <c r="M118" i="28" s="1"/>
  <c r="B119" i="28"/>
  <c r="B120" i="28"/>
  <c r="B121" i="28"/>
  <c r="B122" i="28"/>
  <c r="B123" i="28"/>
  <c r="M123" i="28" s="1"/>
  <c r="B124" i="28"/>
  <c r="B125" i="28"/>
  <c r="B126" i="28"/>
  <c r="M126" i="28" s="1"/>
  <c r="B127" i="28"/>
  <c r="B128" i="28"/>
  <c r="B129" i="28"/>
  <c r="B130" i="28"/>
  <c r="B131" i="28"/>
  <c r="M131" i="28" s="1"/>
  <c r="B132" i="28"/>
  <c r="B133" i="28"/>
  <c r="B134" i="28"/>
  <c r="M134" i="28" s="1"/>
  <c r="B135" i="28"/>
  <c r="B136" i="28"/>
  <c r="B137" i="28"/>
  <c r="B138" i="28"/>
  <c r="B139" i="28"/>
  <c r="B140" i="28"/>
  <c r="B141" i="28"/>
  <c r="B142" i="28"/>
  <c r="M142" i="28" s="1"/>
  <c r="B143" i="28"/>
  <c r="B144" i="28"/>
  <c r="B145" i="28"/>
  <c r="B146" i="28"/>
  <c r="B147" i="28"/>
  <c r="B148" i="28"/>
  <c r="B149" i="28"/>
  <c r="B150" i="28"/>
  <c r="M150" i="28" s="1"/>
  <c r="B151" i="28"/>
  <c r="B152" i="28"/>
  <c r="B153" i="28"/>
  <c r="B154" i="28"/>
  <c r="B155" i="28"/>
  <c r="M155" i="28" s="1"/>
  <c r="B156" i="28"/>
  <c r="B157" i="28"/>
  <c r="B158" i="28"/>
  <c r="M158" i="28" s="1"/>
  <c r="B159" i="28"/>
  <c r="B160" i="28"/>
  <c r="B161" i="28"/>
  <c r="B162" i="28"/>
  <c r="B163" i="28"/>
  <c r="B164" i="28"/>
  <c r="B165" i="28"/>
  <c r="B166" i="28"/>
  <c r="B167" i="28"/>
  <c r="M167" i="28" s="1"/>
  <c r="B168" i="28"/>
  <c r="B169" i="28"/>
  <c r="M169" i="28" s="1"/>
  <c r="B170" i="28"/>
  <c r="B171" i="28"/>
  <c r="M171" i="28" s="1"/>
  <c r="B172" i="28"/>
  <c r="B173" i="28"/>
  <c r="M173" i="28" s="1"/>
  <c r="B174" i="28"/>
  <c r="B175" i="28"/>
  <c r="M175" i="28" s="1"/>
  <c r="B176" i="28"/>
  <c r="B177" i="28"/>
  <c r="M177" i="28" s="1"/>
  <c r="B178" i="28"/>
  <c r="B179" i="28"/>
  <c r="M179" i="28" s="1"/>
  <c r="B180" i="28"/>
  <c r="B181" i="28"/>
  <c r="M181" i="28" s="1"/>
  <c r="B182" i="28"/>
  <c r="B183" i="28"/>
  <c r="M183" i="28" s="1"/>
  <c r="B184" i="28"/>
  <c r="B185" i="28"/>
  <c r="M185" i="28" s="1"/>
  <c r="B186" i="28"/>
  <c r="B187" i="28"/>
  <c r="M187" i="28" s="1"/>
  <c r="B188" i="28"/>
  <c r="B189" i="28"/>
  <c r="M189" i="28" s="1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M4" i="28" s="1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M56" i="27" s="1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M72" i="27" s="1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M83" i="27" s="1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M92" i="27" s="1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M138" i="27" s="1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M147" i="27" s="1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M185" i="27" s="1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M197" i="27" s="1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M205" i="27" s="1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M215" i="27" s="1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60" i="27"/>
  <c r="M67" i="27"/>
  <c r="M104" i="27"/>
  <c r="M124" i="27"/>
  <c r="M166" i="27"/>
  <c r="M175" i="27"/>
  <c r="M192" i="27"/>
  <c r="M200" i="27"/>
  <c r="M211" i="27"/>
  <c r="F5" i="27"/>
  <c r="G5" i="27"/>
  <c r="H5" i="27"/>
  <c r="I5" i="27"/>
  <c r="J5" i="27"/>
  <c r="K5" i="27"/>
  <c r="L5" i="27"/>
  <c r="D5" i="27"/>
  <c r="E5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35" i="27"/>
  <c r="B4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6" i="27"/>
  <c r="B7" i="27"/>
  <c r="B8" i="27"/>
  <c r="B10" i="27"/>
  <c r="B9" i="27"/>
  <c r="B12" i="27"/>
  <c r="B11" i="27"/>
  <c r="B13" i="27"/>
  <c r="B14" i="27"/>
  <c r="B16" i="27"/>
  <c r="B17" i="27"/>
  <c r="B15" i="27"/>
  <c r="B18" i="27"/>
  <c r="B23" i="27"/>
  <c r="B24" i="27"/>
  <c r="B19" i="27"/>
  <c r="B25" i="27"/>
  <c r="B26" i="27"/>
  <c r="B21" i="27"/>
  <c r="B22" i="27"/>
  <c r="B20" i="27"/>
  <c r="B33" i="27"/>
  <c r="B30" i="27"/>
  <c r="B27" i="27"/>
  <c r="B29" i="27"/>
  <c r="B31" i="27"/>
  <c r="B34" i="27"/>
  <c r="B32" i="27"/>
  <c r="B28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36" i="27"/>
  <c r="B176" i="27"/>
  <c r="B5" i="27"/>
  <c r="M44" i="27" l="1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K41" i="24"/>
  <c r="K42" i="24"/>
  <c r="K49" i="24"/>
  <c r="K50" i="24"/>
  <c r="J13" i="24"/>
  <c r="J1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5" i="24"/>
  <c r="F6" i="24"/>
  <c r="E21" i="24"/>
  <c r="F22" i="24"/>
  <c r="E32" i="24"/>
  <c r="G37" i="24"/>
  <c r="E38" i="24"/>
  <c r="F44" i="24"/>
  <c r="F48" i="24"/>
  <c r="F52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B14" i="24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E6" i="21"/>
  <c r="F6" i="21"/>
  <c r="H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H13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H12" i="20" s="1"/>
  <c r="G13" i="20"/>
  <c r="G14" i="20"/>
  <c r="H14" i="20" s="1"/>
  <c r="G15" i="20"/>
  <c r="H15" i="20" s="1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E4" i="20"/>
  <c r="E5" i="20"/>
  <c r="E6" i="20"/>
  <c r="E7" i="20"/>
  <c r="E8" i="20"/>
  <c r="E9" i="20"/>
  <c r="E10" i="20"/>
  <c r="E11" i="20"/>
  <c r="E12" i="20"/>
  <c r="F12" i="20" s="1"/>
  <c r="E13" i="20"/>
  <c r="F13" i="20" s="1"/>
  <c r="E14" i="20"/>
  <c r="F14" i="20" s="1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F15" i="20" s="1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B23" i="20"/>
  <c r="B24" i="20"/>
  <c r="B25" i="20"/>
  <c r="B26" i="20"/>
  <c r="B27" i="20"/>
  <c r="B28" i="20"/>
  <c r="B29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E46" i="24" l="1"/>
  <c r="G30" i="24"/>
  <c r="K30" i="24"/>
  <c r="G49" i="24"/>
  <c r="G45" i="24"/>
  <c r="G41" i="24"/>
  <c r="F35" i="24"/>
  <c r="F28" i="24"/>
  <c r="I28" i="24" s="1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I52" i="24"/>
  <c r="I36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I44" i="24" s="1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I26" i="24" s="1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I39" i="24" s="1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I46" i="24" s="1"/>
  <c r="E45" i="24"/>
  <c r="G43" i="24"/>
  <c r="F42" i="24"/>
  <c r="I42" i="24" s="1"/>
  <c r="E41" i="24"/>
  <c r="I41" i="24" s="1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I17" i="24" s="1"/>
  <c r="F16" i="24"/>
  <c r="I16" i="24" s="1"/>
  <c r="E15" i="24"/>
  <c r="G13" i="24"/>
  <c r="F12" i="24"/>
  <c r="E11" i="24"/>
  <c r="G9" i="24"/>
  <c r="F8" i="24"/>
  <c r="E7" i="24"/>
  <c r="I7" i="24" s="1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I22" i="24" s="1"/>
  <c r="F19" i="24"/>
  <c r="E18" i="24"/>
  <c r="F15" i="24"/>
  <c r="E14" i="24"/>
  <c r="I14" i="24" s="1"/>
  <c r="F11" i="24"/>
  <c r="E10" i="24"/>
  <c r="F7" i="24"/>
  <c r="E6" i="24"/>
  <c r="I6" i="24" s="1"/>
  <c r="K11" i="24"/>
  <c r="F4" i="24"/>
  <c r="F25" i="24"/>
  <c r="F21" i="24"/>
  <c r="I21" i="24" s="1"/>
  <c r="F17" i="24"/>
  <c r="F13" i="24"/>
  <c r="F9" i="24"/>
  <c r="I9" i="24" s="1"/>
  <c r="F5" i="24"/>
  <c r="I5" i="24" s="1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I13" i="24"/>
  <c r="F11" i="20"/>
  <c r="F7" i="20"/>
  <c r="H8" i="20"/>
  <c r="J20" i="21"/>
  <c r="I10" i="24"/>
  <c r="F4" i="20"/>
  <c r="F9" i="20"/>
  <c r="F5" i="20"/>
  <c r="H11" i="20"/>
  <c r="H7" i="20"/>
  <c r="J17" i="21"/>
  <c r="J15" i="21"/>
  <c r="J13" i="21"/>
  <c r="J12" i="21"/>
  <c r="G27" i="24"/>
  <c r="C7" i="19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C6" i="19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I23" i="24" l="1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<sst xmlns="http://schemas.openxmlformats.org/spreadsheetml/2006/main" count="12273" uniqueCount="908">
  <si>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</si>
  <si>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</si>
  <si>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</si>
  <si>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</si>
  <si>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</si>
  <si>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</si>
  <si>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</si>
  <si>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</si>
  <si>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</si>
  <si>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</si>
  <si>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</si>
  <si>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</si>
  <si>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</si>
  <si>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</si>
  <si>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</si>
  <si>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</si>
  <si>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</si>
  <si>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</si>
  <si>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</si>
  <si>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</si>
  <si>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</si>
  <si>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</si>
  <si>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</si>
  <si>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</si>
  <si>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</si>
  <si>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</si>
  <si>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</si>
  <si>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</si>
  <si>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</si>
  <si>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</si>
  <si>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</si>
  <si>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</si>
  <si>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</si>
  <si>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</si>
  <si>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</si>
  <si>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</si>
  <si>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</si>
  <si>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</si>
  <si>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</si>
  <si>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</si>
  <si>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</si>
  <si>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</si>
  <si>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</si>
  <si>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</si>
  <si>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</si>
  <si>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</si>
  <si>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</si>
  <si>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</si>
  <si>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</si>
  <si>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</si>
  <si>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</si>
  <si>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</si>
  <si>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</si>
  <si>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</si>
  <si>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</si>
  <si>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</si>
  <si>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</si>
  <si>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</si>
  <si>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</si>
  <si>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</si>
  <si>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</si>
  <si>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</si>
  <si>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</si>
  <si>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</si>
  <si>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</si>
  <si>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</si>
  <si>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</si>
  <si>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</si>
  <si>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</si>
  <si>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</si>
  <si>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</si>
  <si>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</si>
  <si>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</si>
  <si>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</si>
  <si>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</si>
  <si>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</si>
  <si>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</si>
  <si>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</si>
  <si>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</si>
  <si>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</si>
  <si>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</si>
  <si>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</si>
  <si>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</si>
  <si>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</si>
  <si>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</si>
  <si>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</si>
  <si>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</si>
  <si>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</si>
  <si>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</si>
  <si>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</si>
  <si>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</si>
  <si>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</si>
  <si>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</si>
  <si>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</si>
  <si>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</si>
  <si>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</si>
  <si>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</si>
  <si>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</si>
  <si>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</si>
  <si>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</si>
  <si>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</si>
  <si>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</si>
  <si>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</si>
  <si>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</si>
  <si>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</si>
  <si>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</si>
  <si>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</si>
  <si>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</si>
  <si>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</si>
  <si>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</si>
  <si>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</si>
  <si>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</si>
  <si>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</si>
  <si>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</si>
  <si>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</si>
  <si>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</si>
  <si>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</si>
  <si>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</si>
  <si>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</si>
  <si>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</si>
  <si>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</si>
  <si>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</si>
  <si>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</si>
  <si>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</si>
  <si>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</si>
  <si>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</si>
  <si>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</si>
  <si>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</si>
  <si>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</si>
  <si>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</si>
  <si>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</si>
  <si>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</si>
  <si>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</si>
  <si>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</si>
  <si>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</si>
  <si>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</si>
  <si>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</si>
  <si>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</si>
  <si>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</si>
  <si>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</si>
  <si>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</si>
  <si>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</si>
  <si>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</si>
  <si>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</si>
  <si>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</si>
  <si>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</si>
  <si>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</si>
  <si>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</si>
  <si>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</si>
  <si>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</si>
  <si>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</si>
  <si>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</si>
  <si>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</si>
  <si>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</si>
  <si>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</si>
  <si>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</si>
  <si>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</si>
  <si>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</si>
  <si>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</si>
  <si>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</si>
  <si>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</si>
  <si>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</si>
  <si>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</si>
  <si>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FB</t>
  </si>
  <si>
    <t>PK</t>
  </si>
  <si>
    <t>P</t>
  </si>
  <si>
    <t>DE</t>
  </si>
  <si>
    <t>C</t>
  </si>
  <si>
    <t>DT</t>
  </si>
  <si>
    <t>OT</t>
  </si>
  <si>
    <t>OG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</si>
  <si>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</si>
  <si>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</si>
  <si>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</si>
  <si>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</si>
  <si>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</si>
  <si>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</si>
  <si>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</si>
  <si>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</si>
  <si>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</si>
  <si>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</si>
  <si>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</si>
  <si>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195</t>
  </si>
  <si>
    <t>185</t>
  </si>
  <si>
    <t>190</t>
  </si>
  <si>
    <t>202</t>
  </si>
  <si>
    <t>200</t>
  </si>
  <si>
    <t>230</t>
  </si>
  <si>
    <t>180</t>
  </si>
  <si>
    <t>210</t>
  </si>
  <si>
    <t>198</t>
  </si>
  <si>
    <t>220</t>
  </si>
  <si>
    <t>208</t>
  </si>
  <si>
    <t>209</t>
  </si>
  <si>
    <t>236</t>
  </si>
  <si>
    <t>252</t>
  </si>
  <si>
    <t>305</t>
  </si>
  <si>
    <t>290</t>
  </si>
  <si>
    <t>325</t>
  </si>
  <si>
    <t>237</t>
  </si>
  <si>
    <t>228</t>
  </si>
  <si>
    <t>199</t>
  </si>
  <si>
    <t>289</t>
  </si>
  <si>
    <t>213</t>
  </si>
  <si>
    <t>227</t>
  </si>
  <si>
    <t>218</t>
  </si>
  <si>
    <t>191</t>
  </si>
  <si>
    <t>182</t>
  </si>
  <si>
    <t>201</t>
  </si>
  <si>
    <t>297</t>
  </si>
  <si>
    <t>298</t>
  </si>
  <si>
    <t>309</t>
  </si>
  <si>
    <t>320</t>
  </si>
  <si>
    <t>299</t>
  </si>
  <si>
    <t>231</t>
  </si>
  <si>
    <t>244</t>
  </si>
  <si>
    <t>No.</t>
  </si>
  <si>
    <t>Name - Number</t>
  </si>
  <si>
    <t>Wt</t>
  </si>
  <si>
    <t>Year</t>
  </si>
  <si>
    <t>(Multiple Items)</t>
  </si>
  <si>
    <t>SN</t>
  </si>
  <si>
    <t>294</t>
  </si>
  <si>
    <t>280</t>
  </si>
  <si>
    <t>276</t>
  </si>
  <si>
    <t>189</t>
  </si>
  <si>
    <t>284</t>
  </si>
  <si>
    <t>196</t>
  </si>
  <si>
    <t>226</t>
  </si>
  <si>
    <t>317</t>
  </si>
  <si>
    <t>197</t>
  </si>
  <si>
    <t>First</t>
  </si>
  <si>
    <t>183</t>
  </si>
  <si>
    <t>246</t>
  </si>
  <si>
    <t>214</t>
  </si>
  <si>
    <t>249</t>
  </si>
  <si>
    <t>6'0</t>
  </si>
  <si>
    <t>Own</t>
  </si>
  <si>
    <t>KO</t>
  </si>
  <si>
    <t>G</t>
  </si>
  <si>
    <t>Opp</t>
  </si>
  <si>
    <t>SG</t>
  </si>
  <si>
    <t>Right</t>
  </si>
  <si>
    <t>RT</t>
  </si>
  <si>
    <t>LT</t>
  </si>
  <si>
    <t>UC</t>
  </si>
  <si>
    <t>RG</t>
  </si>
  <si>
    <t>FG</t>
  </si>
  <si>
    <t>LG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</si>
  <si>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</si>
  <si>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</si>
  <si>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</si>
  <si>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</si>
  <si>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</si>
  <si>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</si>
  <si>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</si>
  <si>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</si>
  <si>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</si>
  <si>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</si>
  <si>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</si>
  <si>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</si>
  <si>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</si>
  <si>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</si>
  <si>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</si>
  <si>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</si>
  <si>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</si>
  <si>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</si>
  <si>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</si>
  <si>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</si>
  <si>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</si>
  <si>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</si>
  <si>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</si>
  <si>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</si>
  <si>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</si>
  <si>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</si>
  <si>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</si>
  <si>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LOU</t>
  </si>
  <si>
    <t>UGA</t>
  </si>
  <si>
    <t>Marshall Morgan 13</t>
  </si>
  <si>
    <t>Terrence Ross 28</t>
  </si>
  <si>
    <t>Kyle Bolin 14</t>
  </si>
  <si>
    <t>Middle</t>
  </si>
  <si>
    <t>James Quick 17</t>
  </si>
  <si>
    <t>Ramik Wilson 51</t>
  </si>
  <si>
    <t>Jake Smith 53</t>
  </si>
  <si>
    <t>Ray Drew 47</t>
  </si>
  <si>
    <t>Brandon Radcliff 23</t>
  </si>
  <si>
    <t>Lorenzo Carter 7</t>
  </si>
  <si>
    <t>Jamon Brown 79</t>
  </si>
  <si>
    <t>Jordan Jenkins 59</t>
  </si>
  <si>
    <t>Mike Thornton 96</t>
  </si>
  <si>
    <t>OV</t>
  </si>
  <si>
    <t>DeVante Parker 9</t>
  </si>
  <si>
    <t>Damian Swann 5</t>
  </si>
  <si>
    <t>Dominick Sanders 24</t>
  </si>
  <si>
    <t>left</t>
  </si>
  <si>
    <t>Ryan Johnson 8</t>
  </si>
  <si>
    <t>Reggie Davis 81</t>
  </si>
  <si>
    <t>Nick Chubb 27</t>
  </si>
  <si>
    <t>Keith Kelsey 55</t>
  </si>
  <si>
    <t>James Burgess 13</t>
  </si>
  <si>
    <t>Hutson Mason 14</t>
  </si>
  <si>
    <t>Kolton Houston 75</t>
  </si>
  <si>
    <t>Lorenzo Mauldin 94</t>
  </si>
  <si>
    <t>Greg Pyke 73</t>
  </si>
  <si>
    <t>Sheldon Rankins 98</t>
  </si>
  <si>
    <t>Malcolm Mitchell 26</t>
  </si>
  <si>
    <t>Jermaine Reve 27</t>
  </si>
  <si>
    <t>B.J. Dubose 11</t>
  </si>
  <si>
    <t>PF</t>
  </si>
  <si>
    <t>ACC</t>
  </si>
  <si>
    <t>James Sample 2</t>
  </si>
  <si>
    <t>terell floyd 19</t>
  </si>
  <si>
    <t>Kenneth Towns 9</t>
  </si>
  <si>
    <t>FS</t>
  </si>
  <si>
    <t>Chris Conley 31</t>
  </si>
  <si>
    <t>Charles Gaines 3</t>
  </si>
  <si>
    <t>James quick 17</t>
  </si>
  <si>
    <t>Amarlo Herrera 52</t>
  </si>
  <si>
    <t>devante parker 9</t>
  </si>
  <si>
    <t>Aaron Davis 35</t>
  </si>
  <si>
    <t>keith towbridge 89</t>
  </si>
  <si>
    <t>un</t>
  </si>
  <si>
    <t>Toby Johnson 88</t>
  </si>
  <si>
    <t>Quincy Mauger 20</t>
  </si>
  <si>
    <t>Took a knee?</t>
  </si>
  <si>
    <t>ILLEGAL TOUCHING</t>
  </si>
  <si>
    <t>DEC</t>
  </si>
  <si>
    <t>Gerald christian 18</t>
  </si>
  <si>
    <t>illegal block</t>
  </si>
  <si>
    <t>John Wallace 45</t>
  </si>
  <si>
    <t>Sony Michel 1</t>
  </si>
  <si>
    <t>Deiontrez Mount 48</t>
  </si>
  <si>
    <t>DeAngelo Brown 97</t>
  </si>
  <si>
    <t>MICHAEL BENNETT 82</t>
  </si>
  <si>
    <t>John Theus 71</t>
  </si>
  <si>
    <t>intentional grounding</t>
  </si>
  <si>
    <t>ILLEGAL GROUNDING</t>
  </si>
  <si>
    <t>Collin Barber 32</t>
  </si>
  <si>
    <t>Eli Rogers 6</t>
  </si>
  <si>
    <t>UN</t>
  </si>
  <si>
    <t>KAI DE LA CRUZ 12</t>
  </si>
  <si>
    <t>Chris Acosta 71</t>
  </si>
  <si>
    <t>John Atkins 97</t>
  </si>
  <si>
    <t>ELI ROGERS 6</t>
  </si>
  <si>
    <t>Gerod Holliman 8</t>
  </si>
  <si>
    <t>Jeb Blazevich 83</t>
  </si>
  <si>
    <t>Brendan Douglas 22</t>
  </si>
  <si>
    <t>L.J. Scott 27</t>
  </si>
  <si>
    <t>Chris Mayes 93</t>
  </si>
  <si>
    <t>Reggie Bonnafon 7</t>
  </si>
  <si>
    <t>QUAYVON HICKS 48</t>
  </si>
  <si>
    <t>SONY MICHEL 1</t>
  </si>
  <si>
    <t>PA Bootleg</t>
  </si>
  <si>
    <t>OFFSIDES</t>
  </si>
  <si>
    <t>KO OFFSIDES</t>
  </si>
  <si>
    <t>Tobijah Hughley 61</t>
  </si>
  <si>
    <t>SCREEN</t>
  </si>
  <si>
    <t>FAKE PUNT PASS</t>
  </si>
  <si>
    <t>SHAUN MCGEE 8</t>
  </si>
  <si>
    <t>Brice Ramsey 12</t>
  </si>
  <si>
    <t>Josh Dawson 91</t>
  </si>
  <si>
    <t>Malkom Parrish 14</t>
  </si>
  <si>
    <t>defender hit qbs arm while going forward</t>
  </si>
  <si>
    <t>Aaron Epps 78</t>
  </si>
  <si>
    <t>Jay Rome 87</t>
  </si>
  <si>
    <t>Pio Vatuvei 44</t>
  </si>
  <si>
    <t>Andrew Johnson 15</t>
  </si>
  <si>
    <t>bootleg</t>
  </si>
  <si>
    <t>Justin Scott-Wesley 86</t>
  </si>
  <si>
    <t>Corey Moore 39</t>
  </si>
  <si>
    <t xml:space="preserve">wr drop </t>
  </si>
  <si>
    <t>dropped pass turned to int</t>
  </si>
  <si>
    <t>Johnny Richardson 90</t>
  </si>
  <si>
    <t>Brandon Kublanow 54</t>
  </si>
  <si>
    <t>DROP DEFLECTED INT</t>
  </si>
  <si>
    <t>FALSE START</t>
  </si>
  <si>
    <t>HIT BEHIND LOS</t>
  </si>
  <si>
    <t>Keith Towbridge 89</t>
  </si>
  <si>
    <t>Sterling Bailey 58</t>
  </si>
  <si>
    <t>CHRIS CONLEY 31</t>
  </si>
  <si>
    <t>PIO VATUVEI 44</t>
  </si>
  <si>
    <t>OFF</t>
  </si>
  <si>
    <t>JEB BLAZEVICH 83</t>
  </si>
  <si>
    <t>BRENDAN DOUGLAS 22</t>
  </si>
  <si>
    <t>kenneth towns 9</t>
  </si>
  <si>
    <t>james quick 17</t>
  </si>
  <si>
    <t>sony michel 1</t>
  </si>
  <si>
    <t>marshall morgan 13</t>
  </si>
  <si>
    <t>kosta vavlas 30</t>
  </si>
  <si>
    <t>illegal blocking</t>
  </si>
  <si>
    <t>acc</t>
  </si>
  <si>
    <t>brandon radcliff 23</t>
  </si>
  <si>
    <t>KEITH TOWBRIDGE 89</t>
  </si>
  <si>
    <t>ov</t>
  </si>
  <si>
    <t>JAMON BROWN 79</t>
  </si>
  <si>
    <t>RYAN JOHNSON 8</t>
  </si>
  <si>
    <t>NICK CHUBB 27</t>
  </si>
  <si>
    <t>Nick Dawson-Brents 52</t>
  </si>
  <si>
    <t>eli rogers 6</t>
  </si>
  <si>
    <t>matt milton 86</t>
  </si>
  <si>
    <t>john miller 70</t>
  </si>
  <si>
    <t>AARON EPPS 78</t>
  </si>
  <si>
    <t>Davin Bellamy 17</t>
  </si>
  <si>
    <t>John Miller 70</t>
  </si>
  <si>
    <t>Gerald Christian 18</t>
  </si>
  <si>
    <t>David Andrews 61</t>
  </si>
  <si>
    <t>Quayvon Hicks 48</t>
  </si>
  <si>
    <t>Taylor Maxey 47</t>
  </si>
  <si>
    <t>Lamar Atkins 46</t>
  </si>
  <si>
    <t>(blank)</t>
  </si>
  <si>
    <t>FR</t>
  </si>
  <si>
    <t>Keith Marshall 4</t>
  </si>
  <si>
    <t>TB</t>
  </si>
  <si>
    <t>215</t>
  </si>
  <si>
    <t>JR</t>
  </si>
  <si>
    <t>SR</t>
  </si>
  <si>
    <t>Michael Erdman 6</t>
  </si>
  <si>
    <t>SE</t>
  </si>
  <si>
    <t>186</t>
  </si>
  <si>
    <t>OLB</t>
  </si>
  <si>
    <t>Jacob Park 7</t>
  </si>
  <si>
    <t>Shaun McGee 8</t>
  </si>
  <si>
    <t>235</t>
  </si>
  <si>
    <t>Blake Tibbs 8</t>
  </si>
  <si>
    <t>FLK</t>
  </si>
  <si>
    <t>SO</t>
  </si>
  <si>
    <t>205</t>
  </si>
  <si>
    <t>Reggie Wilkerson 9</t>
  </si>
  <si>
    <t>181</t>
  </si>
  <si>
    <t>Faton Bauta 10</t>
  </si>
  <si>
    <t>Kennar Daniels-Johnson 10</t>
  </si>
  <si>
    <t>192</t>
  </si>
  <si>
    <t>Keyon Brown 11</t>
  </si>
  <si>
    <t>247</t>
  </si>
  <si>
    <t>216</t>
  </si>
  <si>
    <t>Lucas Redd 12</t>
  </si>
  <si>
    <t>194</t>
  </si>
  <si>
    <t>James Davis 16</t>
  </si>
  <si>
    <t>SS</t>
  </si>
  <si>
    <t>240</t>
  </si>
  <si>
    <t>Jesse Jones 18</t>
  </si>
  <si>
    <t>Jonathon Rumph 18</t>
  </si>
  <si>
    <t>Javonte’ Nelson 19</t>
  </si>
  <si>
    <t>Jonah Guinn 23</t>
  </si>
  <si>
    <t>Shakenneth Williams 23</t>
  </si>
  <si>
    <t>187</t>
  </si>
  <si>
    <t>Ben Souther 25</t>
  </si>
  <si>
    <t>207</t>
  </si>
  <si>
    <t>Tristan Askew 26</t>
  </si>
  <si>
    <t>179</t>
  </si>
  <si>
    <t>Tramel Terry 28</t>
  </si>
  <si>
    <t>Kyle Vagher 28</t>
  </si>
  <si>
    <t>Kosta Vavlas 30</t>
  </si>
  <si>
    <t>ILB</t>
  </si>
  <si>
    <t>212</t>
  </si>
  <si>
    <t>Ridge Underwood 32</t>
  </si>
  <si>
    <t>Detric Bing-Dukes 33</t>
  </si>
  <si>
    <t>A.J. Turman 35</t>
  </si>
  <si>
    <t>Devin Gillespie 36</t>
  </si>
  <si>
    <t>Kyle Karempelis 36</t>
  </si>
  <si>
    <t>Devin Bowman 37</t>
  </si>
  <si>
    <t>Clay Johnson 38</t>
  </si>
  <si>
    <t>172</t>
  </si>
  <si>
    <t>Ryne Rankin 38</t>
  </si>
  <si>
    <t>Dominic Bryan 39</t>
  </si>
  <si>
    <t>206</t>
  </si>
  <si>
    <t>Jared Chapple 41</t>
  </si>
  <si>
    <t>Christian Payne 41</t>
  </si>
  <si>
    <t>222</t>
  </si>
  <si>
    <t>Tim Kimbrough 42</t>
  </si>
  <si>
    <t>Tommy Long 43</t>
  </si>
  <si>
    <t>Cameron Faulkner 44</t>
  </si>
  <si>
    <t>Reggie Carter 45</t>
  </si>
  <si>
    <t>A.J. McDonald 46</t>
  </si>
  <si>
    <t>257</t>
  </si>
  <si>
    <t>Nathan Theus 49</t>
  </si>
  <si>
    <t>Johnny O’Neal 50</t>
  </si>
  <si>
    <t>Dyshon Sims 55</t>
  </si>
  <si>
    <t>302</t>
  </si>
  <si>
    <t>Matthew Herzwurm 59</t>
  </si>
  <si>
    <t>225</t>
  </si>
  <si>
    <t>Josh Cardiello 60</t>
  </si>
  <si>
    <t>Xzavier Ward 63</t>
  </si>
  <si>
    <t>6-7</t>
  </si>
  <si>
    <t>282</t>
  </si>
  <si>
    <t>Hunter Long 66</t>
  </si>
  <si>
    <t>Trent Frix 69</t>
  </si>
  <si>
    <t>Aulden Bynum 70</t>
  </si>
  <si>
    <t>313</t>
  </si>
  <si>
    <t>Glenn Welch 72</t>
  </si>
  <si>
    <t>321</t>
  </si>
  <si>
    <t>287</t>
  </si>
  <si>
    <t>Zach DeBell 76</t>
  </si>
  <si>
    <t>Isaiah Wynn 77</t>
  </si>
  <si>
    <t>283</t>
  </si>
  <si>
    <t>Watts Dantzler 78</t>
  </si>
  <si>
    <t>Mark Beard 79</t>
  </si>
  <si>
    <t>170</t>
  </si>
  <si>
    <t>Michael Bennett 82</t>
  </si>
  <si>
    <t>232</t>
  </si>
  <si>
    <t>Jack Loonam 83</t>
  </si>
  <si>
    <t>217</t>
  </si>
  <si>
    <t>Jordan Davis 85</t>
  </si>
  <si>
    <t>248</t>
  </si>
  <si>
    <t>300</t>
  </si>
  <si>
    <t>James DeLoach 89</t>
  </si>
  <si>
    <t>266</t>
  </si>
  <si>
    <t>William Ham 92</t>
  </si>
  <si>
    <t>168</t>
  </si>
  <si>
    <t>Patrick Beless 93</t>
  </si>
  <si>
    <t>162</t>
  </si>
  <si>
    <t>N</t>
  </si>
  <si>
    <t>Thomas Pritchard 94</t>
  </si>
  <si>
    <t>165</t>
  </si>
  <si>
    <t>296</t>
  </si>
  <si>
    <t>Adam Erickson 97</t>
  </si>
  <si>
    <t>178</t>
  </si>
  <si>
    <t>Keith Brown 1</t>
  </si>
  <si>
    <t>Michaelee Harris 2</t>
  </si>
  <si>
    <t>Dominique Brown 10</t>
  </si>
  <si>
    <t>233</t>
  </si>
  <si>
    <t>268</t>
  </si>
  <si>
    <t>Will Gardner 11</t>
  </si>
  <si>
    <t>Kai De La Cruz 12</t>
  </si>
  <si>
    <t>Brett Nelson 13</t>
  </si>
  <si>
    <t>203</t>
  </si>
  <si>
    <t>Terell Floyd 19</t>
  </si>
  <si>
    <t>Devontre Parnell 21</t>
  </si>
  <si>
    <t>Chucky Williams 22</t>
  </si>
  <si>
    <t>Zykiesis Cannon 24</t>
  </si>
  <si>
    <t>De’Eric Culver 26</t>
  </si>
  <si>
    <t>Trumaine Washington 29</t>
  </si>
  <si>
    <t>Richard Benjamin 30</t>
  </si>
  <si>
    <t>Tae’Shawn Gibbs 30</t>
  </si>
  <si>
    <t>Darius Skinner 31</t>
  </si>
  <si>
    <t>Stacy Thomas 32</t>
  </si>
  <si>
    <t>Grant Donovan 33</t>
  </si>
  <si>
    <t>LS</t>
  </si>
  <si>
    <t>George Clements 34</t>
  </si>
  <si>
    <t>Anthony George 35</t>
  </si>
  <si>
    <t>174</t>
  </si>
  <si>
    <t>Kevin Houchins 36</t>
  </si>
  <si>
    <t>Luke Brohm 37</t>
  </si>
  <si>
    <t>Chris Miele 38</t>
  </si>
  <si>
    <t>Griffin Uhl 39</t>
  </si>
  <si>
    <t>260</t>
  </si>
  <si>
    <t>Joshua Appleby 40</t>
  </si>
  <si>
    <t>Jarrod Barnes 41</t>
  </si>
  <si>
    <t>Isaac Stewart 42</t>
  </si>
  <si>
    <t>275</t>
  </si>
  <si>
    <t>P/K</t>
  </si>
  <si>
    <t>Jon Brown 47</t>
  </si>
  <si>
    <t>Blake Ramsey 49</t>
  </si>
  <si>
    <t>Royce Donovan 51</t>
  </si>
  <si>
    <t>265</t>
  </si>
  <si>
    <t>307</t>
  </si>
  <si>
    <t>Spencer Foy 56</t>
  </si>
  <si>
    <t>Finesse Middelton 57</t>
  </si>
  <si>
    <t>Aaron Ahner 59</t>
  </si>
  <si>
    <t>262</t>
  </si>
  <si>
    <t>T.C. Klusman 62</t>
  </si>
  <si>
    <t>Gabe Ahner 64</t>
  </si>
  <si>
    <t>281</t>
  </si>
  <si>
    <t>David Noltemeyer 65</t>
  </si>
  <si>
    <t>Andrew Polston 67</t>
  </si>
  <si>
    <t>Danny Burns 68</t>
  </si>
  <si>
    <t>339</t>
  </si>
  <si>
    <t>Jimmie Terry 69</t>
  </si>
  <si>
    <t>350</t>
  </si>
  <si>
    <t>Lukayus McNeil 72</t>
  </si>
  <si>
    <t>278</t>
  </si>
  <si>
    <t>Pedro Sibiea 73</t>
  </si>
  <si>
    <t>Ryan Mack 74</t>
  </si>
  <si>
    <t>Skylar Lacy 75</t>
  </si>
  <si>
    <t>Kelby Johnson 76</t>
  </si>
  <si>
    <t>346</t>
  </si>
  <si>
    <t>Charles Standberry 80</t>
  </si>
  <si>
    <t>Cornelius Sturghill 81</t>
  </si>
  <si>
    <t>Dontez Byrd 82</t>
  </si>
  <si>
    <t>Micky Crum 83</t>
  </si>
  <si>
    <t>250</t>
  </si>
  <si>
    <t>Colin Holba 84</t>
  </si>
  <si>
    <t>Gio Pascascio 84</t>
  </si>
  <si>
    <t>Matt Milton 86</t>
  </si>
  <si>
    <t>Javonte Bagley 88</t>
  </si>
  <si>
    <t>334</t>
  </si>
  <si>
    <t>Trevon Young 91</t>
  </si>
  <si>
    <t>Terry Ramsey 92</t>
  </si>
  <si>
    <t>Kyle Shortridge 95</t>
  </si>
  <si>
    <t>293</t>
  </si>
  <si>
    <t>Henry Famurewa 96</t>
  </si>
  <si>
    <t>319</t>
  </si>
  <si>
    <t>James Hearns 99</t>
  </si>
  <si>
    <t>272</t>
  </si>
  <si>
    <t>Last</t>
  </si>
  <si>
    <t>Sony</t>
  </si>
  <si>
    <t>Michel</t>
  </si>
  <si>
    <t>Keith</t>
  </si>
  <si>
    <t>Marshall</t>
  </si>
  <si>
    <t>Damian</t>
  </si>
  <si>
    <t>Swann</t>
  </si>
  <si>
    <t>Michael</t>
  </si>
  <si>
    <t>Erdman</t>
  </si>
  <si>
    <t>Lorenzo</t>
  </si>
  <si>
    <t>Carter</t>
  </si>
  <si>
    <t>Jacob</t>
  </si>
  <si>
    <t>Park</t>
  </si>
  <si>
    <t>Shaun</t>
  </si>
  <si>
    <t>McGee</t>
  </si>
  <si>
    <t>Blake</t>
  </si>
  <si>
    <t>Tibbs</t>
  </si>
  <si>
    <t>Kenneth</t>
  </si>
  <si>
    <t>Towns</t>
  </si>
  <si>
    <t>Reggie</t>
  </si>
  <si>
    <t>Wilkerson</t>
  </si>
  <si>
    <t>Faton</t>
  </si>
  <si>
    <t>Bauta</t>
  </si>
  <si>
    <t>Kennar</t>
  </si>
  <si>
    <t>Daniels-Johnson</t>
  </si>
  <si>
    <t>Keyon</t>
  </si>
  <si>
    <t>Brown</t>
  </si>
  <si>
    <t>Brice</t>
  </si>
  <si>
    <t>Ramsey</t>
  </si>
  <si>
    <t>Lucas</t>
  </si>
  <si>
    <t>Redd</t>
  </si>
  <si>
    <t>Morgan</t>
  </si>
  <si>
    <t>Hutson</t>
  </si>
  <si>
    <t>Mason</t>
  </si>
  <si>
    <t>Malkom</t>
  </si>
  <si>
    <t>Parrish</t>
  </si>
  <si>
    <t>James</t>
  </si>
  <si>
    <t>Davis</t>
  </si>
  <si>
    <t>Davin</t>
  </si>
  <si>
    <t>Bellamy</t>
  </si>
  <si>
    <t>Jesse</t>
  </si>
  <si>
    <t>Jones</t>
  </si>
  <si>
    <t>Jonathon</t>
  </si>
  <si>
    <t>Rumph</t>
  </si>
  <si>
    <t>Javonte’</t>
  </si>
  <si>
    <t>Nelson</t>
  </si>
  <si>
    <t>Quincy</t>
  </si>
  <si>
    <t>Mauger</t>
  </si>
  <si>
    <t>Brendan</t>
  </si>
  <si>
    <t>Douglas</t>
  </si>
  <si>
    <t>Jonah</t>
  </si>
  <si>
    <t>Guinn</t>
  </si>
  <si>
    <t>Shakenneth</t>
  </si>
  <si>
    <t>Williams</t>
  </si>
  <si>
    <t>Dominick</t>
  </si>
  <si>
    <t>Sanders</t>
  </si>
  <si>
    <t>Ben</t>
  </si>
  <si>
    <t>Souther</t>
  </si>
  <si>
    <t>Tristan</t>
  </si>
  <si>
    <t>Askew</t>
  </si>
  <si>
    <t>Malcolm</t>
  </si>
  <si>
    <t>Mitchell</t>
  </si>
  <si>
    <t>Nick</t>
  </si>
  <si>
    <t>Chubb</t>
  </si>
  <si>
    <t>Tramel</t>
  </si>
  <si>
    <t>Terry</t>
  </si>
  <si>
    <t>Kyle</t>
  </si>
  <si>
    <t>Vagher</t>
  </si>
  <si>
    <t>Kosta</t>
  </si>
  <si>
    <t>Vavlas</t>
  </si>
  <si>
    <t>Chris</t>
  </si>
  <si>
    <t>Conley</t>
  </si>
  <si>
    <t>Collin</t>
  </si>
  <si>
    <t>Barber</t>
  </si>
  <si>
    <t>Ridge</t>
  </si>
  <si>
    <t>Underwood</t>
  </si>
  <si>
    <t>Detric</t>
  </si>
  <si>
    <t>Bing-Dukes</t>
  </si>
  <si>
    <t>Aaron</t>
  </si>
  <si>
    <t>A.J.</t>
  </si>
  <si>
    <t>Turman</t>
  </si>
  <si>
    <t>Devin</t>
  </si>
  <si>
    <t>Gillespie</t>
  </si>
  <si>
    <t>Karempelis</t>
  </si>
  <si>
    <t>Bowman</t>
  </si>
  <si>
    <t>Clay</t>
  </si>
  <si>
    <t>Johnson</t>
  </si>
  <si>
    <t>Ryne</t>
  </si>
  <si>
    <t>Rankin</t>
  </si>
  <si>
    <t>Dominic</t>
  </si>
  <si>
    <t>Bryan</t>
  </si>
  <si>
    <t>Corey</t>
  </si>
  <si>
    <t>Moore</t>
  </si>
  <si>
    <t>Jared</t>
  </si>
  <si>
    <t>Chapple</t>
  </si>
  <si>
    <t>Christian</t>
  </si>
  <si>
    <t>Payne</t>
  </si>
  <si>
    <t>Tim</t>
  </si>
  <si>
    <t>Kimbrough</t>
  </si>
  <si>
    <t>Tommy</t>
  </si>
  <si>
    <t>Long</t>
  </si>
  <si>
    <t>Cameron</t>
  </si>
  <si>
    <t>Faulkner</t>
  </si>
  <si>
    <t>McDonald</t>
  </si>
  <si>
    <t>Ray</t>
  </si>
  <si>
    <t>Drew</t>
  </si>
  <si>
    <t>Taylor</t>
  </si>
  <si>
    <t>Maxey</t>
  </si>
  <si>
    <t>Quayvon</t>
  </si>
  <si>
    <t>Hicks</t>
  </si>
  <si>
    <t>Nathan</t>
  </si>
  <si>
    <t>Theus</t>
  </si>
  <si>
    <t>Johnny</t>
  </si>
  <si>
    <t>O’Neal</t>
  </si>
  <si>
    <t>Ramik</t>
  </si>
  <si>
    <t>Wilson</t>
  </si>
  <si>
    <t>Amarlo</t>
  </si>
  <si>
    <t>Herrera</t>
  </si>
  <si>
    <t>Brandon</t>
  </si>
  <si>
    <t>Kublanow</t>
  </si>
  <si>
    <t>Dyshon</t>
  </si>
  <si>
    <t>Sims</t>
  </si>
  <si>
    <t>Sterling</t>
  </si>
  <si>
    <t>Bailey</t>
  </si>
  <si>
    <t>Matthew</t>
  </si>
  <si>
    <t>Herzwurm</t>
  </si>
  <si>
    <t>Jordan</t>
  </si>
  <si>
    <t>Jenkins</t>
  </si>
  <si>
    <t>Josh</t>
  </si>
  <si>
    <t>Cardiello</t>
  </si>
  <si>
    <t>David</t>
  </si>
  <si>
    <t>Andrews</t>
  </si>
  <si>
    <t>Xzavier</t>
  </si>
  <si>
    <t>Ward</t>
  </si>
  <si>
    <t>Hunter</t>
  </si>
  <si>
    <t>Trent</t>
  </si>
  <si>
    <t>Frix</t>
  </si>
  <si>
    <t>Aulden</t>
  </si>
  <si>
    <t>Bynum</t>
  </si>
  <si>
    <t>John</t>
  </si>
  <si>
    <t>Glenn</t>
  </si>
  <si>
    <t>Welch</t>
  </si>
  <si>
    <t>Greg</t>
  </si>
  <si>
    <t>Pyke</t>
  </si>
  <si>
    <t>Kolton</t>
  </si>
  <si>
    <t>Houston</t>
  </si>
  <si>
    <t>Zach</t>
  </si>
  <si>
    <t>DeBell</t>
  </si>
  <si>
    <t>Isaiah</t>
  </si>
  <si>
    <t>Wynn</t>
  </si>
  <si>
    <t>Watts</t>
  </si>
  <si>
    <t>Dantzler</t>
  </si>
  <si>
    <t>Mark</t>
  </si>
  <si>
    <t>Beard</t>
  </si>
  <si>
    <t>Bennett</t>
  </si>
  <si>
    <t>Jeb</t>
  </si>
  <si>
    <t>Blazevich</t>
  </si>
  <si>
    <t>Jack</t>
  </si>
  <si>
    <t>Loonam</t>
  </si>
  <si>
    <t>Justin</t>
  </si>
  <si>
    <t>Scott-Wesley</t>
  </si>
  <si>
    <t>Jay</t>
  </si>
  <si>
    <t>Rome</t>
  </si>
  <si>
    <t>Toby</t>
  </si>
  <si>
    <t>DeLoach</t>
  </si>
  <si>
    <t>Dawson</t>
  </si>
  <si>
    <t>William</t>
  </si>
  <si>
    <t>Ham</t>
  </si>
  <si>
    <t>Patrick</t>
  </si>
  <si>
    <t>Beless</t>
  </si>
  <si>
    <t>Mayes</t>
  </si>
  <si>
    <t>Thomas</t>
  </si>
  <si>
    <t>Pritchard</t>
  </si>
  <si>
    <t>Mike</t>
  </si>
  <si>
    <t>Thornton</t>
  </si>
  <si>
    <t>Atkins</t>
  </si>
  <si>
    <t>Adam</t>
  </si>
  <si>
    <t>Erickson</t>
  </si>
  <si>
    <t>Michaelee</t>
  </si>
  <si>
    <t>Harris</t>
  </si>
  <si>
    <t>Sample</t>
  </si>
  <si>
    <t>Charles</t>
  </si>
  <si>
    <t>Gaines</t>
  </si>
  <si>
    <t>Eli</t>
  </si>
  <si>
    <t>Rogers</t>
  </si>
  <si>
    <t>Bonnafon</t>
  </si>
  <si>
    <t>Gerod</t>
  </si>
  <si>
    <t>Holliman</t>
  </si>
  <si>
    <t>Ryan</t>
  </si>
  <si>
    <t>DeVante</t>
  </si>
  <si>
    <t>Parker</t>
  </si>
  <si>
    <t>Dominique</t>
  </si>
  <si>
    <t>B.J.</t>
  </si>
  <si>
    <t>Dubose</t>
  </si>
  <si>
    <t>Will</t>
  </si>
  <si>
    <t>Gardner</t>
  </si>
  <si>
    <t>Kai</t>
  </si>
  <si>
    <t>Burgess</t>
  </si>
  <si>
    <t>Brett</t>
  </si>
  <si>
    <t>Bolin</t>
  </si>
  <si>
    <t>Andrew</t>
  </si>
  <si>
    <t>Quick</t>
  </si>
  <si>
    <t>Gerald</t>
  </si>
  <si>
    <t>Terell</t>
  </si>
  <si>
    <t>Floyd</t>
  </si>
  <si>
    <t>Devontre</t>
  </si>
  <si>
    <t>Parnell</t>
  </si>
  <si>
    <t>Chucky</t>
  </si>
  <si>
    <t>Radcliff</t>
  </si>
  <si>
    <t>Zykiesis</t>
  </si>
  <si>
    <t>Cannon</t>
  </si>
  <si>
    <t>De’Eric</t>
  </si>
  <si>
    <t>Culver</t>
  </si>
  <si>
    <t>Jermaine</t>
  </si>
  <si>
    <t>Reve</t>
  </si>
  <si>
    <t>L.J.</t>
  </si>
  <si>
    <t>Scott</t>
  </si>
  <si>
    <t>Terrence</t>
  </si>
  <si>
    <t>Ross</t>
  </si>
  <si>
    <t>Trumaine</t>
  </si>
  <si>
    <t>Washington</t>
  </si>
  <si>
    <t>Richard</t>
  </si>
  <si>
    <t>Benjamin</t>
  </si>
  <si>
    <t>Tae’Shawn</t>
  </si>
  <si>
    <t>Gibbs</t>
  </si>
  <si>
    <t>Darius</t>
  </si>
  <si>
    <t>Skinner</t>
  </si>
  <si>
    <t>Stacy</t>
  </si>
  <si>
    <t>Grant</t>
  </si>
  <si>
    <t>Donovan</t>
  </si>
  <si>
    <t>George</t>
  </si>
  <si>
    <t>Clements</t>
  </si>
  <si>
    <t>Anthony</t>
  </si>
  <si>
    <t>Kevin</t>
  </si>
  <si>
    <t>Houchins</t>
  </si>
  <si>
    <t>Luke</t>
  </si>
  <si>
    <t>Brohm</t>
  </si>
  <si>
    <t>Miele</t>
  </si>
  <si>
    <t>Griffin</t>
  </si>
  <si>
    <t>Uhl</t>
  </si>
  <si>
    <t>Joshua</t>
  </si>
  <si>
    <t>Appleby</t>
  </si>
  <si>
    <t>Jarrod</t>
  </si>
  <si>
    <t>Barnes</t>
  </si>
  <si>
    <t>Isaac</t>
  </si>
  <si>
    <t>Stewart</t>
  </si>
  <si>
    <t>Pio</t>
  </si>
  <si>
    <t>Vatuvei</t>
  </si>
  <si>
    <t>Wallace</t>
  </si>
  <si>
    <t>Lamar</t>
  </si>
  <si>
    <t>Jon</t>
  </si>
  <si>
    <t>Deiontrez</t>
  </si>
  <si>
    <t>Mount</t>
  </si>
  <si>
    <t>Royce</t>
  </si>
  <si>
    <t>Dawson-Brents</t>
  </si>
  <si>
    <t>Jake</t>
  </si>
  <si>
    <t>Smith</t>
  </si>
  <si>
    <t>Kelsey</t>
  </si>
  <si>
    <t>Spencer</t>
  </si>
  <si>
    <t>Foy</t>
  </si>
  <si>
    <t>Finesse</t>
  </si>
  <si>
    <t>Middelton</t>
  </si>
  <si>
    <t>Ahner</t>
  </si>
  <si>
    <t>Tobijah</t>
  </si>
  <si>
    <t>Hughley</t>
  </si>
  <si>
    <t>T.C.</t>
  </si>
  <si>
    <t>Klusman</t>
  </si>
  <si>
    <t>Gabe</t>
  </si>
  <si>
    <t>Noltemeyer</t>
  </si>
  <si>
    <t>Polston</t>
  </si>
  <si>
    <t>Danny</t>
  </si>
  <si>
    <t>Burns</t>
  </si>
  <si>
    <t>Jimmie</t>
  </si>
  <si>
    <t>Miller</t>
  </si>
  <si>
    <t>Acosta</t>
  </si>
  <si>
    <t>Lukayus</t>
  </si>
  <si>
    <t>McNeil</t>
  </si>
  <si>
    <t>Pedro</t>
  </si>
  <si>
    <t>Sibiea</t>
  </si>
  <si>
    <t>Mack</t>
  </si>
  <si>
    <t>Skylar</t>
  </si>
  <si>
    <t>Lacy</t>
  </si>
  <si>
    <t>Kelby</t>
  </si>
  <si>
    <t>Epps</t>
  </si>
  <si>
    <t>Jamon</t>
  </si>
  <si>
    <t>Standberry</t>
  </si>
  <si>
    <t>Cornelius</t>
  </si>
  <si>
    <t>Sturghill</t>
  </si>
  <si>
    <t>Dontez</t>
  </si>
  <si>
    <t>Byrd</t>
  </si>
  <si>
    <t>Micky</t>
  </si>
  <si>
    <t>Crum</t>
  </si>
  <si>
    <t>Colin</t>
  </si>
  <si>
    <t>Holba</t>
  </si>
  <si>
    <t>Gio</t>
  </si>
  <si>
    <t>Pascascio</t>
  </si>
  <si>
    <t>Matt</t>
  </si>
  <si>
    <t>Milton</t>
  </si>
  <si>
    <t>Javonte</t>
  </si>
  <si>
    <t>Bagley</t>
  </si>
  <si>
    <t>Towbridge</t>
  </si>
  <si>
    <t>Richardson</t>
  </si>
  <si>
    <t>Trevon</t>
  </si>
  <si>
    <t>Young</t>
  </si>
  <si>
    <t>Mauldin</t>
  </si>
  <si>
    <t>Shortridge</t>
  </si>
  <si>
    <t>Henry</t>
  </si>
  <si>
    <t>Famurewa</t>
  </si>
  <si>
    <t>DeAngelo</t>
  </si>
  <si>
    <t>Sheldon</t>
  </si>
  <si>
    <t>Rankins</t>
  </si>
  <si>
    <t>Hearns</t>
  </si>
  <si>
    <t>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</si>
</sst>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69650694446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String="0" containsBlank="1" containsNumber="1" containsInteger="1" minValue="1" maxValue="177"/>
    </cacheField>
    <cacheField name="Off" numFmtId="0">
      <sharedItems containsBlank="1" count="8">
        <s v="LOU"/>
        <s v="UGA"/>
        <s v=" "/>
        <m/>
        <s v="MSU" u="1"/>
        <s v="BAY" u="1"/>
        <s v="ND" u="1"/>
        <s v="LSU" u="1"/>
      </sharedItems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 count="483">
        <s v=" "/>
        <s v="Kyle Bolin 14"/>
        <s v="Hutson Mason 14"/>
        <m/>
        <s v="Reggie Bonnafon 7"/>
        <s v="Ryan Johnson 8"/>
        <s v="Brice Ramsey 12"/>
        <s v="Tyler Price 49" u="1"/>
        <s v="Dural Travin 83" u="1"/>
        <s v="Clapp William 64" u="1"/>
        <s v="Conor Hanratty 65" u="1"/>
        <s v="Darrel Williams 34" u="1"/>
        <s v="Sean Harrington 50" u="1"/>
        <s v="Cole Luke 36" u="1"/>
        <s v="Sean Muir 74" u="1"/>
        <s v="D.J. Chark 82" u="1"/>
        <s v="Quan Jones 12" u="1"/>
        <s v="Marcus Rush 44" u="1"/>
        <s v="Zach Higgins 67" u="1"/>
        <s v="Kyle Peterson 46" u="1"/>
        <s v="Christian LaCouture 91" u="1"/>
        <s v="Trevor Clemons-Valdez 98" u="1"/>
        <s v="Jaylon Smith 9" u="1"/>
        <s v="Byron Bullough 38" u="1"/>
        <s v="Patterson M.J. 93" u="1"/>
        <s v="Spencer Drango 58" u="1"/>
        <s v="Andrew Trumbetti 98" u="1"/>
        <s v="Connor Cavalaris 47" u="1"/>
        <s v="Terence Williams 22" u="1"/>
        <s v="Jamal Adams 33" u="1"/>
        <s v="Ronnie Feist 22" u="1"/>
        <s v="Clark Deondre 98" u="1"/>
        <s v="Ferguson Reid 50" u="1"/>
        <s v="Andrew Frerking 6" u="1"/>
        <s v="Garrett Clifton 3" u="1"/>
        <s v="Maquedius Bain 90" u="1"/>
        <s v="Devante Meullion 35" u="1"/>
        <s v="Jalen Watts-Jackson 20" u="1"/>
        <s v="Chris Platt 18" u="1"/>
        <s v="Damion Terry 6" u="1"/>
        <s v="Lee Bristow 34" u="1"/>
        <s v="Taylor Young 11" u="1"/>
        <s v="Ryan Kilander 64" u="1"/>
        <s v="Tashawn Bower 46" u="1"/>
        <s v="Jarell Broxton 61" u="1"/>
        <s v="Lawrence Thomas 8" u="1"/>
        <s v="Arjen Colquhoun 36" u="1"/>
        <s v="Ed Paris 24" u="1"/>
        <s v="Anthony Webb 20" u="1"/>
        <s v="Avery Peterson 2" u="1"/>
        <s v="James Bodanis 61" u="1"/>
        <s v="Peter Mokwuah 96" u="1"/>
        <s v="Dickson Travis 41" u="1"/>
        <s v="Drue Tranquill 23" u="1"/>
        <s v="Thompson Corey 12" u="1"/>
        <s v="Jermauria Rasco 59" u="1"/>
        <s v="Jordan Feuerbacher 85" u="1"/>
        <s v="Paris Ed 24" u="1"/>
        <s v="Mark Meyers 29" u="1"/>
        <s v="Hunter Smith 99" u="1"/>
        <s v="Austin Larkin 52" u="1"/>
        <s v="Collins Jalen 32" u="1"/>
        <s v="Elijah Shumate 22" u="1"/>
        <s v="AJ Troup 19" u="1"/>
        <s v="Joe Schmidt 38" u="1"/>
        <s v="Collin Brence 38" u="1"/>
        <s v="Taybor Pepper 52" u="1"/>
        <s v="Hilliard Kenny 27" u="1"/>
        <s v="Jesse Bongiovi 34" u="1"/>
        <s v="Andrew Billings 75" u="1"/>
        <s v="Brad Kragthorpe 16" u="1"/>
        <s v="Lealaimatafao Trey 56" u="1"/>
        <s v="Jalyn Powell 35" u="1"/>
        <s v="Dupre Malachi 15" u="1"/>
        <s v="Porter Elliott 5" u="1"/>
        <s v="Cordell Dorsey 17" u="1"/>
        <s v="Enoch Smith Jr 56" u="1"/>
        <s v="Nick Padla 77" u="1"/>
        <s v="Connor Cook 18" u="1"/>
        <s v="Darian Hicks 2" u="1"/>
        <s v="Michael Deeb 42" u="1"/>
        <s v="Ben Koyack 18" u="1"/>
        <s v="Deion Jones 45" u="1"/>
        <s v="John Turner 31" u="1"/>
        <s v="LeBeau Tommy 1" u="1"/>
        <s v="La’el Collins 70" u="1"/>
        <s v="Kenny Hilliard 27" u="1"/>
        <s v="Montgomery VanGorder 19" u="1"/>
        <s v="Gus Penning 15" u="1"/>
        <s v="Nick Martin 72" u="1"/>
        <s v="Levi Norwood 42" u="1"/>
        <s v="Taiwan Jones 34" u="1"/>
        <s v="Greer Martini 48" u="1"/>
        <s v="Johnny Jefferson 2" u="1"/>
        <s v="Mike Sadler 3" u="1"/>
        <s v="D.J. Welter 31" u="1"/>
        <s v="Terrell Burt 13" u="1"/>
        <s v="Zac Leimbach 32" u="1"/>
        <s v="Brandon Harris 6" u="1"/>
        <s v="Leslie Quantavius 1" u="1"/>
        <s v="Paul Lang 83" u="1"/>
        <s v="Jake Clise 13" u="1"/>
        <s v="K.J. Smith 56" u="1"/>
        <s v="Bryce Petty 14" u="1"/>
        <s v="Jeter Colin 44" u="1"/>
        <s v="Welter D.J. 31" u="1"/>
        <s v="Justin Brent 11" u="1"/>
        <s v="Terell Brooks 88" u="1"/>
        <s v="Riley Bullough 30" u="1"/>
        <s v="Washington Jacory 88" u="1"/>
        <s v="Jermaine Edmondson 39" u="1"/>
        <s v="Mills Jalen 28" u="1"/>
        <s v="Connor Kruse 54" u="1"/>
        <s v="Silas Nacita 31" u="1"/>
        <s v="Alfred Pullom 12" u="1"/>
        <s v="Kragthorpe Brad 16" u="1"/>
        <s v="Brumfield Garrett 78" u="1"/>
        <s v="Garrett Brumfield 78" u="1"/>
        <s v="Lewis Neal 92" u="1"/>
        <s v="Iain Hunter 33" u="1"/>
        <s v="Steve Elmer 79" u="1"/>
        <s v="Tommy Vento 16" u="1"/>
        <s v="Romeo Okwara 45" u="1"/>
        <s v="Blake Blackmar 72" u="1"/>
        <s v="Quenton Nelson 56" u="1"/>
        <s v="James Kittredge 99" u="1"/>
        <s v="Trevon Pendleton 37" u="1"/>
        <s v="Jay Lee 4" u="1"/>
        <s v="Chris Brown 2" u="1"/>
        <s v="Peterson Avery 2" u="1"/>
        <s v="Vayante Copeland 13" u="1"/>
        <s v="Travin Dural 83" u="1"/>
        <s v="David Fennell 96" u="1"/>
        <s v="Durham Smythe 80" u="1"/>
        <s v="Chase Hounshell 50" u="1"/>
        <s v="Clise Jake 13" u="1"/>
        <s v="Will Fuller 7" u="1"/>
        <s v="Jones Melvin 49" u="1"/>
        <s v="Doug Randolph 44" u="1"/>
        <s v="Grant Hammann 35" u="1"/>
        <s v="Ishmael Wilson 68" u="1"/>
        <s v="Jefferson Rickey 29" u="1"/>
        <s v="Trae Waynes 15" u="1"/>
        <s v="Travis Dickson 41" u="1"/>
        <s v="Matthias Farley 41" u="1"/>
        <s v="Kolin Hill 43" u="1"/>
        <s v="Malik Zaire 8" u="1"/>
        <s v="Amir Carlisle 3" u="1"/>
        <s v="Austin Suits 10" u="1"/>
        <s v="Dylan Chmura 80" u="1"/>
        <s v="Lang Jeffrey 12" u="1"/>
        <s v="Scott Kingsley 73" u="1"/>
        <s v="Luke Boyd 19" u="1"/>
        <s v="Leland Ewing 56" u="1"/>
        <s v="Shock Linwood 32" u="1"/>
        <s v="Domingue Trent 14" u="1"/>
        <s v="Vadal Alexander 74" u="1"/>
        <s v="Alexander Donnie 48" u="1"/>
        <s v="Donnie Alexander 48" u="1"/>
        <s v="Cody Riggs 2" u="1"/>
        <s v="Tommy LeBeau 1" u="1"/>
        <s v="Demetrious Cox 7" u="1"/>
        <s v="Buster Sheridan 86" u="1"/>
        <s v="Tre'Von Armstead 41" u="1"/>
        <s v="Pittman Christian 50" u="1"/>
        <s v="Colby Delahoussaye 42" u="1"/>
        <s v="Jamie Keehn 38" u="1"/>
        <s v="Feist Ronnie 22" u="1"/>
        <s v="Gerald Owens 41" u="1"/>
        <s v="DeShone Kizer 14" u="1"/>
        <s v="James Onwualu 17" u="1"/>
        <s v="Matt Macksood 86" u="1"/>
        <s v="Monty Madaris 88" u="1"/>
        <s v="Sione Teuhema 58" u="1"/>
        <s v="Jamal Lyles 11" u="1"/>
        <s v="Kaleb Moore 82" u="1"/>
        <s v="Aaron Burbridge 16" u="1"/>
        <s v="Brandon Clemons 64" u="1"/>
        <s v="Sam Bush 63" u="1"/>
        <s v="Brian Allen 65" u="1"/>
        <s v="Corey Thompson 12" u="1"/>
        <s v="Rickey Jefferson 29" u="1"/>
        <s v="Cam Bryan 32" u="1"/>
        <s v="Trey Quinn 8" u="1"/>
        <s v="Herron Frank 97" u="1"/>
        <s v="Spencer Roth 36" u="1"/>
        <s v="Dennis Finley 73" u="1"/>
        <s v="Jacob Matuska 89" u="1"/>
        <s v="Miguel Machado 55" u="1"/>
        <s v="Ryan Reid 9" u="1"/>
        <s v="Chance Waz 18" u="1"/>
        <s v="Scott Daly 61" u="1"/>
        <s v="Cody Townsend 57" u="1"/>
        <s v="Connor Neighbors 43" u="1"/>
        <s v="LaCouture Christian 91" u="1"/>
        <s v="Shawn Oakman 2" u="1"/>
        <s v="Corey Coleman 1" u="1"/>
        <s v="John Jakubik 89" u="1"/>
        <s v="Deondre Clark 98" u="1"/>
        <s v="Mike McGlinchey 68" u="1"/>
        <s v="Quantavius Leslie 1" u="1"/>
        <s v="Grant Blankenship 92" u="1"/>
        <s v="Michael Topolinski 18" u="1"/>
        <s v="Nyles Morgan 5" u="1"/>
        <s v="Cam McDaniel 33" u="1"/>
        <s v="Max Redfield 10" u="1"/>
        <s v="Austin Webster 83" u="1"/>
        <s v="LaQuan McGowan 80" u="1"/>
        <s v="Beau Blackshear 95" u="1"/>
        <s v="Christian Lombard 74" u="1"/>
        <s v="Suleiman Masumbuko 93" u="1"/>
        <s v="Diarse John 9" u="1"/>
        <s v="Joel Heath 92" u="1"/>
        <s v="Kyle Fuller 55" u="1"/>
        <s v="Jake Franklin 48" u="1"/>
        <s v="Fanaika Fehoko 69" u="1"/>
        <s v="Godchaux Davon 57" u="1"/>
        <s v="Hawkins Jerald 65" u="1"/>
        <s v="Kevin Mitchell 47" u="1"/>
        <s v="Colin Jeter 44" u="1"/>
        <s v="Tony Lippett 14" u="1"/>
        <s v="Tyler Luatua 13" u="1"/>
        <s v="Josh Anderson 46" u="1"/>
        <s v="Jennings Anthony 10" u="1"/>
        <s v="Adam Brown 57" u="1"/>
        <s v="Drew Recker 39" u="1"/>
        <s v="Devin Chafin 28" u="1"/>
        <s v="Myles O’Brien 17" u="1"/>
        <s v="Orion Stewart 28" u="1"/>
        <s v="Jason Osei 76" u="1"/>
        <s v="Chris LaBorde 13" u="1"/>
        <s v="Matt Morrissey 10" u="1"/>
        <s v="Tres Barksdale 87" u="1"/>
        <s v="Boudreaux Logan 53" u="1"/>
        <s v="Jeremy Langford 33" u="1"/>
        <s v="Ed Davis 43" u="1"/>
        <s v="Collins La’el 70" u="1"/>
        <s v="Fehoko Fanaika 69" u="1"/>
        <s v="Jhonny Williams 33" u="1"/>
        <s v="Charlie Fiessinger 6" u="1"/>
        <s v="Andy Dodd 72" u="1"/>
        <s v="Ethan Pocic 77" u="1"/>
        <s v="Lamar Louis 23" u="1"/>
        <s v="Cal Spangler 80" u="1"/>
        <s v="Justin Utupo 53" u="1"/>
        <s v="Keith Orcutt 53" u="1"/>
        <s v="Trey Kilgore 17" u="1"/>
        <s v="Dillon Gordon 85" u="1"/>
        <s v="Jalen Collins 32" u="1"/>
        <s v="Devin Voorhies 35" u="1"/>
        <s v="Byron Bonds 96" u="1"/>
        <s v="Clay Fuller 23" u="1"/>
        <s v="Malik McDowell 4" u="1"/>
        <s v="Macgarrett Kings Jr 3" u="1"/>
        <s v="Eilar Hardy 4" u="1"/>
        <s v="Tion Wright 3" u="1"/>
        <s v="Andy Ritter 87" u="1"/>
        <s v="Louis Lamar 23" u="1"/>
        <s v="Malone K.J. 63" u="1"/>
        <s v="Devyn Salmon 58" u="1"/>
        <s v="Jarron Jones 94" u="1"/>
        <s v="Melvin Jones 49" u="1"/>
        <s v="Gerald Holmes 24" u="1"/>
        <s v="Mickey Johnson 96" u="1"/>
        <s v="Tanner Ritchey 30" u="1"/>
        <s v="C.J. Prosise 20" u="1"/>
        <s v="Mark Harrell 75" u="1"/>
        <s v="LaBorde Chris 13" u="1"/>
        <s v="Anthony Rabasa 56" u="1"/>
        <s v="Evan Washington 75" u="1"/>
        <s v="Demetrius Cooper 98" u="1"/>
        <s v="Quinn Trey 8" u="1"/>
        <s v="Boutte Josh 76" u="1"/>
        <s v="Brian Nance 15" u="1"/>
        <s v="Jon Reschke 33" u="1"/>
        <s v="Gage Russell 39" u="1"/>
        <s v="Greg Gilmore 99" u="1"/>
        <s v="Xavien Howard 4" u="1"/>
        <s v="Reid Ferguson 50" u="1"/>
        <s v="Tony Upchurch 81" u="1"/>
        <s v="Cameron Gamble 36" u="1"/>
        <s v="Ronnie Stanley 78" u="1"/>
        <s v="Thomas Quentin 95" u="1"/>
        <s v="Trey Lealaimatafao 56" u="1"/>
        <s v="Andre Sims Jr 21" u="1"/>
        <s v="Grant Campbell 5" u="1"/>
        <s v="Robert Bowers 91" u="1"/>
        <s v="Kendell Beckwith 52" u="1"/>
        <s v="KD Cannon 9" u="1"/>
        <s v="Franklin Jake 48" u="1"/>
        <s v="John Chereson 43" u="1"/>
        <s v="Nick Tompkins 32" u="1"/>
        <s v="Chase Gianacakos 71" u="1"/>
        <s v="Isaac Rochell 90" u="1"/>
        <s v="Chris Callahan 40" u="1"/>
        <s v="Tarean Folston 25" u="1"/>
        <s v="John Diarse 9" u="1"/>
        <s v="Mylan Hicks 6" u="1"/>
        <s v="Josh Atkinson 24" u="1"/>
        <s v="Domond Jevonte 67" u="1"/>
        <s v="Logan Boudreaux 53" u="1"/>
        <s v="Christian Pittman 50" u="1"/>
        <s v="Austin Collinsworth 28" u="1"/>
        <s v="Eric Lee 37" u="1"/>
        <s v="Jack Conklin 74" u="1"/>
        <s v="Clifton Garrett 3" u="1"/>
        <s v="Bryce Hager 44" u="1"/>
        <s v="Keehn Jamie 38" u="1"/>
        <s v="Corey Holmes 15" u="1"/>
        <s v="Miquel James 86" u="1"/>
        <s v="Harris Brandon 6" u="1"/>
        <s v="Michael Geiger 4" u="1"/>
        <s v="Hunter Danielle 94" u="1"/>
        <s v="Phillip-Michael Williams 36" u="1"/>
        <s v="Boyd Luke 19" u="1"/>
        <s v="Duke Riley 40" u="1"/>
        <s v="T.J. Harrell 31" u="1"/>
        <s v="Alexander Vadal 74" u="1"/>
        <s v="Dodd Andy 72" u="1"/>
        <s v="Josh Boutte 76" u="1"/>
        <s v="Nic Weishar 82" u="1"/>
        <s v="David Beedle 59" u="1"/>
        <s v="Tyler Jaynes 37" u="1"/>
        <s v="Raaquan Davis 19" u="1"/>
        <s v="Neighbors Connor 43" u="1"/>
        <s v="Battle John 30" u="1"/>
        <s v="Davion Hall 16" u="1"/>
        <s v="Kwon Alexander 4" u="1"/>
        <s v="RJ Williamson 26" u="1"/>
        <s v="Teuhema Sione 58" u="1"/>
        <s v="Magee Terrence 18" u="1"/>
        <s v="Alex Bars 71" u="1"/>
        <s v="Greg Bryant 1" u="1"/>
        <s v="Jimmy Landes 50" u="1"/>
        <s v="Matt Hegarty 77" u="1"/>
        <s v="Bower Tashawn 46" u="1"/>
        <s v="Gordon Dillon 85" u="1"/>
        <s v="Tanner Thrift 57" u="1"/>
        <s v="Tyler Edwards 62" u="1"/>
        <s v="Travis Jackson 63" u="1"/>
        <s v="Danielle Hunter 94" u="1"/>
        <s v="Williams Darrel 34" u="1"/>
        <s v="Jacory Washington 88" u="1"/>
        <s v="Craig Evans 72" u="1"/>
        <s v="Jones Deion 45" u="1"/>
        <s v="Frank Herron 97" u="1"/>
        <s v="Spears Kevin 87" u="1"/>
        <s v="Antwan Goodley 5" u="1"/>
        <s v="David John 47" u="1"/>
        <s v="John David 47" u="1"/>
        <s v="Pocic Ethan 77" u="1"/>
        <s v="Logan Stokes 84" u="1"/>
        <s v="Russell Gage 39" u="1"/>
        <s v="Chris Laneaux 14" u="1"/>
        <s v="Washington Evan 75" u="1"/>
        <s v="Torii Hunter Jr. 16" u="1"/>
        <s v="Nick Hill 20" u="1"/>
        <s v="Ben Councell 30" u="1"/>
        <s v="Malachi Dupre 15" u="1"/>
        <s v="Thomas Dwayne 13" u="1"/>
        <s v="Tre’ Sullivan 44" u="1"/>
        <s v="Travon Blanchard 48" u="1"/>
        <s v="Chark D.J. 82" u="1"/>
        <s v="Jarrett Grace 59" u="1"/>
        <s v="Javonte Magee 90" u="1"/>
        <s v="John Montelus 60" u="1"/>
        <s v="Patrick Mazza 97" u="1"/>
        <s v="Damon Knox 93" u="1"/>
        <s v="Smith DeSean 89" u="1"/>
        <s v="Elliott Porter 55" u="1"/>
        <s v="Adams Jamal 33" u="1"/>
        <s v="Austin Jonah 71" u="1"/>
        <s v="Kyle Brindza 27" u="1"/>
        <s v="Madre London 28" u="1"/>
        <s v="Collin Simpson 32" u="1"/>
        <s v="Keith Mumphery 25" u="1"/>
        <s v="Desmine Hilliard 67" u="1"/>
        <s v="Riley Duke 40" u="1"/>
        <s v="Josiah Price 82" u="1"/>
        <s v="R.J. Shelton 12" u="1"/>
        <s v="Ishmael Zamora 8" u="1"/>
        <s v="Maclin Justin 54" u="1"/>
        <s v="Nelson Ehirim 51" u="1"/>
        <s v="William Clapp 64" u="1"/>
        <s v="Marquis Dickerson 95" u="1"/>
        <s v="Daniel Cage 75" u="1"/>
        <s v="K.J. Malone 63" u="1"/>
        <s v="Hunter Bivin 70" u="1"/>
        <s v="Nick Watkins 19" u="1"/>
        <s v="Nicky Baratti 29" u="1"/>
        <s v="Chris Frey 23" u="1"/>
        <s v="Mike Heuerman 9" u="1"/>
        <s v="Tyler Plantz 49" u="1"/>
        <s v="Alexander Kwon 4" u="1"/>
        <s v="O’Brien Myles 17" u="1"/>
        <s v="Voorhies Devin 35" u="1"/>
        <s v="Jonathan Bonner 55" u="1"/>
        <s v="Anthony Jennings 10" u="1"/>
        <s v="Jalen Brown 21" u="1"/>
        <s v="Colin McGovern 62" u="1"/>
        <s v="Jevonte Domond 67" u="1"/>
        <s v="Fournette Leonard 7" u="1"/>
        <s v="Leonard Fournette 7" u="1"/>
        <s v="Evan Jones 85" u="1"/>
        <s v="Drew Earnest 66" u="1"/>
        <s v="James Miquel 86" u="1"/>
        <s v="Bain Maquedius 90" u="1"/>
        <s v="Kendall Ehrlich 16" u="1"/>
        <s v="Montae Nicholson 9" u="1"/>
        <s v="Andrew Gleichert 84" u="1"/>
        <s v="Suits Austin 10" u="1"/>
        <s v="Lynx Hawthorne 7" u="1"/>
        <s v="Ronald Martin 26" u="1"/>
        <s v="Tyler O’Connor 7" u="1"/>
        <s v="Corey Robinson 88" u="1"/>
        <s v="Gamble Cameron 36" u="1"/>
        <s v="Jerald Hawkins 65" u="1"/>
        <s v="DeAnthony Arnett 5" u="1"/>
        <s v="Rasco Jermauria 59" u="1"/>
        <s v="Ben Suttman 84" u="1"/>
        <s v="Pat Colbert 69" u="1"/>
        <s v="Jeffrey Lang 12" u="1"/>
        <s v="Kevin Cronin 24" u="1"/>
        <s v="Benny McGowan 75" u="1"/>
        <s v="Darien Harris 45" u="1"/>
        <s v="M.J. Patterson 93" u="1"/>
        <s v="Aiavion Edwards 20" u="1"/>
        <s v="Kurtis Drummond 27" u="1"/>
        <s v="Meullion Devante 35" u="1"/>
        <s v="Ernie Soto 37" u="1"/>
        <s v="Jonah Austin 71" u="1"/>
        <s v="Everett Golson 5" u="1"/>
        <s v="Spencer Evans 39" u="1"/>
        <s v="Townsend Cody 57" u="1"/>
        <s v="Tyler Newsome 85" u="1"/>
        <s v="Terrence Magee 18" u="1"/>
        <s v="Matt Rea 47" u="1"/>
        <s v="Devin Butler 12" u="1"/>
        <s v="Kevin Spears 87" u="1"/>
        <s v="Martin Ronald 26" u="1"/>
        <s v="Johnson Mickey 96" u="1"/>
        <s v="Tyler Topolinski 62" u="1"/>
        <s v="Sheldon Day 91" u="1"/>
        <s v="Taion Sells 26" u="1"/>
        <s v="Eamon McOsker 46" u="1"/>
        <s v="Quentin Thomas 95" u="1"/>
        <s v="Trent Domingue 14" u="1"/>
        <s v="Patrick Levels 21" u="1"/>
        <s v="Delton Williams 22" u="1"/>
        <s v="Keenan Centlivre 87" u="1"/>
        <s v="Kodi Kieler 79" u="1"/>
        <s v="Omar Hunter 81" u="1"/>
        <s v="Jake Hartbarger 25" u="1"/>
        <s v="Beckwith Kendell 52" u="1"/>
        <s v="Terrence Singleton 24" u="1"/>
        <s v="Jay Hayes 93" u="1"/>
        <s v="Jack Allen 66" u="1"/>
        <s v="Neal Lewis 92" u="1"/>
        <s v="John Battle 30" u="1"/>
        <s v="DeSean Smith 89" u="1"/>
        <s v="Gilmore Greg 99" u="1"/>
        <s v="Stokes Logan 84" u="1"/>
        <s v="Chris Johnson 13" u="1"/>
        <s v="Justin Maclin 54" u="1"/>
        <s v="Sullivan Tre’ 44" u="1"/>
        <s v="Shilique Calhoun 89" u="1"/>
        <s v="Blake Muir 73" u="1"/>
        <s v="Jalen Mills 28" u="1"/>
        <s v="Montez Sweat 94" u="1"/>
        <s v="Sam Mustipher 53" u="1"/>
        <s v="Upchurch Tony 81" u="1"/>
        <s v="Delahoussaye Colby 42" u="1"/>
        <s v="Matt Sokol 81" u="1"/>
        <s v="Jimmy Byrne 67" u="1"/>
        <s v="Shane Jones 49" u="1"/>
        <s v="Baylor Black 55" u="1"/>
        <s v="Seth Russell 17" u="1"/>
        <s v="Donavon Clark 76" u="1"/>
        <s v="Dwayne Thomas 13" u="1"/>
        <s v="Davon Godchaux 57" u="1"/>
        <s v="Justin Williams 21" u="1"/>
        <s v="Tre’Davious White 16" u="1"/>
        <s v="White Tre’Davious 16" u="1"/>
      </sharedItems>
    </cacheField>
    <cacheField name="SG/UC" numFmtId="0">
      <sharedItems containsBlank="1" count="4">
        <s v=" "/>
        <s v="UC"/>
        <s v="SG"/>
        <m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50" count="45">
        <m/>
        <n v="6"/>
        <n v="3"/>
        <n v="0"/>
        <n v="4"/>
        <n v="40"/>
        <n v="17"/>
        <n v="11"/>
        <n v="5"/>
        <n v="8"/>
        <n v="13"/>
        <n v="7"/>
        <n v="-2"/>
        <n v="2"/>
        <n v="10"/>
        <n v="14"/>
        <n v="30"/>
        <n v="-4"/>
        <n v="35"/>
        <n v="9"/>
        <n v="28"/>
        <n v="23"/>
        <n v="25"/>
        <n v="15"/>
        <n v="24"/>
        <n v="18"/>
        <n v="21"/>
        <n v="16"/>
        <n v="22"/>
        <n v="32"/>
        <n v="-6"/>
        <n v="29"/>
        <n v="19"/>
        <n v="36" u="1"/>
        <n v="-3" u="1"/>
        <n v="44" u="1"/>
        <n v="50" u="1"/>
        <n v="20" u="1"/>
        <n v="37" u="1"/>
        <n v="1" u="1"/>
        <n v="39" u="1"/>
        <n v="41" u="1"/>
        <n v="43" u="1"/>
        <n v="47" u="1"/>
        <n v="12" u="1"/>
      </sharedItems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 count="3">
        <m/>
        <n v="1"/>
        <n v="0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 count="4">
        <s v=" "/>
        <s v="OV"/>
        <m/>
        <s v="un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485">
        <s v=" "/>
        <s v="Brandon Radcliff 23"/>
        <s v="Kyle Bolin 14"/>
        <s v="Nick Chubb 27"/>
        <s v="Sony Michel 1"/>
        <s v="Brendan Douglas 22"/>
        <s v="L.J. Scott 27"/>
        <s v="Hutson Mason 14"/>
        <m/>
        <s v="Tyler Price 49" u="1"/>
        <s v="Dural Travin 83" u="1"/>
        <s v="Clapp William 64" u="1"/>
        <s v="Conor Hanratty 65" u="1"/>
        <s v="Darrel Williams 34" u="1"/>
        <s v="Sean Harrington 50" u="1"/>
        <s v="Cole Luke 36" u="1"/>
        <s v="Sean Muir 74" u="1"/>
        <s v="D.J. Chark 82" u="1"/>
        <s v="Quan Jones 12" u="1"/>
        <s v="Marcus Rush 44" u="1"/>
        <s v="Zach Higgins 67" u="1"/>
        <s v="Kyle Peterson 46" u="1"/>
        <s v="Christian LaCouture 91" u="1"/>
        <s v="Trevor Clemons-Valdez 98" u="1"/>
        <s v="Jaylon Smith 9" u="1"/>
        <s v="Byron Bullough 38" u="1"/>
        <s v="Patterson M.J. 93" u="1"/>
        <s v="Spencer Drango 58" u="1"/>
        <s v="Andrew Trumbetti 98" u="1"/>
        <s v="Connor Cavalaris 47" u="1"/>
        <s v="Terence Williams 22" u="1"/>
        <s v="Jamal Adams 33" u="1"/>
        <s v="Ronnie Feist 22" u="1"/>
        <s v="Clark Deondre 98" u="1"/>
        <s v="Ferguson Reid 50" u="1"/>
        <s v="Andrew Frerking 6" u="1"/>
        <s v="Garrett Clifton 3" u="1"/>
        <s v="Maquedius Bain 90" u="1"/>
        <s v="Devante Meullion 35" u="1"/>
        <s v="Jalen Watts-Jackson 20" u="1"/>
        <s v="Chris Platt 18" u="1"/>
        <s v="Damion Terry 6" u="1"/>
        <s v="Lee Bristow 34" u="1"/>
        <s v="Taylor Young 11" u="1"/>
        <s v="Ryan Kilander 64" u="1"/>
        <s v="Tashawn Bower 46" u="1"/>
        <s v="Jarell Broxton 61" u="1"/>
        <s v="Lawrence Thomas 8" u="1"/>
        <s v="Arjen Colquhoun 36" u="1"/>
        <s v="Ed Paris 24" u="1"/>
        <s v="Anthony Webb 20" u="1"/>
        <s v="Avery Peterson 2" u="1"/>
        <s v="James Bodanis 61" u="1"/>
        <s v="Peter Mokwuah 96" u="1"/>
        <s v="Dickson Travis 41" u="1"/>
        <s v="Drue Tranquill 23" u="1"/>
        <s v="Thompson Corey 12" u="1"/>
        <s v="Jermauria Rasco 59" u="1"/>
        <s v="Jordan Feuerbacher 85" u="1"/>
        <s v="Paris Ed 24" u="1"/>
        <s v="Mark Meyers 29" u="1"/>
        <s v="Hunter Smith 99" u="1"/>
        <s v="Austin Larkin 52" u="1"/>
        <s v="Collins Jalen 32" u="1"/>
        <s v="Elijah Shumate 22" u="1"/>
        <s v="AJ Troup 19" u="1"/>
        <s v="Joe Schmidt 38" u="1"/>
        <s v="Collin Brence 38" u="1"/>
        <s v="Taybor Pepper 52" u="1"/>
        <s v="Hilliard Kenny 27" u="1"/>
        <s v="Jesse Bongiovi 34" u="1"/>
        <s v="Andrew Billings 75" u="1"/>
        <s v="Brad Kragthorpe 16" u="1"/>
        <s v="Lealaimatafao Trey 56" u="1"/>
        <s v="Jalyn Powell 35" u="1"/>
        <s v="Dupre Malachi 15" u="1"/>
        <s v="Porter Elliott 5" u="1"/>
        <s v="Cordell Dorsey 17" u="1"/>
        <s v="Enoch Smith Jr 56" u="1"/>
        <s v="Nick Padla 77" u="1"/>
        <s v="Connor Cook 18" u="1"/>
        <s v="Darian Hicks 2" u="1"/>
        <s v="Michael Deeb 42" u="1"/>
        <s v="Ben Koyack 18" u="1"/>
        <s v="Deion Jones 45" u="1"/>
        <s v="John Turner 31" u="1"/>
        <s v="LeBeau Tommy 1" u="1"/>
        <s v="La’el Collins 70" u="1"/>
        <s v="Kenny Hilliard 27" u="1"/>
        <s v="Montgomery VanGorder 19" u="1"/>
        <s v="Gus Penning 15" u="1"/>
        <s v="Nick Martin 72" u="1"/>
        <s v="Levi Norwood 42" u="1"/>
        <s v="Taiwan Jones 34" u="1"/>
        <s v="Greer Martini 48" u="1"/>
        <s v="Johnny Jefferson 2" u="1"/>
        <s v="Mike Sadler 3" u="1"/>
        <s v="D.J. Welter 31" u="1"/>
        <s v="Terrell Burt 13" u="1"/>
        <s v="Zac Leimbach 32" u="1"/>
        <s v="Brandon Harris 6" u="1"/>
        <s v="Leslie Quantavius 1" u="1"/>
        <s v="Paul Lang 83" u="1"/>
        <s v="Jake Clise 13" u="1"/>
        <s v="K.J. Smith 56" u="1"/>
        <s v="Bryce Petty 14" u="1"/>
        <s v="Jeter Colin 44" u="1"/>
        <s v="Welter D.J. 31" u="1"/>
        <s v="Justin Brent 11" u="1"/>
        <s v="Terell Brooks 88" u="1"/>
        <s v="Riley Bullough 30" u="1"/>
        <s v="Washington Jacory 88" u="1"/>
        <s v="Jermaine Edmondson 39" u="1"/>
        <s v="Mills Jalen 28" u="1"/>
        <s v="Connor Kruse 54" u="1"/>
        <s v="Silas Nacita 31" u="1"/>
        <s v="Alfred Pullom 12" u="1"/>
        <s v="Kragthorpe Brad 16" u="1"/>
        <s v="Brumfield Garrett 78" u="1"/>
        <s v="Garrett Brumfield 78" u="1"/>
        <s v="Lewis Neal 92" u="1"/>
        <s v="Iain Hunter 33" u="1"/>
        <s v="Steve Elmer 79" u="1"/>
        <s v="Tommy Vento 16" u="1"/>
        <s v="Romeo Okwara 45" u="1"/>
        <s v="Blake Blackmar 72" u="1"/>
        <s v="Quenton Nelson 56" u="1"/>
        <s v="James Kittredge 99" u="1"/>
        <s v="Trevon Pendleton 37" u="1"/>
        <s v="Jay Lee 4" u="1"/>
        <s v="Chris Brown 2" u="1"/>
        <s v="Peterson Avery 2" u="1"/>
        <s v="Vayante Copeland 13" u="1"/>
        <s v="Travin Dural 83" u="1"/>
        <s v="David Fennell 96" u="1"/>
        <s v="Durham Smythe 80" u="1"/>
        <s v="Chase Hounshell 50" u="1"/>
        <s v="Clise Jake 13" u="1"/>
        <s v="Will Fuller 7" u="1"/>
        <s v="Jones Melvin 49" u="1"/>
        <s v="Doug Randolph 44" u="1"/>
        <s v="Grant Hammann 35" u="1"/>
        <s v="Ishmael Wilson 68" u="1"/>
        <s v="Jefferson Rickey 29" u="1"/>
        <s v="Trae Waynes 15" u="1"/>
        <s v="Travis Dickson 41" u="1"/>
        <s v="Matthias Farley 41" u="1"/>
        <s v="Kolin Hill 43" u="1"/>
        <s v="Malik Zaire 8" u="1"/>
        <s v="Amir Carlisle 3" u="1"/>
        <s v="Austin Suits 10" u="1"/>
        <s v="Dylan Chmura 80" u="1"/>
        <s v="Lang Jeffrey 12" u="1"/>
        <s v="Scott Kingsley 73" u="1"/>
        <s v="Luke Boyd 19" u="1"/>
        <s v="Leland Ewing 56" u="1"/>
        <s v="Shock Linwood 32" u="1"/>
        <s v="Domingue Trent 14" u="1"/>
        <s v="Vadal Alexander 74" u="1"/>
        <s v="Alexander Donnie 48" u="1"/>
        <s v="Donnie Alexander 48" u="1"/>
        <s v="Cody Riggs 2" u="1"/>
        <s v="Tommy LeBeau 1" u="1"/>
        <s v="Demetrious Cox 7" u="1"/>
        <s v="Buster Sheridan 86" u="1"/>
        <s v="Tre'Von Armstead 41" u="1"/>
        <s v="Pittman Christian 50" u="1"/>
        <s v="Colby Delahoussaye 42" u="1"/>
        <s v="Jamie Keehn 38" u="1"/>
        <s v="Feist Ronnie 22" u="1"/>
        <s v="Gerald Owens 41" u="1"/>
        <s v="DeShone Kizer 14" u="1"/>
        <s v="James Onwualu 17" u="1"/>
        <s v="Matt Macksood 86" u="1"/>
        <s v="Monty Madaris 88" u="1"/>
        <s v="Sione Teuhema 58" u="1"/>
        <s v="Jamal Lyles 11" u="1"/>
        <s v="Kaleb Moore 82" u="1"/>
        <s v="Aaron Burbridge 16" u="1"/>
        <s v="Brandon Clemons 64" u="1"/>
        <s v="Sam Bush 63" u="1"/>
        <s v="Brian Allen 65" u="1"/>
        <s v="Corey Thompson 12" u="1"/>
        <s v="Rickey Jefferson 29" u="1"/>
        <s v="Cam Bryan 32" u="1"/>
        <s v="Trey Quinn 8" u="1"/>
        <s v="Herron Frank 97" u="1"/>
        <s v="Spencer Roth 36" u="1"/>
        <s v="Dennis Finley 73" u="1"/>
        <s v="Jacob Matuska 89" u="1"/>
        <s v="Miguel Machado 55" u="1"/>
        <s v="Ryan Reid 9" u="1"/>
        <s v="Chance Waz 18" u="1"/>
        <s v="Scott Daly 61" u="1"/>
        <s v="Cody Townsend 57" u="1"/>
        <s v="Connor Neighbors 43" u="1"/>
        <s v="LaCouture Christian 91" u="1"/>
        <s v="Shawn Oakman 2" u="1"/>
        <s v="Corey Coleman 1" u="1"/>
        <s v="John Jakubik 89" u="1"/>
        <s v="Deondre Clark 98" u="1"/>
        <s v="Mike McGlinchey 68" u="1"/>
        <s v="Quantavius Leslie 1" u="1"/>
        <s v="Grant Blankenship 92" u="1"/>
        <s v="Michael Topolinski 18" u="1"/>
        <s v="Nyles Morgan 5" u="1"/>
        <s v="Cam McDaniel 33" u="1"/>
        <s v="Max Redfield 10" u="1"/>
        <s v="Austin Webster 83" u="1"/>
        <s v="LaQuan McGowan 80" u="1"/>
        <s v="Beau Blackshear 95" u="1"/>
        <s v="Christian Lombard 74" u="1"/>
        <s v="Suleiman Masumbuko 93" u="1"/>
        <s v="Diarse John 9" u="1"/>
        <s v="Joel Heath 92" u="1"/>
        <s v="Kyle Fuller 55" u="1"/>
        <s v="Jake Franklin 48" u="1"/>
        <s v="Fanaika Fehoko 69" u="1"/>
        <s v="Godchaux Davon 57" u="1"/>
        <s v="Hawkins Jerald 65" u="1"/>
        <s v="Kevin Mitchell 47" u="1"/>
        <s v="Colin Jeter 44" u="1"/>
        <s v="Tony Lippett 14" u="1"/>
        <s v="Tyler Luatua 13" u="1"/>
        <s v="Josh Anderson 46" u="1"/>
        <s v="Jennings Anthony 10" u="1"/>
        <s v="Adam Brown 57" u="1"/>
        <s v="Drew Recker 39" u="1"/>
        <s v="Devin Chafin 28" u="1"/>
        <s v="Myles O’Brien 17" u="1"/>
        <s v="Orion Stewart 28" u="1"/>
        <s v="Jason Osei 76" u="1"/>
        <s v="Chris LaBorde 13" u="1"/>
        <s v="Matt Morrissey 10" u="1"/>
        <s v="Tres Barksdale 87" u="1"/>
        <s v="Boudreaux Logan 53" u="1"/>
        <s v="Jeremy Langford 33" u="1"/>
        <s v="Ed Davis 43" u="1"/>
        <s v="Collins La’el 70" u="1"/>
        <s v="Fehoko Fanaika 69" u="1"/>
        <s v="Jhonny Williams 33" u="1"/>
        <s v="Charlie Fiessinger 6" u="1"/>
        <s v="Andy Dodd 72" u="1"/>
        <s v="Ethan Pocic 77" u="1"/>
        <s v="Lamar Louis 23" u="1"/>
        <s v="Cal Spangler 80" u="1"/>
        <s v="Justin Utupo 53" u="1"/>
        <s v="Keith Orcutt 53" u="1"/>
        <s v="Trey Kilgore 17" u="1"/>
        <s v="Dillon Gordon 85" u="1"/>
        <s v="Jalen Collins 32" u="1"/>
        <s v="Devin Voorhies 35" u="1"/>
        <s v="Byron Bonds 96" u="1"/>
        <s v="Clay Fuller 23" u="1"/>
        <s v="Malik McDowell 4" u="1"/>
        <s v="Macgarrett Kings Jr 3" u="1"/>
        <s v="Eilar Hardy 4" u="1"/>
        <s v="Tion Wright 3" u="1"/>
        <s v="Andy Ritter 87" u="1"/>
        <s v="Louis Lamar 23" u="1"/>
        <s v="Malone K.J. 63" u="1"/>
        <s v="Devyn Salmon 58" u="1"/>
        <s v="Jarron Jones 94" u="1"/>
        <s v="Melvin Jones 49" u="1"/>
        <s v="Gerald Holmes 24" u="1"/>
        <s v="Mickey Johnson 96" u="1"/>
        <s v="Tanner Ritchey 30" u="1"/>
        <s v="C.J. Prosise 20" u="1"/>
        <s v="Mark Harrell 75" u="1"/>
        <s v="LaBorde Chris 13" u="1"/>
        <s v="Anthony Rabasa 56" u="1"/>
        <s v="Evan Washington 75" u="1"/>
        <s v="Demetrius Cooper 98" u="1"/>
        <s v="Quinn Trey 8" u="1"/>
        <s v="Boutte Josh 76" u="1"/>
        <s v="Brian Nance 15" u="1"/>
        <s v="Jon Reschke 33" u="1"/>
        <s v="Gage Russell 39" u="1"/>
        <s v="Greg Gilmore 99" u="1"/>
        <s v="Xavien Howard 4" u="1"/>
        <s v="Reid Ferguson 50" u="1"/>
        <s v="Tony Upchurch 81" u="1"/>
        <s v="Cameron Gamble 36" u="1"/>
        <s v="Ronnie Stanley 78" u="1"/>
        <s v="Thomas Quentin 95" u="1"/>
        <s v="Trey Lealaimatafao 56" u="1"/>
        <s v="Andre Sims Jr 21" u="1"/>
        <s v="Grant Campbell 5" u="1"/>
        <s v="Robert Bowers 91" u="1"/>
        <s v="Kendell Beckwith 52" u="1"/>
        <s v="KD Cannon 9" u="1"/>
        <s v="Franklin Jake 48" u="1"/>
        <s v="John Chereson 43" u="1"/>
        <s v="Nick Tompkins 32" u="1"/>
        <s v="Chase Gianacakos 71" u="1"/>
        <s v="Isaac Rochell 90" u="1"/>
        <s v="Chris Callahan 40" u="1"/>
        <s v="Tarean Folston 25" u="1"/>
        <s v="John Diarse 9" u="1"/>
        <s v="Mylan Hicks 6" u="1"/>
        <s v="Josh Atkinson 24" u="1"/>
        <s v="Domond Jevonte 67" u="1"/>
        <s v="Logan Boudreaux 53" u="1"/>
        <s v="Christian Pittman 50" u="1"/>
        <s v="Austin Collinsworth 28" u="1"/>
        <s v="Eric Lee 37" u="1"/>
        <s v="Jack Conklin 74" u="1"/>
        <s v="Clifton Garrett 3" u="1"/>
        <s v="Bryce Hager 44" u="1"/>
        <s v="Keehn Jamie 38" u="1"/>
        <s v="Corey Holmes 15" u="1"/>
        <s v="Miquel James 86" u="1"/>
        <s v="Harris Brandon 6" u="1"/>
        <s v="Michael Geiger 4" u="1"/>
        <s v="Hunter Danielle 94" u="1"/>
        <s v="Phillip-Michael Williams 36" u="1"/>
        <s v="Boyd Luke 19" u="1"/>
        <s v="Duke Riley 40" u="1"/>
        <s v="T.J. Harrell 31" u="1"/>
        <s v="Alexander Vadal 74" u="1"/>
        <s v="Dodd Andy 72" u="1"/>
        <s v="Josh Boutte 76" u="1"/>
        <s v="Nic Weishar 82" u="1"/>
        <s v="David Beedle 59" u="1"/>
        <s v="Tyler Jaynes 37" u="1"/>
        <s v="Raaquan Davis 19" u="1"/>
        <s v="Neighbors Connor 43" u="1"/>
        <s v="Battle John 30" u="1"/>
        <s v="Davion Hall 16" u="1"/>
        <s v="Kwon Alexander 4" u="1"/>
        <s v="RJ Williamson 26" u="1"/>
        <s v="Teuhema Sione 58" u="1"/>
        <s v="Magee Terrence 18" u="1"/>
        <s v="Alex Bars 71" u="1"/>
        <s v="Greg Bryant 1" u="1"/>
        <s v="Jimmy Landes 50" u="1"/>
        <s v="Matt Hegarty 77" u="1"/>
        <s v="Bower Tashawn 46" u="1"/>
        <s v="Gordon Dillon 85" u="1"/>
        <s v="Tanner Thrift 57" u="1"/>
        <s v="Tyler Edwards 62" u="1"/>
        <s v="Travis Jackson 63" u="1"/>
        <s v="Danielle Hunter 94" u="1"/>
        <s v="Williams Darrel 34" u="1"/>
        <s v="Jacory Washington 88" u="1"/>
        <s v="Craig Evans 72" u="1"/>
        <s v="Jones Deion 45" u="1"/>
        <s v="Frank Herron 97" u="1"/>
        <s v="Spears Kevin 87" u="1"/>
        <s v="Antwan Goodley 5" u="1"/>
        <s v="David John 47" u="1"/>
        <s v="John David 47" u="1"/>
        <s v="Pocic Ethan 77" u="1"/>
        <s v="Logan Stokes 84" u="1"/>
        <s v="Russell Gage 39" u="1"/>
        <s v="Chris Laneaux 14" u="1"/>
        <s v="Washington Evan 75" u="1"/>
        <s v="Torii Hunter Jr. 16" u="1"/>
        <s v="Nick Hill 20" u="1"/>
        <s v="Ben Councell 30" u="1"/>
        <s v="Malachi Dupre 15" u="1"/>
        <s v="Thomas Dwayne 13" u="1"/>
        <s v="Tre’ Sullivan 44" u="1"/>
        <s v="Travon Blanchard 48" u="1"/>
        <s v="Chark D.J. 82" u="1"/>
        <s v="Jarrett Grace 59" u="1"/>
        <s v="Javonte Magee 90" u="1"/>
        <s v="John Montelus 60" u="1"/>
        <s v="Patrick Mazza 97" u="1"/>
        <s v="Damon Knox 93" u="1"/>
        <s v="Smith DeSean 89" u="1"/>
        <s v="Elliott Porter 55" u="1"/>
        <s v="Adams Jamal 33" u="1"/>
        <s v="Austin Jonah 71" u="1"/>
        <s v="Kyle Brindza 27" u="1"/>
        <s v="Madre London 28" u="1"/>
        <s v="Collin Simpson 32" u="1"/>
        <s v="Keith Mumphery 25" u="1"/>
        <s v="Desmine Hilliard 67" u="1"/>
        <s v="Riley Duke 40" u="1"/>
        <s v="Josiah Price 82" u="1"/>
        <s v="R.J. Shelton 12" u="1"/>
        <s v="Ishmael Zamora 8" u="1"/>
        <s v="Maclin Justin 54" u="1"/>
        <s v="Nelson Ehirim 51" u="1"/>
        <s v="William Clapp 64" u="1"/>
        <s v="Marquis Dickerson 95" u="1"/>
        <s v="Daniel Cage 75" u="1"/>
        <s v="K.J. Malone 63" u="1"/>
        <s v="Hunter Bivin 70" u="1"/>
        <s v="Nick Watkins 19" u="1"/>
        <s v="Nicky Baratti 29" u="1"/>
        <s v="Chris Frey 23" u="1"/>
        <s v="Mike Heuerman 9" u="1"/>
        <s v="Tyler Plantz 49" u="1"/>
        <s v="Alexander Kwon 4" u="1"/>
        <s v="O’Brien Myles 17" u="1"/>
        <s v="Voorhies Devin 35" u="1"/>
        <s v="Jonathan Bonner 55" u="1"/>
        <s v="Anthony Jennings 10" u="1"/>
        <s v="Jalen Brown 21" u="1"/>
        <s v="Colin McGovern 62" u="1"/>
        <s v="Jevonte Domond 67" u="1"/>
        <s v="Fournette Leonard 7" u="1"/>
        <s v="Leonard Fournette 7" u="1"/>
        <s v="Evan Jones 85" u="1"/>
        <s v="Drew Earnest 66" u="1"/>
        <s v="James Miquel 86" u="1"/>
        <s v="Bain Maquedius 90" u="1"/>
        <s v="Kendall Ehrlich 16" u="1"/>
        <s v="Montae Nicholson 9" u="1"/>
        <s v="Andrew Gleichert 84" u="1"/>
        <s v="Suits Austin 10" u="1"/>
        <s v="Lynx Hawthorne 7" u="1"/>
        <s v="Ronald Martin 26" u="1"/>
        <s v="Tyler O’Connor 7" u="1"/>
        <s v="Corey Robinson 88" u="1"/>
        <s v="Gamble Cameron 36" u="1"/>
        <s v="Jerald Hawkins 65" u="1"/>
        <s v="DeAnthony Arnett 5" u="1"/>
        <s v="Rasco Jermauria 59" u="1"/>
        <s v="Ben Suttman 84" u="1"/>
        <s v="Pat Colbert 69" u="1"/>
        <s v="Jeffrey Lang 12" u="1"/>
        <s v="Kevin Cronin 24" u="1"/>
        <s v="Benny McGowan 75" u="1"/>
        <s v="Darien Harris 45" u="1"/>
        <s v="M.J. Patterson 93" u="1"/>
        <s v="Aiavion Edwards 20" u="1"/>
        <s v="Kurtis Drummond 27" u="1"/>
        <s v="Meullion Devante 35" u="1"/>
        <s v="Ernie Soto 37" u="1"/>
        <s v="Jonah Austin 71" u="1"/>
        <s v="Everett Golson 5" u="1"/>
        <s v="Spencer Evans 39" u="1"/>
        <s v="Townsend Cody 57" u="1"/>
        <s v="Tyler Newsome 85" u="1"/>
        <s v="Terrence Magee 18" u="1"/>
        <s v="Matt Rea 47" u="1"/>
        <s v="Devin Butler 12" u="1"/>
        <s v="Kevin Spears 87" u="1"/>
        <s v="Martin Ronald 26" u="1"/>
        <s v="Johnson Mickey 96" u="1"/>
        <s v="Tyler Topolinski 62" u="1"/>
        <s v="Sheldon Day 91" u="1"/>
        <s v="Taion Sells 26" u="1"/>
        <s v="Eamon McOsker 46" u="1"/>
        <s v="Quentin Thomas 95" u="1"/>
        <s v="Trent Domingue 14" u="1"/>
        <s v="Patrick Levels 21" u="1"/>
        <s v="Delton Williams 22" u="1"/>
        <s v="Keenan Centlivre 87" u="1"/>
        <s v="Kodi Kieler 79" u="1"/>
        <s v="Omar Hunter 81" u="1"/>
        <s v="Jake Hartbarger 25" u="1"/>
        <s v="Beckwith Kendell 52" u="1"/>
        <s v="Terrence Singleton 24" u="1"/>
        <s v="Jay Hayes 93" u="1"/>
        <s v="Jack Allen 66" u="1"/>
        <s v="Neal Lewis 92" u="1"/>
        <s v="John Battle 30" u="1"/>
        <s v="DeSean Smith 89" u="1"/>
        <s v="Gilmore Greg 99" u="1"/>
        <s v="Stokes Logan 84" u="1"/>
        <s v="Chris Johnson 13" u="1"/>
        <s v="Justin Maclin 54" u="1"/>
        <s v="Sullivan Tre’ 44" u="1"/>
        <s v="Shilique Calhoun 89" u="1"/>
        <s v="Blake Muir 73" u="1"/>
        <s v="Jalen Mills 28" u="1"/>
        <s v="Montez Sweat 94" u="1"/>
        <s v="Sam Mustipher 53" u="1"/>
        <s v="Upchurch Tony 81" u="1"/>
        <s v="Delahoussaye Colby 42" u="1"/>
        <s v="Matt Sokol 81" u="1"/>
        <s v="Jimmy Byrne 67" u="1"/>
        <s v="Shane Jones 49" u="1"/>
        <s v="Baylor Black 55" u="1"/>
        <s v="Seth Russell 17" u="1"/>
        <s v="Donavon Clark 76" u="1"/>
        <s v="Dwayne Thomas 13" u="1"/>
        <s v="Davon Godchaux 57" u="1"/>
        <s v="Justin Williams 21" u="1"/>
        <s v="Tre’Davious White 16" u="1"/>
        <s v="White Tre’Davious 16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494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Tyler Price 49" u="1"/>
        <s v="Dural Travin 83" u="1"/>
        <s v="Clapp William 64" u="1"/>
        <s v="Conor Hanratty 65" u="1"/>
        <s v="Darrel Williams 34" u="1"/>
        <s v="Sean Harrington 50" u="1"/>
        <s v="Cole Luke 36" u="1"/>
        <s v="Sean Muir 74" u="1"/>
        <s v="D.J. Chark 82" u="1"/>
        <s v="Quan Jones 12" u="1"/>
        <s v="Marcus Rush 44" u="1"/>
        <s v="Zach Higgins 67" u="1"/>
        <s v="Kyle Peterson 46" u="1"/>
        <s v="Christian LaCouture 91" u="1"/>
        <s v="Trevor Clemons-Valdez 98" u="1"/>
        <s v="Jaylon Smith 9" u="1"/>
        <s v="Byron Bullough 38" u="1"/>
        <s v="Patterson M.J. 93" u="1"/>
        <s v="Spencer Drango 58" u="1"/>
        <s v="Andrew Trumbetti 98" u="1"/>
        <s v="Connor Cavalaris 47" u="1"/>
        <s v="Terence Williams 22" u="1"/>
        <s v="Jamal Adams 33" u="1"/>
        <s v="Ronnie Feist 22" u="1"/>
        <s v="Clark Deondre 98" u="1"/>
        <s v="Ferguson Reid 50" u="1"/>
        <s v="Andrew Frerking 6" u="1"/>
        <s v="Garrett Clifton 3" u="1"/>
        <s v="Maquedius Bain 90" u="1"/>
        <s v="Devante Meullion 35" u="1"/>
        <s v="Jalen Watts-Jackson 20" u="1"/>
        <s v="Chris Platt 18" u="1"/>
        <s v="Damion Terry 6" u="1"/>
        <s v="Lee Bristow 34" u="1"/>
        <s v="Taylor Young 11" u="1"/>
        <s v="Ryan Kilander 64" u="1"/>
        <s v="Tashawn Bower 46" u="1"/>
        <s v="Jarell Broxton 61" u="1"/>
        <s v="Lawrence Thomas 8" u="1"/>
        <s v="Arjen Colquhoun 36" u="1"/>
        <s v="Ed Paris 24" u="1"/>
        <s v="Anthony Webb 20" u="1"/>
        <s v="Avery Peterson 2" u="1"/>
        <s v="James Bodanis 61" u="1"/>
        <s v="Peter Mokwuah 96" u="1"/>
        <s v="Dickson Travis 41" u="1"/>
        <s v="Drue Tranquill 23" u="1"/>
        <s v="Thompson Corey 12" u="1"/>
        <s v="Jermauria Rasco 59" u="1"/>
        <s v="Jordan Feuerbacher 85" u="1"/>
        <s v="Paris Ed 24" u="1"/>
        <s v="Mark Meyers 29" u="1"/>
        <s v="Hunter Smith 99" u="1"/>
        <s v="Austin Larkin 52" u="1"/>
        <s v="Collins Jalen 32" u="1"/>
        <s v="Elijah Shumate 22" u="1"/>
        <s v="AJ Troup 19" u="1"/>
        <s v="Joe Schmidt 38" u="1"/>
        <s v="Collin Brence 38" u="1"/>
        <s v="Taybor Pepper 52" u="1"/>
        <s v="Hilliard Kenny 27" u="1"/>
        <s v="Jesse Bongiovi 34" u="1"/>
        <s v="Andrew Billings 75" u="1"/>
        <s v="Brad Kragthorpe 16" u="1"/>
        <s v="Lealaimatafao Trey 56" u="1"/>
        <s v="Jalyn Powell 35" u="1"/>
        <s v="Dupre Malachi 15" u="1"/>
        <s v="Porter Elliott 5" u="1"/>
        <s v="Cordell Dorsey 17" u="1"/>
        <s v="Enoch Smith Jr 56" u="1"/>
        <s v="Nick Padla 77" u="1"/>
        <s v="Connor Cook 18" u="1"/>
        <s v="Darian Hicks 2" u="1"/>
        <s v="Michael Deeb 42" u="1"/>
        <s v="Ben Koyack 18" u="1"/>
        <s v="Deion Jones 45" u="1"/>
        <s v="John Turner 31" u="1"/>
        <s v="LeBeau Tommy 1" u="1"/>
        <s v="La’el Collins 70" u="1"/>
        <s v="Kenny Hilliard 27" u="1"/>
        <s v="Montgomery VanGorder 19" u="1"/>
        <s v="Gus Penning 15" u="1"/>
        <s v="Nick Martin 72" u="1"/>
        <s v="Levi Norwood 42" u="1"/>
        <s v="Taiwan Jones 34" u="1"/>
        <s v="Greer Martini 48" u="1"/>
        <s v="Johnny Jefferson 2" u="1"/>
        <s v="Mike Sadler 3" u="1"/>
        <s v="D.J. Welter 31" u="1"/>
        <s v="Terrell Burt 13" u="1"/>
        <s v="Zac Leimbach 32" u="1"/>
        <s v="Brandon Harris 6" u="1"/>
        <s v="Leslie Quantavius 1" u="1"/>
        <s v="Paul Lang 83" u="1"/>
        <s v="Jake Clise 13" u="1"/>
        <s v="K.J. Smith 56" u="1"/>
        <s v="Bryce Petty 14" u="1"/>
        <s v="Jeter Colin 44" u="1"/>
        <s v="Welter D.J. 31" u="1"/>
        <s v="Justin Brent 11" u="1"/>
        <s v="Terell Brooks 88" u="1"/>
        <s v="Riley Bullough 30" u="1"/>
        <s v="Washington Jacory 88" u="1"/>
        <s v="Jermaine Edmondson 39" u="1"/>
        <s v="Mills Jalen 28" u="1"/>
        <s v="Connor Kruse 54" u="1"/>
        <s v="Silas Nacita 31" u="1"/>
        <s v="Alfred Pullom 12" u="1"/>
        <s v="Kragthorpe Brad 16" u="1"/>
        <s v="Brumfield Garrett 78" u="1"/>
        <s v="Garrett Brumfield 78" u="1"/>
        <s v="Lewis Neal 92" u="1"/>
        <s v="Iain Hunter 33" u="1"/>
        <s v="Steve Elmer 79" u="1"/>
        <s v="Tommy Vento 16" u="1"/>
        <s v="Romeo Okwara 45" u="1"/>
        <s v="Blake Blackmar 72" u="1"/>
        <s v="Quenton Nelson 56" u="1"/>
        <s v="James Kittredge 99" u="1"/>
        <s v="Trevon Pendleton 37" u="1"/>
        <s v="Jay Lee 4" u="1"/>
        <s v="Chris Brown 2" u="1"/>
        <s v="Peterson Avery 2" u="1"/>
        <s v="Vayante Copeland 13" u="1"/>
        <s v="Travin Dural 83" u="1"/>
        <s v="David Fennell 96" u="1"/>
        <s v="Durham Smythe 80" u="1"/>
        <s v="Chase Hounshell 50" u="1"/>
        <s v="Clise Jake 13" u="1"/>
        <s v="Will Fuller 7" u="1"/>
        <s v="Jones Melvin 49" u="1"/>
        <s v="Doug Randolph 44" u="1"/>
        <s v="Grant Hammann 35" u="1"/>
        <s v="Ishmael Wilson 68" u="1"/>
        <s v="Jefferson Rickey 29" u="1"/>
        <s v="Trae Waynes 15" u="1"/>
        <s v="Travis Dickson 41" u="1"/>
        <s v="Matthias Farley 41" u="1"/>
        <s v="Kolin Hill 43" u="1"/>
        <s v="Malik Zaire 8" u="1"/>
        <s v="Amir Carlisle 3" u="1"/>
        <s v="Austin Suits 10" u="1"/>
        <s v="Dylan Chmura 80" u="1"/>
        <s v="Lang Jeffrey 12" u="1"/>
        <s v="Scott Kingsley 73" u="1"/>
        <s v="Luke Boyd 19" u="1"/>
        <s v="Leland Ewing 56" u="1"/>
        <s v="Shock Linwood 32" u="1"/>
        <s v="Domingue Trent 14" u="1"/>
        <s v="Vadal Alexander 74" u="1"/>
        <s v="Alexander Donnie 48" u="1"/>
        <s v="Donnie Alexander 48" u="1"/>
        <s v="Cody Riggs 2" u="1"/>
        <s v="Tommy LeBeau 1" u="1"/>
        <s v="Demetrious Cox 7" u="1"/>
        <s v="Buster Sheridan 86" u="1"/>
        <s v="Tre'Von Armstead 41" u="1"/>
        <s v="Pittman Christian 50" u="1"/>
        <s v="Colby Delahoussaye 42" u="1"/>
        <s v="Jamie Keehn 38" u="1"/>
        <s v="Feist Ronnie 22" u="1"/>
        <s v="Gerald Owens 41" u="1"/>
        <s v="DeShone Kizer 14" u="1"/>
        <s v="James Onwualu 17" u="1"/>
        <s v="Matt Macksood 86" u="1"/>
        <s v="Monty Madaris 88" u="1"/>
        <s v="Sione Teuhema 58" u="1"/>
        <s v="Jamal Lyles 11" u="1"/>
        <s v="Kaleb Moore 82" u="1"/>
        <s v="Aaron Burbridge 16" u="1"/>
        <s v="Brandon Clemons 64" u="1"/>
        <s v="Sam Bush 63" u="1"/>
        <s v="Brian Allen 65" u="1"/>
        <s v="Corey Thompson 12" u="1"/>
        <s v="Rickey Jefferson 29" u="1"/>
        <s v="Cam Bryan 32" u="1"/>
        <s v="Trey Quinn 8" u="1"/>
        <s v="Herron Frank 97" u="1"/>
        <s v="Spencer Roth 36" u="1"/>
        <s v="Dennis Finley 73" u="1"/>
        <s v="Jacob Matuska 89" u="1"/>
        <s v="Miguel Machado 55" u="1"/>
        <s v="Ryan Reid 9" u="1"/>
        <s v="Chance Waz 18" u="1"/>
        <s v="Scott Daly 61" u="1"/>
        <s v="Cody Townsend 57" u="1"/>
        <s v="Connor Neighbors 43" u="1"/>
        <s v="LaCouture Christian 91" u="1"/>
        <s v="Shawn Oakman 2" u="1"/>
        <s v="Corey Coleman 1" u="1"/>
        <s v="John Jakubik 89" u="1"/>
        <s v="Deondre Clark 98" u="1"/>
        <s v="Mike McGlinchey 68" u="1"/>
        <s v="Quantavius Leslie 1" u="1"/>
        <s v="Grant Blankenship 92" u="1"/>
        <s v="Michael Topolinski 18" u="1"/>
        <s v="Nyles Morgan 5" u="1"/>
        <s v="Cam McDaniel 33" u="1"/>
        <s v="Max Redfield 10" u="1"/>
        <s v="Austin Webster 83" u="1"/>
        <s v="LaQuan McGowan 80" u="1"/>
        <s v="Beau Blackshear 95" u="1"/>
        <s v="Christian Lombard 74" u="1"/>
        <s v="Suleiman Masumbuko 93" u="1"/>
        <s v="Diarse John 9" u="1"/>
        <s v="Joel Heath 92" u="1"/>
        <s v="Kyle Fuller 55" u="1"/>
        <s v="Jake Franklin 48" u="1"/>
        <s v="Fanaika Fehoko 69" u="1"/>
        <s v="Godchaux Davon 57" u="1"/>
        <s v="Hawkins Jerald 65" u="1"/>
        <s v="Kevin Mitchell 47" u="1"/>
        <s v="Colin Jeter 44" u="1"/>
        <s v="Tony Lippett 14" u="1"/>
        <s v="Tyler Luatua 13" u="1"/>
        <s v="Josh Anderson 46" u="1"/>
        <s v="Jennings Anthony 10" u="1"/>
        <s v="Adam Brown 57" u="1"/>
        <s v="Drew Recker 39" u="1"/>
        <s v="Devin Chafin 28" u="1"/>
        <s v="Myles O’Brien 17" u="1"/>
        <s v="Orion Stewart 28" u="1"/>
        <s v="Jason Osei 76" u="1"/>
        <s v="Chris LaBorde 13" u="1"/>
        <s v="Matt Morrissey 10" u="1"/>
        <s v="Tres Barksdale 87" u="1"/>
        <s v="Boudreaux Logan 53" u="1"/>
        <s v="Jeremy Langford 33" u="1"/>
        <s v="Ed Davis 43" u="1"/>
        <s v="Collins La’el 70" u="1"/>
        <s v="Fehoko Fanaika 69" u="1"/>
        <s v="Jhonny Williams 33" u="1"/>
        <s v="Charlie Fiessinger 6" u="1"/>
        <s v="Andy Dodd 72" u="1"/>
        <s v="Ethan Pocic 77" u="1"/>
        <s v="Lamar Louis 23" u="1"/>
        <s v="Cal Spangler 80" u="1"/>
        <s v="Justin Utupo 53" u="1"/>
        <s v="Keith Orcutt 53" u="1"/>
        <s v="Trey Kilgore 17" u="1"/>
        <s v="Dillon Gordon 85" u="1"/>
        <s v="Jalen Collins 32" u="1"/>
        <s v="Devin Voorhies 35" u="1"/>
        <s v="Byron Bonds 96" u="1"/>
        <s v="Clay Fuller 23" u="1"/>
        <s v="Malik McDowell 4" u="1"/>
        <s v="Macgarrett Kings Jr 3" u="1"/>
        <s v="Eilar Hardy 4" u="1"/>
        <s v="Tion Wright 3" u="1"/>
        <s v="Andy Ritter 87" u="1"/>
        <s v="Louis Lamar 23" u="1"/>
        <s v="Malone K.J. 63" u="1"/>
        <s v="Devyn Salmon 58" u="1"/>
        <s v="Jarron Jones 94" u="1"/>
        <s v="Melvin Jones 49" u="1"/>
        <s v="Gerald Holmes 24" u="1"/>
        <s v="Mickey Johnson 96" u="1"/>
        <s v="Tanner Ritchey 30" u="1"/>
        <s v="C.J. Prosise 20" u="1"/>
        <s v="Mark Harrell 75" u="1"/>
        <s v="LaBorde Chris 13" u="1"/>
        <s v="Anthony Rabasa 56" u="1"/>
        <s v="Evan Washington 75" u="1"/>
        <s v="Demetrius Cooper 98" u="1"/>
        <s v="Quinn Trey 8" u="1"/>
        <s v="Boutte Josh 76" u="1"/>
        <s v="Brian Nance 15" u="1"/>
        <s v="Jon Reschke 33" u="1"/>
        <s v="Gage Russell 39" u="1"/>
        <s v="Greg Gilmore 99" u="1"/>
        <s v="Xavien Howard 4" u="1"/>
        <s v="Reid Ferguson 50" u="1"/>
        <s v="Tony Upchurch 81" u="1"/>
        <s v="Cameron Gamble 36" u="1"/>
        <s v="Ronnie Stanley 78" u="1"/>
        <s v="Thomas Quentin 95" u="1"/>
        <s v="Trey Lealaimatafao 56" u="1"/>
        <s v="Andre Sims Jr 21" u="1"/>
        <s v="Grant Campbell 5" u="1"/>
        <s v="Robert Bowers 91" u="1"/>
        <s v="Kendell Beckwith 52" u="1"/>
        <s v="KD Cannon 9" u="1"/>
        <s v="Franklin Jake 48" u="1"/>
        <s v="John Chereson 43" u="1"/>
        <s v="Nick Tompkins 32" u="1"/>
        <s v="Chase Gianacakos 71" u="1"/>
        <s v="Isaac Rochell 90" u="1"/>
        <s v="Chris Callahan 40" u="1"/>
        <s v="Tarean Folston 25" u="1"/>
        <s v="John Diarse 9" u="1"/>
        <s v="Mylan Hicks 6" u="1"/>
        <s v="Josh Atkinson 24" u="1"/>
        <s v="Domond Jevonte 67" u="1"/>
        <s v="Logan Boudreaux 53" u="1"/>
        <s v="Christian Pittman 50" u="1"/>
        <s v="Austin Collinsworth 28" u="1"/>
        <s v="Eric Lee 37" u="1"/>
        <s v="Jack Conklin 74" u="1"/>
        <s v="Clifton Garrett 3" u="1"/>
        <s v="Bryce Hager 44" u="1"/>
        <s v="Keehn Jamie 38" u="1"/>
        <s v="Corey Holmes 15" u="1"/>
        <s v="Miquel James 86" u="1"/>
        <s v="Harris Brandon 6" u="1"/>
        <s v="Michael Geiger 4" u="1"/>
        <s v="Hunter Danielle 94" u="1"/>
        <s v="Phillip-Michael Williams 36" u="1"/>
        <s v="Boyd Luke 19" u="1"/>
        <s v="Duke Riley 40" u="1"/>
        <s v="T.J. Harrell 31" u="1"/>
        <s v="Alexander Vadal 74" u="1"/>
        <s v="Dodd Andy 72" u="1"/>
        <s v="Josh Boutte 76" u="1"/>
        <s v="Nic Weishar 82" u="1"/>
        <s v="David Beedle 59" u="1"/>
        <s v="Tyler Jaynes 37" u="1"/>
        <s v="Raaquan Davis 19" u="1"/>
        <s v="Neighbors Connor 43" u="1"/>
        <s v="Battle John 30" u="1"/>
        <s v="Davion Hall 16" u="1"/>
        <s v="Kwon Alexander 4" u="1"/>
        <s v="RJ Williamson 26" u="1"/>
        <s v="Teuhema Sione 58" u="1"/>
        <s v="Magee Terrence 18" u="1"/>
        <s v="Alex Bars 71" u="1"/>
        <s v="Greg Bryant 1" u="1"/>
        <s v="Jimmy Landes 50" u="1"/>
        <s v="Matt Hegarty 77" u="1"/>
        <s v="Bower Tashawn 46" u="1"/>
        <s v="Gordon Dillon 85" u="1"/>
        <s v="Tanner Thrift 57" u="1"/>
        <s v="Tyler Edwards 62" u="1"/>
        <s v="Travis Jackson 63" u="1"/>
        <s v="Danielle Hunter 94" u="1"/>
        <s v="Williams Darrel 34" u="1"/>
        <s v="Jacory Washington 88" u="1"/>
        <s v="Craig Evans 72" u="1"/>
        <s v="Jones Deion 45" u="1"/>
        <s v="Frank Herron 97" u="1"/>
        <s v="Spears Kevin 87" u="1"/>
        <s v="Antwan Goodley 5" u="1"/>
        <s v="David John 47" u="1"/>
        <s v="John David 47" u="1"/>
        <s v="Pocic Ethan 77" u="1"/>
        <s v="Logan Stokes 84" u="1"/>
        <s v="Russell Gage 39" u="1"/>
        <s v="Chris Laneaux 14" u="1"/>
        <s v="Washington Evan 75" u="1"/>
        <s v="Torii Hunter Jr. 16" u="1"/>
        <s v="Nick Hill 20" u="1"/>
        <s v="Ben Councell 30" u="1"/>
        <s v="Malachi Dupre 15" u="1"/>
        <s v="Thomas Dwayne 13" u="1"/>
        <s v="Tre’ Sullivan 44" u="1"/>
        <s v="Travon Blanchard 48" u="1"/>
        <s v="Chark D.J. 82" u="1"/>
        <s v="Jarrett Grace 59" u="1"/>
        <s v="Javonte Magee 90" u="1"/>
        <s v="John Montelus 60" u="1"/>
        <s v="Patrick Mazza 97" u="1"/>
        <s v="Damon Knox 93" u="1"/>
        <s v="Smith DeSean 89" u="1"/>
        <s v="Elliott Porter 55" u="1"/>
        <s v="Adams Jamal 33" u="1"/>
        <s v="Austin Jonah 71" u="1"/>
        <s v="Kyle Brindza 27" u="1"/>
        <s v="Madre London 28" u="1"/>
        <s v="Collin Simpson 32" u="1"/>
        <s v="Keith Mumphery 25" u="1"/>
        <s v="Desmine Hilliard 67" u="1"/>
        <s v="Riley Duke 40" u="1"/>
        <s v="Josiah Price 82" u="1"/>
        <s v="R.J. Shelton 12" u="1"/>
        <s v="Ishmael Zamora 8" u="1"/>
        <s v="Maclin Justin 54" u="1"/>
        <s v="Nelson Ehirim 51" u="1"/>
        <s v="William Clapp 64" u="1"/>
        <s v="Marquis Dickerson 95" u="1"/>
        <s v="Daniel Cage 75" u="1"/>
        <s v="K.J. Malone 63" u="1"/>
        <s v="Hunter Bivin 70" u="1"/>
        <s v="Nick Watkins 19" u="1"/>
        <s v="Nicky Baratti 29" u="1"/>
        <s v="Chris Frey 23" u="1"/>
        <s v="Mike Heuerman 9" u="1"/>
        <s v="Tyler Plantz 49" u="1"/>
        <s v="Alexander Kwon 4" u="1"/>
        <s v="O’Brien Myles 17" u="1"/>
        <s v="Voorhies Devin 35" u="1"/>
        <s v="Jonathan Bonner 55" u="1"/>
        <s v="Anthony Jennings 10" u="1"/>
        <s v="Jalen Brown 21" u="1"/>
        <s v="Colin McGovern 62" u="1"/>
        <s v="Jevonte Domond 67" u="1"/>
        <s v="Fournette Leonard 7" u="1"/>
        <s v="Leonard Fournette 7" u="1"/>
        <s v="Evan Jones 85" u="1"/>
        <s v="Drew Earnest 66" u="1"/>
        <s v="James Miquel 86" u="1"/>
        <s v="Bain Maquedius 90" u="1"/>
        <s v="Kendall Ehrlich 16" u="1"/>
        <s v="Montae Nicholson 9" u="1"/>
        <s v="Andrew Gleichert 84" u="1"/>
        <s v="Suits Austin 10" u="1"/>
        <s v="Lynx Hawthorne 7" u="1"/>
        <s v="Ronald Martin 26" u="1"/>
        <s v="Tyler O’Connor 7" u="1"/>
        <s v="Corey Robinson 88" u="1"/>
        <s v="Gamble Cameron 36" u="1"/>
        <s v="Jerald Hawkins 65" u="1"/>
        <s v="DeAnthony Arnett 5" u="1"/>
        <s v="Rasco Jermauria 59" u="1"/>
        <s v="Ben Suttman 84" u="1"/>
        <s v="Pat Colbert 69" u="1"/>
        <s v="Jeffrey Lang 12" u="1"/>
        <s v="Kevin Cronin 24" u="1"/>
        <s v="Benny McGowan 75" u="1"/>
        <s v="Darien Harris 45" u="1"/>
        <s v="M.J. Patterson 93" u="1"/>
        <s v="Aiavion Edwards 20" u="1"/>
        <s v="Kurtis Drummond 27" u="1"/>
        <s v="Meullion Devante 35" u="1"/>
        <s v="Ernie Soto 37" u="1"/>
        <s v="Jonah Austin 71" u="1"/>
        <s v="Everett Golson 5" u="1"/>
        <s v="Spencer Evans 39" u="1"/>
        <s v="Townsend Cody 57" u="1"/>
        <s v="Tyler Newsome 85" u="1"/>
        <s v="Terrence Magee 18" u="1"/>
        <s v="Matt Rea 47" u="1"/>
        <s v="Devin Butler 12" u="1"/>
        <s v="Kevin Spears 87" u="1"/>
        <s v="Martin Ronald 26" u="1"/>
        <s v="Johnson Mickey 96" u="1"/>
        <s v="Tyler Topolinski 62" u="1"/>
        <s v="Sheldon Day 91" u="1"/>
        <s v="Taion Sells 26" u="1"/>
        <s v="Eamon McOsker 46" u="1"/>
        <s v="Quentin Thomas 95" u="1"/>
        <s v="Trent Domingue 14" u="1"/>
        <s v="Patrick Levels 21" u="1"/>
        <s v="Delton Williams 22" u="1"/>
        <s v="Keenan Centlivre 87" u="1"/>
        <s v="Kodi Kieler 79" u="1"/>
        <s v="Omar Hunter 81" u="1"/>
        <s v="Jake Hartbarger 25" u="1"/>
        <s v="Beckwith Kendell 52" u="1"/>
        <s v="Terrence Singleton 24" u="1"/>
        <s v="Jay Hayes 93" u="1"/>
        <s v="Jack Allen 66" u="1"/>
        <s v="Neal Lewis 92" u="1"/>
        <s v="John Battle 30" u="1"/>
        <s v="DeSean Smith 89" u="1"/>
        <s v="Gilmore Greg 99" u="1"/>
        <s v="Stokes Logan 84" u="1"/>
        <s v="Chris Johnson 13" u="1"/>
        <s v="Justin Maclin 54" u="1"/>
        <s v="Sullivan Tre’ 44" u="1"/>
        <s v="Shilique Calhoun 89" u="1"/>
        <s v="Blake Muir 73" u="1"/>
        <s v="Jalen Mills 28" u="1"/>
        <s v="Montez Sweat 94" u="1"/>
        <s v="Sam Mustipher 53" u="1"/>
        <s v="Upchurch Tony 81" u="1"/>
        <s v="Delahoussaye Colby 42" u="1"/>
        <s v="Matt Sokol 81" u="1"/>
        <s v="Jimmy Byrne 67" u="1"/>
        <s v="Shane Jones 49" u="1"/>
        <s v="Baylor Black 55" u="1"/>
        <s v="Seth Russell 17" u="1"/>
        <s v="Donavon Clark 76" u="1"/>
        <s v="Dwayne Thomas 13" u="1"/>
        <s v="Davon Godchaux 57" u="1"/>
        <s v="Justin Williams 21" u="1"/>
        <s v="Tre’Davious White 16" u="1"/>
        <s v="White Tre’Davious 16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1" maxValue="11"/>
    </cacheField>
    <cacheField name="AirYds2" numFmtId="0">
      <sharedItems containsString="0" containsBlank="1" containsNumber="1" containsInteger="1" minValue="-6" maxValue="50" count="45">
        <m/>
        <n v="6"/>
        <n v="3"/>
        <n v="0"/>
        <n v="4"/>
        <n v="40"/>
        <n v="17"/>
        <n v="11"/>
        <n v="5"/>
        <n v="8"/>
        <n v="13"/>
        <n v="7"/>
        <n v="-2"/>
        <n v="2"/>
        <n v="10"/>
        <n v="14"/>
        <n v="30"/>
        <n v="-4"/>
        <n v="35"/>
        <n v="9"/>
        <n v="18"/>
        <n v="28"/>
        <n v="23"/>
        <n v="25"/>
        <n v="15"/>
        <n v="24"/>
        <n v="21"/>
        <n v="16"/>
        <n v="32"/>
        <n v="-6"/>
        <n v="29"/>
        <n v="19"/>
        <n v="36" u="1"/>
        <n v="-3" u="1"/>
        <n v="44" u="1"/>
        <n v="50" u="1"/>
        <n v="20" u="1"/>
        <n v="22" u="1"/>
        <n v="37" u="1"/>
        <n v="1" u="1"/>
        <n v="39" u="1"/>
        <n v="41" u="1"/>
        <n v="43" u="1"/>
        <n v="47" u="1"/>
        <n v="12" u="1"/>
      </sharedItems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 count="490">
        <s v=" "/>
        <s v="Jake Smith 53"/>
        <s v="Jamon Brown 79"/>
        <s v="Kolton Houston 75"/>
        <s v="Greg Pyke 73"/>
        <s v="John Theus 71"/>
        <s v="Chris Acosta 71"/>
        <s v="Tobijah Hughley 61"/>
        <s v="Aaron Epps 78"/>
        <s v="Brandon Kublanow 54"/>
        <s v="Brandon Radcliff 23"/>
        <m/>
        <s v="QUAYVON HICKS 48"/>
        <s v="john miller 70"/>
        <s v="Tyler Price 49" u="1"/>
        <s v="Dural Travin 83" u="1"/>
        <s v="Clapp William 64" u="1"/>
        <s v="Conor Hanratty 65" u="1"/>
        <s v="Darrel Williams 34" u="1"/>
        <s v="Sean Harrington 50" u="1"/>
        <s v="Cole Luke 36" u="1"/>
        <s v="Sean Muir 74" u="1"/>
        <s v="D.J. Chark 82" u="1"/>
        <s v="Quan Jones 12" u="1"/>
        <s v="Marcus Rush 44" u="1"/>
        <s v="Zach Higgins 67" u="1"/>
        <s v="Kyle Peterson 46" u="1"/>
        <s v="Christian LaCouture 91" u="1"/>
        <s v="Trevor Clemons-Valdez 98" u="1"/>
        <s v="Jaylon Smith 9" u="1"/>
        <s v="Byron Bullough 38" u="1"/>
        <s v="Patterson M.J. 93" u="1"/>
        <s v="Spencer Drango 58" u="1"/>
        <s v="Andrew Trumbetti 98" u="1"/>
        <s v="Connor Cavalaris 47" u="1"/>
        <s v="Terence Williams 22" u="1"/>
        <s v="Jamal Adams 33" u="1"/>
        <s v="Ronnie Feist 22" u="1"/>
        <s v="Clark Deondre 98" u="1"/>
        <s v="Ferguson Reid 50" u="1"/>
        <s v="Andrew Frerking 6" u="1"/>
        <s v="Garrett Clifton 3" u="1"/>
        <s v="Maquedius Bain 90" u="1"/>
        <s v="Devante Meullion 35" u="1"/>
        <s v="Jalen Watts-Jackson 20" u="1"/>
        <s v="Chris Platt 18" u="1"/>
        <s v="Damion Terry 6" u="1"/>
        <s v="Lee Bristow 34" u="1"/>
        <s v="Taylor Young 11" u="1"/>
        <s v="Ryan Kilander 64" u="1"/>
        <s v="Tashawn Bower 46" u="1"/>
        <s v="Jarell Broxton 61" u="1"/>
        <s v="Lawrence Thomas 8" u="1"/>
        <s v="Arjen Colquhoun 36" u="1"/>
        <s v="Ed Paris 24" u="1"/>
        <s v="Anthony Webb 20" u="1"/>
        <s v="Avery Peterson 2" u="1"/>
        <s v="James Bodanis 61" u="1"/>
        <s v="Peter Mokwuah 96" u="1"/>
        <s v="Dickson Travis 41" u="1"/>
        <s v="Drue Tranquill 23" u="1"/>
        <s v="Thompson Corey 12" u="1"/>
        <s v="Jermauria Rasco 59" u="1"/>
        <s v="Jordan Feuerbacher 85" u="1"/>
        <s v="Paris Ed 24" u="1"/>
        <s v="Mark Meyers 29" u="1"/>
        <s v="Hunter Smith 99" u="1"/>
        <s v="Austin Larkin 52" u="1"/>
        <s v="Collins Jalen 32" u="1"/>
        <s v="Elijah Shumate 22" u="1"/>
        <s v="AJ Troup 19" u="1"/>
        <s v="Joe Schmidt 38" u="1"/>
        <s v="Collin Brence 38" u="1"/>
        <s v="Taybor Pepper 52" u="1"/>
        <s v="Hilliard Kenny 27" u="1"/>
        <s v="Jesse Bongiovi 34" u="1"/>
        <s v="Andrew Billings 75" u="1"/>
        <s v="Brad Kragthorpe 16" u="1"/>
        <s v="Lealaimatafao Trey 56" u="1"/>
        <s v="Jalyn Powell 35" u="1"/>
        <s v="Dupre Malachi 15" u="1"/>
        <s v="Porter Elliott 5" u="1"/>
        <s v="Cordell Dorsey 17" u="1"/>
        <s v="Enoch Smith Jr 56" u="1"/>
        <s v="Nick Padla 77" u="1"/>
        <s v="Connor Cook 18" u="1"/>
        <s v="Darian Hicks 2" u="1"/>
        <s v="Michael Deeb 42" u="1"/>
        <s v="Ben Koyack 18" u="1"/>
        <s v="Deion Jones 45" u="1"/>
        <s v="John Turner 31" u="1"/>
        <s v="LeBeau Tommy 1" u="1"/>
        <s v="La’el Collins 70" u="1"/>
        <s v="Kenny Hilliard 27" u="1"/>
        <s v="Montgomery VanGorder 19" u="1"/>
        <s v="Gus Penning 15" u="1"/>
        <s v="Nick Martin 72" u="1"/>
        <s v="Levi Norwood 42" u="1"/>
        <s v="Taiwan Jones 34" u="1"/>
        <s v="Greer Martini 48" u="1"/>
        <s v="Johnny Jefferson 2" u="1"/>
        <s v="Mike Sadler 3" u="1"/>
        <s v="D.J. Welter 31" u="1"/>
        <s v="Terrell Burt 13" u="1"/>
        <s v="Zac Leimbach 32" u="1"/>
        <s v="Brandon Harris 6" u="1"/>
        <s v="Leslie Quantavius 1" u="1"/>
        <s v="Paul Lang 83" u="1"/>
        <s v="Jake Clise 13" u="1"/>
        <s v="K.J. Smith 56" u="1"/>
        <s v="Bryce Petty 14" u="1"/>
        <s v="Jeter Colin 44" u="1"/>
        <s v="Welter D.J. 31" u="1"/>
        <s v="Justin Brent 11" u="1"/>
        <s v="Terell Brooks 88" u="1"/>
        <s v="Riley Bullough 30" u="1"/>
        <s v="Washington Jacory 88" u="1"/>
        <s v="Jermaine Edmondson 39" u="1"/>
        <s v="Mills Jalen 28" u="1"/>
        <s v="Connor Kruse 54" u="1"/>
        <s v="Silas Nacita 31" u="1"/>
        <s v="Alfred Pullom 12" u="1"/>
        <s v="Kragthorpe Brad 16" u="1"/>
        <s v="Brumfield Garrett 78" u="1"/>
        <s v="Garrett Brumfield 78" u="1"/>
        <s v="Lewis Neal 92" u="1"/>
        <s v="Iain Hunter 33" u="1"/>
        <s v="Steve Elmer 79" u="1"/>
        <s v="Tommy Vento 16" u="1"/>
        <s v="Romeo Okwara 45" u="1"/>
        <s v="Blake Blackmar 72" u="1"/>
        <s v="Quenton Nelson 56" u="1"/>
        <s v="James Kittredge 99" u="1"/>
        <s v="Trevon Pendleton 37" u="1"/>
        <s v="Jay Lee 4" u="1"/>
        <s v="Chris Brown 2" u="1"/>
        <s v="Peterson Avery 2" u="1"/>
        <s v="Vayante Copeland 13" u="1"/>
        <s v="Travin Dural 83" u="1"/>
        <s v="David Fennell 96" u="1"/>
        <s v="Durham Smythe 80" u="1"/>
        <s v="Chase Hounshell 50" u="1"/>
        <s v="Clise Jake 13" u="1"/>
        <s v="Will Fuller 7" u="1"/>
        <s v="Jones Melvin 49" u="1"/>
        <s v="Doug Randolph 44" u="1"/>
        <s v="Grant Hammann 35" u="1"/>
        <s v="Ishmael Wilson 68" u="1"/>
        <s v="Jefferson Rickey 29" u="1"/>
        <s v="Trae Waynes 15" u="1"/>
        <s v="Travis Dickson 41" u="1"/>
        <s v="Matthias Farley 41" u="1"/>
        <s v="Kolin Hill 43" u="1"/>
        <s v="Malik Zaire 8" u="1"/>
        <s v="Amir Carlisle 3" u="1"/>
        <s v="Austin Suits 10" u="1"/>
        <s v="Dylan Chmura 80" u="1"/>
        <s v="Lang Jeffrey 12" u="1"/>
        <s v="Scott Kingsley 73" u="1"/>
        <s v="Luke Boyd 19" u="1"/>
        <s v="Leland Ewing 56" u="1"/>
        <s v="Shock Linwood 32" u="1"/>
        <s v="Domingue Trent 14" u="1"/>
        <s v="Vadal Alexander 74" u="1"/>
        <s v="Alexander Donnie 48" u="1"/>
        <s v="Donnie Alexander 48" u="1"/>
        <s v="Cody Riggs 2" u="1"/>
        <s v="Tommy LeBeau 1" u="1"/>
        <s v="Demetrious Cox 7" u="1"/>
        <s v="Buster Sheridan 86" u="1"/>
        <s v="Tre'Von Armstead 41" u="1"/>
        <s v="Pittman Christian 50" u="1"/>
        <s v="Colby Delahoussaye 42" u="1"/>
        <s v="Jamie Keehn 38" u="1"/>
        <s v="Feist Ronnie 22" u="1"/>
        <s v="Gerald Owens 41" u="1"/>
        <s v="DeShone Kizer 14" u="1"/>
        <s v="James Onwualu 17" u="1"/>
        <s v="Matt Macksood 86" u="1"/>
        <s v="Monty Madaris 88" u="1"/>
        <s v="Sione Teuhema 58" u="1"/>
        <s v="Jamal Lyles 11" u="1"/>
        <s v="Kaleb Moore 82" u="1"/>
        <s v="Aaron Burbridge 16" u="1"/>
        <s v="Brandon Clemons 64" u="1"/>
        <s v="Sam Bush 63" u="1"/>
        <s v="Brian Allen 65" u="1"/>
        <s v="Corey Thompson 12" u="1"/>
        <s v="Rickey Jefferson 29" u="1"/>
        <s v="Cam Bryan 32" u="1"/>
        <s v="Trey Quinn 8" u="1"/>
        <s v="Herron Frank 97" u="1"/>
        <s v="Spencer Roth 36" u="1"/>
        <s v="Dennis Finley 73" u="1"/>
        <s v="Jacob Matuska 89" u="1"/>
        <s v="Miguel Machado 55" u="1"/>
        <s v="Ryan Reid 9" u="1"/>
        <s v="Chance Waz 18" u="1"/>
        <s v="Scott Daly 61" u="1"/>
        <s v="Cody Townsend 57" u="1"/>
        <s v="Connor Neighbors 43" u="1"/>
        <s v="LaCouture Christian 91" u="1"/>
        <s v="Shawn Oakman 2" u="1"/>
        <s v="Corey Coleman 1" u="1"/>
        <s v="John Jakubik 89" u="1"/>
        <s v="Deondre Clark 98" u="1"/>
        <s v="Mike McGlinchey 68" u="1"/>
        <s v="Quantavius Leslie 1" u="1"/>
        <s v="Grant Blankenship 92" u="1"/>
        <s v="Michael Topolinski 18" u="1"/>
        <s v="Nyles Morgan 5" u="1"/>
        <s v="Cam McDaniel 33" u="1"/>
        <s v="Max Redfield 10" u="1"/>
        <s v="Austin Webster 83" u="1"/>
        <s v="LaQuan McGowan 80" u="1"/>
        <s v="Beau Blackshear 95" u="1"/>
        <s v="Christian Lombard 74" u="1"/>
        <s v="Suleiman Masumbuko 93" u="1"/>
        <s v="Diarse John 9" u="1"/>
        <s v="Joel Heath 92" u="1"/>
        <s v="Kyle Fuller 55" u="1"/>
        <s v="Jake Franklin 48" u="1"/>
        <s v="Fanaika Fehoko 69" u="1"/>
        <s v="Godchaux Davon 57" u="1"/>
        <s v="Hawkins Jerald 65" u="1"/>
        <s v="Kevin Mitchell 47" u="1"/>
        <s v="Colin Jeter 44" u="1"/>
        <s v="Tony Lippett 14" u="1"/>
        <s v="Tyler Luatua 13" u="1"/>
        <s v="Josh Anderson 46" u="1"/>
        <s v="Jennings Anthony 10" u="1"/>
        <s v="Adam Brown 57" u="1"/>
        <s v="Drew Recker 39" u="1"/>
        <s v="Devin Chafin 28" u="1"/>
        <s v="Myles O’Brien 17" u="1"/>
        <s v="Orion Stewart 28" u="1"/>
        <s v="Jason Osei 76" u="1"/>
        <s v="Chris LaBorde 13" u="1"/>
        <s v="Matt Morrissey 10" u="1"/>
        <s v="Tres Barksdale 87" u="1"/>
        <s v="Boudreaux Logan 53" u="1"/>
        <s v="Jeremy Langford 33" u="1"/>
        <s v="Ed Davis 43" u="1"/>
        <s v="Collins La’el 70" u="1"/>
        <s v="Fehoko Fanaika 69" u="1"/>
        <s v="Jhonny Williams 33" u="1"/>
        <s v="Charlie Fiessinger 6" u="1"/>
        <s v="Andy Dodd 72" u="1"/>
        <s v="Ethan Pocic 77" u="1"/>
        <s v="Lamar Louis 23" u="1"/>
        <s v="Cal Spangler 80" u="1"/>
        <s v="Justin Utupo 53" u="1"/>
        <s v="Keith Orcutt 53" u="1"/>
        <s v="Trey Kilgore 17" u="1"/>
        <s v="Dillon Gordon 85" u="1"/>
        <s v="Jalen Collins 32" u="1"/>
        <s v="Devin Voorhies 35" u="1"/>
        <s v="Byron Bonds 96" u="1"/>
        <s v="Clay Fuller 23" u="1"/>
        <s v="Malik McDowell 4" u="1"/>
        <s v="Macgarrett Kings Jr 3" u="1"/>
        <s v="Eilar Hardy 4" u="1"/>
        <s v="Tion Wright 3" u="1"/>
        <s v="Andy Ritter 87" u="1"/>
        <s v="Louis Lamar 23" u="1"/>
        <s v="Malone K.J. 63" u="1"/>
        <s v="Devyn Salmon 58" u="1"/>
        <s v="Jarron Jones 94" u="1"/>
        <s v="Melvin Jones 49" u="1"/>
        <s v="Gerald Holmes 24" u="1"/>
        <s v="Mickey Johnson 96" u="1"/>
        <s v="Tanner Ritchey 30" u="1"/>
        <s v="C.J. Prosise 20" u="1"/>
        <s v="Mark Harrell 75" u="1"/>
        <s v="LaBorde Chris 13" u="1"/>
        <s v="Anthony Rabasa 56" u="1"/>
        <s v="Evan Washington 75" u="1"/>
        <s v="Demetrius Cooper 98" u="1"/>
        <s v="Quinn Trey 8" u="1"/>
        <s v="Boutte Josh 76" u="1"/>
        <s v="Brian Nance 15" u="1"/>
        <s v="Jon Reschke 33" u="1"/>
        <s v="Gage Russell 39" u="1"/>
        <s v="Greg Gilmore 99" u="1"/>
        <s v="Xavien Howard 4" u="1"/>
        <s v="Reid Ferguson 50" u="1"/>
        <s v="Tony Upchurch 81" u="1"/>
        <s v="Cameron Gamble 36" u="1"/>
        <s v="Ronnie Stanley 78" u="1"/>
        <s v="Thomas Quentin 95" u="1"/>
        <s v="Trey Lealaimatafao 56" u="1"/>
        <s v="Andre Sims Jr 21" u="1"/>
        <s v="Grant Campbell 5" u="1"/>
        <s v="Robert Bowers 91" u="1"/>
        <s v="Kendell Beckwith 52" u="1"/>
        <s v="KD Cannon 9" u="1"/>
        <s v="Franklin Jake 48" u="1"/>
        <s v="John Chereson 43" u="1"/>
        <s v="Nick Tompkins 32" u="1"/>
        <s v="Chase Gianacakos 71" u="1"/>
        <s v="Isaac Rochell 90" u="1"/>
        <s v="Chris Callahan 40" u="1"/>
        <s v="Tarean Folston 25" u="1"/>
        <s v="John Diarse 9" u="1"/>
        <s v="Mylan Hicks 6" u="1"/>
        <s v="Josh Atkinson 24" u="1"/>
        <s v="Domond Jevonte 67" u="1"/>
        <s v="Logan Boudreaux 53" u="1"/>
        <s v="Christian Pittman 50" u="1"/>
        <s v="Austin Collinsworth 28" u="1"/>
        <s v="Eric Lee 37" u="1"/>
        <s v="Jack Conklin 74" u="1"/>
        <s v="Clifton Garrett 3" u="1"/>
        <s v="Bryce Hager 44" u="1"/>
        <s v="Keehn Jamie 38" u="1"/>
        <s v="Corey Holmes 15" u="1"/>
        <s v="Miquel James 86" u="1"/>
        <s v="Harris Brandon 6" u="1"/>
        <s v="Michael Geiger 4" u="1"/>
        <s v="Hunter Danielle 94" u="1"/>
        <s v="Phillip-Michael Williams 36" u="1"/>
        <s v="Boyd Luke 19" u="1"/>
        <s v="Duke Riley 40" u="1"/>
        <s v="T.J. Harrell 31" u="1"/>
        <s v="Alexander Vadal 74" u="1"/>
        <s v="Dodd Andy 72" u="1"/>
        <s v="Josh Boutte 76" u="1"/>
        <s v="Nic Weishar 82" u="1"/>
        <s v="David Beedle 59" u="1"/>
        <s v="Tyler Jaynes 37" u="1"/>
        <s v="Raaquan Davis 19" u="1"/>
        <s v="Neighbors Connor 43" u="1"/>
        <s v="Battle John 30" u="1"/>
        <s v="Davion Hall 16" u="1"/>
        <s v="Kwon Alexander 4" u="1"/>
        <s v="RJ Williamson 26" u="1"/>
        <s v="Teuhema Sione 58" u="1"/>
        <s v="Magee Terrence 18" u="1"/>
        <s v="Alex Bars 71" u="1"/>
        <s v="Greg Bryant 1" u="1"/>
        <s v="Jimmy Landes 50" u="1"/>
        <s v="Matt Hegarty 77" u="1"/>
        <s v="Bower Tashawn 46" u="1"/>
        <s v="Gordon Dillon 85" u="1"/>
        <s v="Tanner Thrift 57" u="1"/>
        <s v="Tyler Edwards 62" u="1"/>
        <s v="Travis Jackson 63" u="1"/>
        <s v="Danielle Hunter 94" u="1"/>
        <s v="Williams Darrel 34" u="1"/>
        <s v="Jacory Washington 88" u="1"/>
        <s v="Craig Evans 72" u="1"/>
        <s v="Jones Deion 45" u="1"/>
        <s v="Frank Herron 97" u="1"/>
        <s v="Spears Kevin 87" u="1"/>
        <s v="Antwan Goodley 5" u="1"/>
        <s v="David John 47" u="1"/>
        <s v="John David 47" u="1"/>
        <s v="Pocic Ethan 77" u="1"/>
        <s v="Logan Stokes 84" u="1"/>
        <s v="Russell Gage 39" u="1"/>
        <s v="Chris Laneaux 14" u="1"/>
        <s v="Washington Evan 75" u="1"/>
        <s v="Torii Hunter Jr. 16" u="1"/>
        <s v="Nick Hill 20" u="1"/>
        <s v="Ben Councell 30" u="1"/>
        <s v="Malachi Dupre 15" u="1"/>
        <s v="Thomas Dwayne 13" u="1"/>
        <s v="Tre’ Sullivan 44" u="1"/>
        <s v="Travon Blanchard 48" u="1"/>
        <s v="Chark D.J. 82" u="1"/>
        <s v="Jarrett Grace 59" u="1"/>
        <s v="Javonte Magee 90" u="1"/>
        <s v="John Montelus 60" u="1"/>
        <s v="Patrick Mazza 97" u="1"/>
        <s v="Damon Knox 93" u="1"/>
        <s v="Smith DeSean 89" u="1"/>
        <s v="Elliott Porter 55" u="1"/>
        <s v="Adams Jamal 33" u="1"/>
        <s v="Austin Jonah 71" u="1"/>
        <s v="Kyle Brindza 27" u="1"/>
        <s v="Madre London 28" u="1"/>
        <s v="Collin Simpson 32" u="1"/>
        <s v="Keith Mumphery 25" u="1"/>
        <s v="Desmine Hilliard 67" u="1"/>
        <s v="Riley Duke 40" u="1"/>
        <s v="Josiah Price 82" u="1"/>
        <s v="R.J. Shelton 12" u="1"/>
        <s v="Ishmael Zamora 8" u="1"/>
        <s v="Maclin Justin 54" u="1"/>
        <s v="Nelson Ehirim 51" u="1"/>
        <s v="William Clapp 64" u="1"/>
        <s v="Marquis Dickerson 95" u="1"/>
        <s v="Daniel Cage 75" u="1"/>
        <s v="K.J. Malone 63" u="1"/>
        <s v="Hunter Bivin 70" u="1"/>
        <s v="Nick Watkins 19" u="1"/>
        <s v="Nicky Baratti 29" u="1"/>
        <s v="Chris Frey 23" u="1"/>
        <s v="Mike Heuerman 9" u="1"/>
        <s v="Tyler Plantz 49" u="1"/>
        <s v="Alexander Kwon 4" u="1"/>
        <s v="O’Brien Myles 17" u="1"/>
        <s v="Voorhies Devin 35" u="1"/>
        <s v="Jonathan Bonner 55" u="1"/>
        <s v="Anthony Jennings 10" u="1"/>
        <s v="Jalen Brown 21" u="1"/>
        <s v="Colin McGovern 62" u="1"/>
        <s v="Jevonte Domond 67" u="1"/>
        <s v="Fournette Leonard 7" u="1"/>
        <s v="Leonard Fournette 7" u="1"/>
        <s v="Evan Jones 85" u="1"/>
        <s v="Drew Earnest 66" u="1"/>
        <s v="James Miquel 86" u="1"/>
        <s v="Bain Maquedius 90" u="1"/>
        <s v="Kendall Ehrlich 16" u="1"/>
        <s v="Montae Nicholson 9" u="1"/>
        <s v="Andrew Gleichert 84" u="1"/>
        <s v="Suits Austin 10" u="1"/>
        <s v="Lynx Hawthorne 7" u="1"/>
        <s v="Ronald Martin 26" u="1"/>
        <s v="Tyler O’Connor 7" u="1"/>
        <s v="Corey Robinson 88" u="1"/>
        <s v="Gamble Cameron 36" u="1"/>
        <s v="Jerald Hawkins 65" u="1"/>
        <s v="DeAnthony Arnett 5" u="1"/>
        <s v="Rasco Jermauria 59" u="1"/>
        <s v="Ben Suttman 84" u="1"/>
        <s v="Pat Colbert 69" u="1"/>
        <s v="Jeffrey Lang 12" u="1"/>
        <s v="Kevin Cronin 24" u="1"/>
        <s v="Benny McGowan 75" u="1"/>
        <s v="Darien Harris 45" u="1"/>
        <s v="M.J. Patterson 93" u="1"/>
        <s v="Aiavion Edwards 20" u="1"/>
        <s v="Kurtis Drummond 27" u="1"/>
        <s v="Meullion Devante 35" u="1"/>
        <s v="Ernie Soto 37" u="1"/>
        <s v="Jonah Austin 71" u="1"/>
        <s v="Everett Golson 5" u="1"/>
        <s v="Spencer Evans 39" u="1"/>
        <s v="Townsend Cody 57" u="1"/>
        <s v="Tyler Newsome 85" u="1"/>
        <s v="Terrence Magee 18" u="1"/>
        <s v="Matt Rea 47" u="1"/>
        <s v="Devin Butler 12" u="1"/>
        <s v="Kevin Spears 87" u="1"/>
        <s v="Martin Ronald 26" u="1"/>
        <s v="Johnson Mickey 96" u="1"/>
        <s v="Tyler Topolinski 62" u="1"/>
        <s v="Sheldon Day 91" u="1"/>
        <s v="Taion Sells 26" u="1"/>
        <s v="Eamon McOsker 46" u="1"/>
        <s v="Quentin Thomas 95" u="1"/>
        <s v="Trent Domingue 14" u="1"/>
        <s v="Patrick Levels 21" u="1"/>
        <s v="Delton Williams 22" u="1"/>
        <s v="Keenan Centlivre 87" u="1"/>
        <s v="Kodi Kieler 79" u="1"/>
        <s v="Omar Hunter 81" u="1"/>
        <s v="Jake Hartbarger 25" u="1"/>
        <s v="Beckwith Kendell 52" u="1"/>
        <s v="Terrence Singleton 24" u="1"/>
        <s v="Jay Hayes 93" u="1"/>
        <s v="Jack Allen 66" u="1"/>
        <s v="Neal Lewis 92" u="1"/>
        <s v="John Battle 30" u="1"/>
        <s v="DeSean Smith 89" u="1"/>
        <s v="Gilmore Greg 99" u="1"/>
        <s v="Stokes Logan 84" u="1"/>
        <s v="Chris Johnson 13" u="1"/>
        <s v="Justin Maclin 54" u="1"/>
        <s v="Sullivan Tre’ 44" u="1"/>
        <s v="Shilique Calhoun 89" u="1"/>
        <s v="Blake Muir 73" u="1"/>
        <s v="Jalen Mills 28" u="1"/>
        <s v="Montez Sweat 94" u="1"/>
        <s v="Sam Mustipher 53" u="1"/>
        <s v="Upchurch Tony 81" u="1"/>
        <s v="Delahoussaye Colby 42" u="1"/>
        <s v="Matt Sokol 81" u="1"/>
        <s v="Jimmy Byrne 67" u="1"/>
        <s v="Shane Jones 49" u="1"/>
        <s v="Baylor Black 55" u="1"/>
        <s v="Seth Russell 17" u="1"/>
        <s v="Donavon Clark 76" u="1"/>
        <s v="Dwayne Thomas 13" u="1"/>
        <s v="Davon Godchaux 57" u="1"/>
        <s v="Justin Williams 21" u="1"/>
        <s v="Tre’Davious White 16" u="1"/>
        <s v="White Tre’Davious 16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484">
        <s v=" "/>
        <s v="Kenneth Towns 9"/>
        <s v="DeVante Parker 9"/>
        <s v="Hutson Mason 14"/>
        <s v="Brandon Radcliff 23"/>
        <s v="Keith Towbridge 89"/>
        <m/>
        <s v="kosta vavlas 30"/>
        <s v="Tyler Price 49" u="1"/>
        <s v="Dural Travin 83" u="1"/>
        <s v="Clapp William 64" u="1"/>
        <s v="Conor Hanratty 65" u="1"/>
        <s v="Darrel Williams 34" u="1"/>
        <s v="Sean Harrington 50" u="1"/>
        <s v="Cole Luke 36" u="1"/>
        <s v="Sean Muir 74" u="1"/>
        <s v="D.J. Chark 82" u="1"/>
        <s v="Quan Jones 12" u="1"/>
        <s v="Marcus Rush 44" u="1"/>
        <s v="Zach Higgins 67" u="1"/>
        <s v="Kyle Peterson 46" u="1"/>
        <s v="Christian LaCouture 91" u="1"/>
        <s v="Trevor Clemons-Valdez 98" u="1"/>
        <s v="Jaylon Smith 9" u="1"/>
        <s v="Byron Bullough 38" u="1"/>
        <s v="Patterson M.J. 93" u="1"/>
        <s v="Spencer Drango 58" u="1"/>
        <s v="Andrew Trumbetti 98" u="1"/>
        <s v="Connor Cavalaris 47" u="1"/>
        <s v="Terence Williams 22" u="1"/>
        <s v="Jamal Adams 33" u="1"/>
        <s v="Ronnie Feist 22" u="1"/>
        <s v="Clark Deondre 98" u="1"/>
        <s v="Ferguson Reid 50" u="1"/>
        <s v="Andrew Frerking 6" u="1"/>
        <s v="Garrett Clifton 3" u="1"/>
        <s v="Maquedius Bain 90" u="1"/>
        <s v="Devante Meullion 35" u="1"/>
        <s v="Jalen Watts-Jackson 20" u="1"/>
        <s v="Chris Platt 18" u="1"/>
        <s v="Damion Terry 6" u="1"/>
        <s v="Lee Bristow 34" u="1"/>
        <s v="Taylor Young 11" u="1"/>
        <s v="Ryan Kilander 64" u="1"/>
        <s v="Tashawn Bower 46" u="1"/>
        <s v="Jarell Broxton 61" u="1"/>
        <s v="Lawrence Thomas 8" u="1"/>
        <s v="Arjen Colquhoun 36" u="1"/>
        <s v="Ed Paris 24" u="1"/>
        <s v="Anthony Webb 20" u="1"/>
        <s v="Avery Peterson 2" u="1"/>
        <s v="James Bodanis 61" u="1"/>
        <s v="Peter Mokwuah 96" u="1"/>
        <s v="Dickson Travis 41" u="1"/>
        <s v="Drue Tranquill 23" u="1"/>
        <s v="Thompson Corey 12" u="1"/>
        <s v="Jermauria Rasco 59" u="1"/>
        <s v="Jordan Feuerbacher 85" u="1"/>
        <s v="Paris Ed 24" u="1"/>
        <s v="Mark Meyers 29" u="1"/>
        <s v="Hunter Smith 99" u="1"/>
        <s v="Austin Larkin 52" u="1"/>
        <s v="Collins Jalen 32" u="1"/>
        <s v="Elijah Shumate 22" u="1"/>
        <s v="AJ Troup 19" u="1"/>
        <s v="Joe Schmidt 38" u="1"/>
        <s v="Collin Brence 38" u="1"/>
        <s v="Taybor Pepper 52" u="1"/>
        <s v="Hilliard Kenny 27" u="1"/>
        <s v="Jesse Bongiovi 34" u="1"/>
        <s v="Andrew Billings 75" u="1"/>
        <s v="Brad Kragthorpe 16" u="1"/>
        <s v="Lealaimatafao Trey 56" u="1"/>
        <s v="Jalyn Powell 35" u="1"/>
        <s v="Dupre Malachi 15" u="1"/>
        <s v="Porter Elliott 5" u="1"/>
        <s v="Cordell Dorsey 17" u="1"/>
        <s v="Enoch Smith Jr 56" u="1"/>
        <s v="Nick Padla 77" u="1"/>
        <s v="Connor Cook 18" u="1"/>
        <s v="Darian Hicks 2" u="1"/>
        <s v="Michael Deeb 42" u="1"/>
        <s v="Ben Koyack 18" u="1"/>
        <s v="Deion Jones 45" u="1"/>
        <s v="John Turner 31" u="1"/>
        <s v="LeBeau Tommy 1" u="1"/>
        <s v="La’el Collins 70" u="1"/>
        <s v="Kenny Hilliard 27" u="1"/>
        <s v="Montgomery VanGorder 19" u="1"/>
        <s v="Gus Penning 15" u="1"/>
        <s v="Nick Martin 72" u="1"/>
        <s v="Levi Norwood 42" u="1"/>
        <s v="Taiwan Jones 34" u="1"/>
        <s v="Greer Martini 48" u="1"/>
        <s v="Johnny Jefferson 2" u="1"/>
        <s v="Mike Sadler 3" u="1"/>
        <s v="D.J. Welter 31" u="1"/>
        <s v="Terrell Burt 13" u="1"/>
        <s v="Zac Leimbach 32" u="1"/>
        <s v="Brandon Harris 6" u="1"/>
        <s v="Leslie Quantavius 1" u="1"/>
        <s v="Paul Lang 83" u="1"/>
        <s v="Jake Clise 13" u="1"/>
        <s v="K.J. Smith 56" u="1"/>
        <s v="Bryce Petty 14" u="1"/>
        <s v="Jeter Colin 44" u="1"/>
        <s v="Welter D.J. 31" u="1"/>
        <s v="Justin Brent 11" u="1"/>
        <s v="Terell Brooks 88" u="1"/>
        <s v="Riley Bullough 30" u="1"/>
        <s v="Washington Jacory 88" u="1"/>
        <s v="Jermaine Edmondson 39" u="1"/>
        <s v="Mills Jalen 28" u="1"/>
        <s v="Connor Kruse 54" u="1"/>
        <s v="Silas Nacita 31" u="1"/>
        <s v="Alfred Pullom 12" u="1"/>
        <s v="Kragthorpe Brad 16" u="1"/>
        <s v="Brumfield Garrett 78" u="1"/>
        <s v="Garrett Brumfield 78" u="1"/>
        <s v="Lewis Neal 92" u="1"/>
        <s v="Iain Hunter 33" u="1"/>
        <s v="Steve Elmer 79" u="1"/>
        <s v="Tommy Vento 16" u="1"/>
        <s v="Romeo Okwara 45" u="1"/>
        <s v="Blake Blackmar 72" u="1"/>
        <s v="Quenton Nelson 56" u="1"/>
        <s v="James Kittredge 99" u="1"/>
        <s v="Trevon Pendleton 37" u="1"/>
        <s v="Jay Lee 4" u="1"/>
        <s v="Chris Brown 2" u="1"/>
        <s v="Peterson Avery 2" u="1"/>
        <s v="Vayante Copeland 13" u="1"/>
        <s v="Travin Dural 83" u="1"/>
        <s v="David Fennell 96" u="1"/>
        <s v="Durham Smythe 80" u="1"/>
        <s v="Chase Hounshell 50" u="1"/>
        <s v="Clise Jake 13" u="1"/>
        <s v="Will Fuller 7" u="1"/>
        <s v="Jones Melvin 49" u="1"/>
        <s v="Doug Randolph 44" u="1"/>
        <s v="Grant Hammann 35" u="1"/>
        <s v="Ishmael Wilson 68" u="1"/>
        <s v="Jefferson Rickey 29" u="1"/>
        <s v="Trae Waynes 15" u="1"/>
        <s v="Travis Dickson 41" u="1"/>
        <s v="Matthias Farley 41" u="1"/>
        <s v="Kolin Hill 43" u="1"/>
        <s v="Malik Zaire 8" u="1"/>
        <s v="Amir Carlisle 3" u="1"/>
        <s v="Austin Suits 10" u="1"/>
        <s v="Dylan Chmura 80" u="1"/>
        <s v="Lang Jeffrey 12" u="1"/>
        <s v="Scott Kingsley 73" u="1"/>
        <s v="Luke Boyd 19" u="1"/>
        <s v="Leland Ewing 56" u="1"/>
        <s v="Shock Linwood 32" u="1"/>
        <s v="Domingue Trent 14" u="1"/>
        <s v="Vadal Alexander 74" u="1"/>
        <s v="Alexander Donnie 48" u="1"/>
        <s v="Donnie Alexander 48" u="1"/>
        <s v="Cody Riggs 2" u="1"/>
        <s v="Tommy LeBeau 1" u="1"/>
        <s v="Demetrious Cox 7" u="1"/>
        <s v="Buster Sheridan 86" u="1"/>
        <s v="Tre'Von Armstead 41" u="1"/>
        <s v="Pittman Christian 50" u="1"/>
        <s v="Colby Delahoussaye 42" u="1"/>
        <s v="Jamie Keehn 38" u="1"/>
        <s v="Feist Ronnie 22" u="1"/>
        <s v="Gerald Owens 41" u="1"/>
        <s v="DeShone Kizer 14" u="1"/>
        <s v="James Onwualu 17" u="1"/>
        <s v="Matt Macksood 86" u="1"/>
        <s v="Monty Madaris 88" u="1"/>
        <s v="Sione Teuhema 58" u="1"/>
        <s v="Jamal Lyles 11" u="1"/>
        <s v="Kaleb Moore 82" u="1"/>
        <s v="Aaron Burbridge 16" u="1"/>
        <s v="Brandon Clemons 64" u="1"/>
        <s v="Sam Bush 63" u="1"/>
        <s v="Brian Allen 65" u="1"/>
        <s v="Corey Thompson 12" u="1"/>
        <s v="Rickey Jefferson 29" u="1"/>
        <s v="Cam Bryan 32" u="1"/>
        <s v="Trey Quinn 8" u="1"/>
        <s v="Herron Frank 97" u="1"/>
        <s v="Spencer Roth 36" u="1"/>
        <s v="Dennis Finley 73" u="1"/>
        <s v="Jacob Matuska 89" u="1"/>
        <s v="Miguel Machado 55" u="1"/>
        <s v="Ryan Reid 9" u="1"/>
        <s v="Chance Waz 18" u="1"/>
        <s v="Scott Daly 61" u="1"/>
        <s v="Cody Townsend 57" u="1"/>
        <s v="Connor Neighbors 43" u="1"/>
        <s v="LaCouture Christian 91" u="1"/>
        <s v="Shawn Oakman 2" u="1"/>
        <s v="Corey Coleman 1" u="1"/>
        <s v="John Jakubik 89" u="1"/>
        <s v="Deondre Clark 98" u="1"/>
        <s v="Mike McGlinchey 68" u="1"/>
        <s v="Quantavius Leslie 1" u="1"/>
        <s v="Grant Blankenship 92" u="1"/>
        <s v="Michael Topolinski 18" u="1"/>
        <s v="Nyles Morgan 5" u="1"/>
        <s v="Cam McDaniel 33" u="1"/>
        <s v="Max Redfield 10" u="1"/>
        <s v="Austin Webster 83" u="1"/>
        <s v="LaQuan McGowan 80" u="1"/>
        <s v="Beau Blackshear 95" u="1"/>
        <s v="Christian Lombard 74" u="1"/>
        <s v="Suleiman Masumbuko 93" u="1"/>
        <s v="Diarse John 9" u="1"/>
        <s v="Joel Heath 92" u="1"/>
        <s v="Kyle Fuller 55" u="1"/>
        <s v="Jake Franklin 48" u="1"/>
        <s v="Fanaika Fehoko 69" u="1"/>
        <s v="Godchaux Davon 57" u="1"/>
        <s v="Hawkins Jerald 65" u="1"/>
        <s v="Kevin Mitchell 47" u="1"/>
        <s v="Colin Jeter 44" u="1"/>
        <s v="Tony Lippett 14" u="1"/>
        <s v="Tyler Luatua 13" u="1"/>
        <s v="Josh Anderson 46" u="1"/>
        <s v="Jennings Anthony 10" u="1"/>
        <s v="Adam Brown 57" u="1"/>
        <s v="Drew Recker 39" u="1"/>
        <s v="Devin Chafin 28" u="1"/>
        <s v="Myles O’Brien 17" u="1"/>
        <s v="Orion Stewart 28" u="1"/>
        <s v="Jason Osei 76" u="1"/>
        <s v="Chris LaBorde 13" u="1"/>
        <s v="Matt Morrissey 10" u="1"/>
        <s v="Tres Barksdale 87" u="1"/>
        <s v="Boudreaux Logan 53" u="1"/>
        <s v="Jeremy Langford 33" u="1"/>
        <s v="Ed Davis 43" u="1"/>
        <s v="Collins La’el 70" u="1"/>
        <s v="Fehoko Fanaika 69" u="1"/>
        <s v="Jhonny Williams 33" u="1"/>
        <s v="Charlie Fiessinger 6" u="1"/>
        <s v="Andy Dodd 72" u="1"/>
        <s v="Ethan Pocic 77" u="1"/>
        <s v="Lamar Louis 23" u="1"/>
        <s v="Cal Spangler 80" u="1"/>
        <s v="Justin Utupo 53" u="1"/>
        <s v="Keith Orcutt 53" u="1"/>
        <s v="Trey Kilgore 17" u="1"/>
        <s v="Dillon Gordon 85" u="1"/>
        <s v="Jalen Collins 32" u="1"/>
        <s v="Devin Voorhies 35" u="1"/>
        <s v="Byron Bonds 96" u="1"/>
        <s v="Clay Fuller 23" u="1"/>
        <s v="Malik McDowell 4" u="1"/>
        <s v="Macgarrett Kings Jr 3" u="1"/>
        <s v="Eilar Hardy 4" u="1"/>
        <s v="Tion Wright 3" u="1"/>
        <s v="Andy Ritter 87" u="1"/>
        <s v="Louis Lamar 23" u="1"/>
        <s v="Malone K.J. 63" u="1"/>
        <s v="Devyn Salmon 58" u="1"/>
        <s v="Jarron Jones 94" u="1"/>
        <s v="Melvin Jones 49" u="1"/>
        <s v="Gerald Holmes 24" u="1"/>
        <s v="Mickey Johnson 96" u="1"/>
        <s v="Tanner Ritchey 30" u="1"/>
        <s v="C.J. Prosise 20" u="1"/>
        <s v="Mark Harrell 75" u="1"/>
        <s v="LaBorde Chris 13" u="1"/>
        <s v="Anthony Rabasa 56" u="1"/>
        <s v="Evan Washington 75" u="1"/>
        <s v="Demetrius Cooper 98" u="1"/>
        <s v="Quinn Trey 8" u="1"/>
        <s v="Boutte Josh 76" u="1"/>
        <s v="Brian Nance 15" u="1"/>
        <s v="Jon Reschke 33" u="1"/>
        <s v="Gage Russell 39" u="1"/>
        <s v="Greg Gilmore 99" u="1"/>
        <s v="Xavien Howard 4" u="1"/>
        <s v="Reid Ferguson 50" u="1"/>
        <s v="Tony Upchurch 81" u="1"/>
        <s v="Cameron Gamble 36" u="1"/>
        <s v="Ronnie Stanley 78" u="1"/>
        <s v="Thomas Quentin 95" u="1"/>
        <s v="Trey Lealaimatafao 56" u="1"/>
        <s v="Andre Sims Jr 21" u="1"/>
        <s v="Grant Campbell 5" u="1"/>
        <s v="Robert Bowers 91" u="1"/>
        <s v="Kendell Beckwith 52" u="1"/>
        <s v="KD Cannon 9" u="1"/>
        <s v="Franklin Jake 48" u="1"/>
        <s v="John Chereson 43" u="1"/>
        <s v="Nick Tompkins 32" u="1"/>
        <s v="Chase Gianacakos 71" u="1"/>
        <s v="Isaac Rochell 90" u="1"/>
        <s v="Chris Callahan 40" u="1"/>
        <s v="Tarean Folston 25" u="1"/>
        <s v="John Diarse 9" u="1"/>
        <s v="Mylan Hicks 6" u="1"/>
        <s v="Josh Atkinson 24" u="1"/>
        <s v="Domond Jevonte 67" u="1"/>
        <s v="Logan Boudreaux 53" u="1"/>
        <s v="Christian Pittman 50" u="1"/>
        <s v="Austin Collinsworth 28" u="1"/>
        <s v="Eric Lee 37" u="1"/>
        <s v="Jack Conklin 74" u="1"/>
        <s v="Clifton Garrett 3" u="1"/>
        <s v="Bryce Hager 44" u="1"/>
        <s v="Keehn Jamie 38" u="1"/>
        <s v="Corey Holmes 15" u="1"/>
        <s v="Miquel James 86" u="1"/>
        <s v="Harris Brandon 6" u="1"/>
        <s v="Michael Geiger 4" u="1"/>
        <s v="Hunter Danielle 94" u="1"/>
        <s v="Phillip-Michael Williams 36" u="1"/>
        <s v="Boyd Luke 19" u="1"/>
        <s v="Duke Riley 40" u="1"/>
        <s v="T.J. Harrell 31" u="1"/>
        <s v="Alexander Vadal 74" u="1"/>
        <s v="Dodd Andy 72" u="1"/>
        <s v="Josh Boutte 76" u="1"/>
        <s v="Nic Weishar 82" u="1"/>
        <s v="David Beedle 59" u="1"/>
        <s v="Tyler Jaynes 37" u="1"/>
        <s v="Raaquan Davis 19" u="1"/>
        <s v="Neighbors Connor 43" u="1"/>
        <s v="Battle John 30" u="1"/>
        <s v="Davion Hall 16" u="1"/>
        <s v="Kwon Alexander 4" u="1"/>
        <s v="RJ Williamson 26" u="1"/>
        <s v="Teuhema Sione 58" u="1"/>
        <s v="Magee Terrence 18" u="1"/>
        <s v="Alex Bars 71" u="1"/>
        <s v="Greg Bryant 1" u="1"/>
        <s v="Jimmy Landes 50" u="1"/>
        <s v="Matt Hegarty 77" u="1"/>
        <s v="Bower Tashawn 46" u="1"/>
        <s v="Gordon Dillon 85" u="1"/>
        <s v="Tanner Thrift 57" u="1"/>
        <s v="Tyler Edwards 62" u="1"/>
        <s v="Travis Jackson 63" u="1"/>
        <s v="Danielle Hunter 94" u="1"/>
        <s v="Williams Darrel 34" u="1"/>
        <s v="Jacory Washington 88" u="1"/>
        <s v="Craig Evans 72" u="1"/>
        <s v="Jones Deion 45" u="1"/>
        <s v="Frank Herron 97" u="1"/>
        <s v="Spears Kevin 87" u="1"/>
        <s v="Antwan Goodley 5" u="1"/>
        <s v="David John 47" u="1"/>
        <s v="John David 47" u="1"/>
        <s v="Pocic Ethan 77" u="1"/>
        <s v="Logan Stokes 84" u="1"/>
        <s v="Russell Gage 39" u="1"/>
        <s v="Chris Laneaux 14" u="1"/>
        <s v="Washington Evan 75" u="1"/>
        <s v="Torii Hunter Jr. 16" u="1"/>
        <s v="Nick Hill 20" u="1"/>
        <s v="Ben Councell 30" u="1"/>
        <s v="Malachi Dupre 15" u="1"/>
        <s v="Thomas Dwayne 13" u="1"/>
        <s v="Tre’ Sullivan 44" u="1"/>
        <s v="Travon Blanchard 48" u="1"/>
        <s v="Chark D.J. 82" u="1"/>
        <s v="Jarrett Grace 59" u="1"/>
        <s v="Javonte Magee 90" u="1"/>
        <s v="John Montelus 60" u="1"/>
        <s v="Patrick Mazza 97" u="1"/>
        <s v="Damon Knox 93" u="1"/>
        <s v="Smith DeSean 89" u="1"/>
        <s v="Elliott Porter 55" u="1"/>
        <s v="Adams Jamal 33" u="1"/>
        <s v="Austin Jonah 71" u="1"/>
        <s v="Kyle Brindza 27" u="1"/>
        <s v="Madre London 28" u="1"/>
        <s v="Collin Simpson 32" u="1"/>
        <s v="Keith Mumphery 25" u="1"/>
        <s v="Desmine Hilliard 67" u="1"/>
        <s v="Riley Duke 40" u="1"/>
        <s v="Josiah Price 82" u="1"/>
        <s v="R.J. Shelton 12" u="1"/>
        <s v="Ishmael Zamora 8" u="1"/>
        <s v="Maclin Justin 54" u="1"/>
        <s v="Nelson Ehirim 51" u="1"/>
        <s v="William Clapp 64" u="1"/>
        <s v="Marquis Dickerson 95" u="1"/>
        <s v="Daniel Cage 75" u="1"/>
        <s v="K.J. Malone 63" u="1"/>
        <s v="Hunter Bivin 70" u="1"/>
        <s v="Nick Watkins 19" u="1"/>
        <s v="Nicky Baratti 29" u="1"/>
        <s v="Chris Frey 23" u="1"/>
        <s v="Mike Heuerman 9" u="1"/>
        <s v="Tyler Plantz 49" u="1"/>
        <s v="Alexander Kwon 4" u="1"/>
        <s v="O’Brien Myles 17" u="1"/>
        <s v="Voorhies Devin 35" u="1"/>
        <s v="Jonathan Bonner 55" u="1"/>
        <s v="Anthony Jennings 10" u="1"/>
        <s v="Jalen Brown 21" u="1"/>
        <s v="Colin McGovern 62" u="1"/>
        <s v="Jevonte Domond 67" u="1"/>
        <s v="Fournette Leonard 7" u="1"/>
        <s v="Leonard Fournette 7" u="1"/>
        <s v="Evan Jones 85" u="1"/>
        <s v="Drew Earnest 66" u="1"/>
        <s v="James Miquel 86" u="1"/>
        <s v="Bain Maquedius 90" u="1"/>
        <s v="Kendall Ehrlich 16" u="1"/>
        <s v="Montae Nicholson 9" u="1"/>
        <s v="Andrew Gleichert 84" u="1"/>
        <s v="Suits Austin 10" u="1"/>
        <s v="Lynx Hawthorne 7" u="1"/>
        <s v="Ronald Martin 26" u="1"/>
        <s v="Tyler O’Connor 7" u="1"/>
        <s v="Corey Robinson 88" u="1"/>
        <s v="Gamble Cameron 36" u="1"/>
        <s v="Jerald Hawkins 65" u="1"/>
        <s v="DeAnthony Arnett 5" u="1"/>
        <s v="Rasco Jermauria 59" u="1"/>
        <s v="Ben Suttman 84" u="1"/>
        <s v="Pat Colbert 69" u="1"/>
        <s v="Jeffrey Lang 12" u="1"/>
        <s v="Kevin Cronin 24" u="1"/>
        <s v="Benny McGowan 75" u="1"/>
        <s v="Darien Harris 45" u="1"/>
        <s v="M.J. Patterson 93" u="1"/>
        <s v="Aiavion Edwards 20" u="1"/>
        <s v="Kurtis Drummond 27" u="1"/>
        <s v="Meullion Devante 35" u="1"/>
        <s v="Ernie Soto 37" u="1"/>
        <s v="Jonah Austin 71" u="1"/>
        <s v="Everett Golson 5" u="1"/>
        <s v="Spencer Evans 39" u="1"/>
        <s v="Townsend Cody 57" u="1"/>
        <s v="Tyler Newsome 85" u="1"/>
        <s v="Terrence Magee 18" u="1"/>
        <s v="Matt Rea 47" u="1"/>
        <s v="Devin Butler 12" u="1"/>
        <s v="Kevin Spears 87" u="1"/>
        <s v="Martin Ronald 26" u="1"/>
        <s v="Johnson Mickey 96" u="1"/>
        <s v="Tyler Topolinski 62" u="1"/>
        <s v="Sheldon Day 91" u="1"/>
        <s v="Taion Sells 26" u="1"/>
        <s v="Eamon McOsker 46" u="1"/>
        <s v="Quentin Thomas 95" u="1"/>
        <s v="Trent Domingue 14" u="1"/>
        <s v="Patrick Levels 21" u="1"/>
        <s v="Delton Williams 22" u="1"/>
        <s v="Keenan Centlivre 87" u="1"/>
        <s v="Kodi Kieler 79" u="1"/>
        <s v="Omar Hunter 81" u="1"/>
        <s v="Jake Hartbarger 25" u="1"/>
        <s v="Beckwith Kendell 52" u="1"/>
        <s v="Terrence Singleton 24" u="1"/>
        <s v="Jay Hayes 93" u="1"/>
        <s v="Jack Allen 66" u="1"/>
        <s v="Neal Lewis 92" u="1"/>
        <s v="John Battle 30" u="1"/>
        <s v="DeSean Smith 89" u="1"/>
        <s v="Gilmore Greg 99" u="1"/>
        <s v="Stokes Logan 84" u="1"/>
        <s v="Chris Johnson 13" u="1"/>
        <s v="Justin Maclin 54" u="1"/>
        <s v="Sullivan Tre’ 44" u="1"/>
        <s v="Shilique Calhoun 89" u="1"/>
        <s v="Blake Muir 73" u="1"/>
        <s v="Jalen Mills 28" u="1"/>
        <s v="Montez Sweat 94" u="1"/>
        <s v="Sam Mustipher 53" u="1"/>
        <s v="Upchurch Tony 81" u="1"/>
        <s v="Delahoussaye Colby 42" u="1"/>
        <s v="Matt Sokol 81" u="1"/>
        <s v="Jimmy Byrne 67" u="1"/>
        <s v="Shane Jones 49" u="1"/>
        <s v="Baylor Black 55" u="1"/>
        <s v="Seth Russell 17" u="1"/>
        <s v="Donavon Clark 76" u="1"/>
        <s v="Dwayne Thomas 13" u="1"/>
        <s v="Davon Godchaux 57" u="1"/>
        <s v="Justin Williams 21" u="1"/>
        <s v="Tre’Davious White 16" u="1"/>
        <s v="White Tre’Davious 16" u="1"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513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31.469771875003" createdVersion="4" refreshedVersion="4" minRefreshableVersion="3" recordCount="792">
  <cacheSource type="worksheet">
    <worksheetSource ref="A1:E793" sheet="PB Chart"/>
  </cacheSource>
  <cacheFields count="5">
    <cacheField name="Play#" numFmtId="0">
      <sharedItems containsString="0" containsBlank="1" containsNumber="1" containsInteger="1" minValue="2" maxValue="177"/>
    </cacheField>
    <cacheField name="TM" numFmtId="0">
      <sharedItems containsBlank="1"/>
    </cacheField>
    <cacheField name="Player" numFmtId="0">
      <sharedItems containsBlank="1" count="209">
        <s v="Jamon Brown 79"/>
        <s v="Jake Smith 53"/>
        <s v="Tobijah Hughley 61"/>
        <s v="John Miller 70"/>
        <s v="Aaron Epps 78"/>
        <s v="Brandon Radcliff 23"/>
        <s v="L.J. Scott 27"/>
        <s v="Keith Towbridge 89"/>
        <s v="Gerald Christian 18"/>
        <s v="Kolton Houston 75"/>
        <s v="Greg Pyke 73"/>
        <s v="David Andrews 61"/>
        <s v="Brandon Kublanow 54"/>
        <s v="John Theus 71"/>
        <s v="Nick Chubb 27"/>
        <s v="Jeb Blazevich 83"/>
        <s v="Sony Michel 1"/>
        <s v="Reggie Davis 81"/>
        <s v="Brendan Douglas 22"/>
        <s v="Quayvon Hicks 48"/>
        <s v="Jay Rome 87"/>
        <s v="Taylor Maxey 47"/>
        <s v="Lamar Atkins 46"/>
        <s v="Malcolm Mitchell 26"/>
        <m/>
        <s v="Taion Sells 26" u="1"/>
        <s v="Alfred Pullom 12" u="1"/>
        <s v="Chris Laneaux 14" u="1"/>
        <s v="Jake Hartbarger 25" u="1"/>
        <s v="AJ Troup 19" u="1"/>
        <s v="Tanner Ritchey 30" u="1"/>
        <s v="Nelson Ehirim 51" u="1"/>
        <s v="Tyler Edwards 62" u="1"/>
        <s v="Trevor Clemons-Valdez 98" u="1"/>
        <s v="Gus Penning 15" u="1"/>
        <s v="Riley Bullough 30" u="1"/>
        <s v="Matt Sokol 81" u="1"/>
        <s v="Devyn Salmon 58" u="1"/>
        <s v="Nick Padla 77" u="1"/>
        <s v="Raaquan Davis 19" u="1"/>
        <s v="Connor Kruse 54" u="1"/>
        <s v="Zach Higgins 67" u="1"/>
        <s v="Tre'Von Armstead 41" u="1"/>
        <s v="Kurtis Drummond 27" u="1"/>
        <s v="Tyler Jaynes 37" u="1"/>
        <s v="Shock Linwood 32" u="1"/>
        <s v="Kyle Peterson 46" u="1"/>
        <s v="Tyler Topolinski 62" u="1"/>
        <s v="Ryan Reid 9" u="1"/>
        <s v="Tommy Vento 16" u="1"/>
        <s v="Benny McGowan 75" u="1"/>
        <s v="Terell Brooks 88" u="1"/>
        <s v="Javonte Magee 90" u="1"/>
        <s v="Leland Ewing 56" u="1"/>
        <s v="Kevin Mitchell 47" u="1"/>
        <s v="Tres Barksdale 87" u="1"/>
        <s v="Darian Hicks 2" u="1"/>
        <s v="Demetrious Cox 7" u="1"/>
        <s v="Blake Muir 73" u="1"/>
        <s v="Enoch Smith Jr 56" u="1"/>
        <s v="Jermaine Edmondson 39" u="1"/>
        <s v="Chris Platt 18" u="1"/>
        <s v="Jordan Feuerbacher 85" u="1"/>
        <s v="Chance Waz 18" u="1"/>
        <s v="K.J. Smith 56" u="1"/>
        <s v="Pat Colbert 69" u="1"/>
        <s v="Shawn Oakman 2" u="1"/>
        <s v="R.J. Shelton 12" u="1"/>
        <s v="Jamal Lyles 11" u="1"/>
        <s v="Andrew Gleichert 84" u="1"/>
        <s v="Adam Brown 57" u="1"/>
        <s v="Bryce Petty 14" u="1"/>
        <s v="Delton Williams 22" u="1"/>
        <s v="Sean Harrington 50" u="1"/>
        <s v="Tyler O’Connor 7" u="1"/>
        <s v="Blake Blackmar 72" u="1"/>
        <s v="David Fennell 96" u="1"/>
        <s v="Zac Leimbach 32" u="1"/>
        <s v="Cordell Dorsey 17" u="1"/>
        <s v="Brandon Clemons 64" u="1"/>
        <s v="Tion Wright 3" u="1"/>
        <s v="Taybor Pepper 52" u="1"/>
        <s v="Phillip-Michael Williams 36" u="1"/>
        <s v="Jalyn Powell 35" u="1"/>
        <s v="Tony Lippett 14" u="1"/>
        <s v="James Bodanis 61" u="1"/>
        <s v="James Kittredge 99" u="1"/>
        <s v="Anthony Webb 20" u="1"/>
        <s v="Demetrius Cooper 98" u="1"/>
        <s v="Taiwan Jones 34" u="1"/>
        <s v="Drew Earnest 66" u="1"/>
        <s v="Jack Allen 66" u="1"/>
        <s v="Robert Bowers 91" u="1"/>
        <s v="Justin Williams 21" u="1"/>
        <s v="Desmine Hilliard 67" u="1"/>
        <s v="Andre Sims Jr 21" u="1"/>
        <s v="KD Cannon 9" u="1"/>
        <s v="Madre London 28" u="1"/>
        <s v="Taylor Young 11" u="1"/>
        <s v="Johnny Jefferson 2" u="1"/>
        <s v="Levi Norwood 42" u="1"/>
        <s v="Ishmael Wilson 68" u="1"/>
        <s v="Michael Geiger 4" u="1"/>
        <s v="Evan Jones 85" u="1"/>
        <s v="Michael Topolinski 18" u="1"/>
        <s v="Davion Hall 16" u="1"/>
        <s v="Jimmy Landes 50" u="1"/>
        <s v="Aiavion Edwards 20" u="1"/>
        <s v="Suleiman Masumbuko 93" u="1"/>
        <s v="Paul Lang 83" u="1"/>
        <s v="Shane Jones 49" u="1"/>
        <s v="DeAnthony Arnett 5" u="1"/>
        <s v="T.J. Harrell 31" u="1"/>
        <s v="Corey Coleman 1" u="1"/>
        <s v="Devin Chafin 28" u="1"/>
        <s v="Donavon Clark 76" u="1"/>
        <s v="Spencer Drango 58" u="1"/>
        <s v="Jarell Broxton 61" u="1"/>
        <s v="Matt Morrissey 10" u="1"/>
        <s v="Mike Sadler 3" u="1"/>
        <s v="Darien Harris 45" u="1"/>
        <s v="Josiah Price 82" u="1"/>
        <s v="Chris Frey 23" u="1"/>
        <s v="Aaron Burbridge 16" u="1"/>
        <s v="Dylan Chmura 80" u="1"/>
        <s v="Spencer Evans 39" u="1"/>
        <s v="Lawrence Thomas 8" u="1"/>
        <s v="Brian Nance 15" u="1"/>
        <s v="Jon Reschke 33" u="1"/>
        <s v="Trevon Pendleton 37" u="1"/>
        <s v="Mylan Hicks 6" u="1"/>
        <s v="Marcus Rush 44" u="1"/>
        <s v="Gerald Owens 41" u="1"/>
        <s v="Xavien Howard 4" u="1"/>
        <s v="David Beedle 59" u="1"/>
        <s v="Jeremy Langford 33" u="1"/>
        <s v="Arjen Colquhoun 36" u="1"/>
        <s v="Dennis Finley 73" u="1"/>
        <s v="Patrick Levels 21" u="1"/>
        <s v="Keith Orcutt 53" u="1"/>
        <s v="Craig Evans 72" u="1"/>
        <s v="Clay Fuller 23" u="1"/>
        <s v="Travis Jackson 63" u="1"/>
        <s v="Montez Sweat 94" u="1"/>
        <s v="Montae Nicholson 9" u="1"/>
        <s v="Andrew Billings 75" u="1"/>
        <s v="Terrence Singleton 24" u="1"/>
        <s v="Collin Simpson 32" u="1"/>
        <s v="Beau Blackshear 95" u="1"/>
        <s v="Kendall Ehrlich 16" u="1"/>
        <s v="Andy Ritter 87" u="1"/>
        <s v="RJ Williamson 26" u="1"/>
        <s v="Lee Bristow 34" u="1"/>
        <s v="Damion Terry 6" u="1"/>
        <s v="Cal Spangler 80" u="1"/>
        <s v="Trey Kilgore 17" u="1"/>
        <s v="Trae Waynes 15" u="1"/>
        <s v="Ed Davis 43" u="1"/>
        <s v="Jason Osei 76" u="1"/>
        <s v="Kaleb Moore 82" u="1"/>
        <s v="Nick Tompkins 32" u="1"/>
        <s v="Jay Lee 4" u="1"/>
        <s v="Mark Meyers 29" u="1"/>
        <s v="Kyle Fuller 55" u="1"/>
        <s v="Tanner Thrift 57" u="1"/>
        <s v="Damon Knox 93" u="1"/>
        <s v="Silas Nacita 31" u="1"/>
        <s v="Malik McDowell 4" u="1"/>
        <s v="Jalen Watts-Jackson 20" u="1"/>
        <s v="Matt Macksood 86" u="1"/>
        <s v="Travon Blanchard 48" u="1"/>
        <s v="Nick Hill 20" u="1"/>
        <s v="Spencer Roth 36" u="1"/>
        <s v="Bryce Hager 44" u="1"/>
        <s v="Iain Hunter 33" u="1"/>
        <s v="Gerald Holmes 24" u="1"/>
        <s v="Quan Jones 12" u="1"/>
        <s v="Byron Bonds 96" u="1"/>
        <s v="Chris Johnson 13" u="1"/>
        <s v="Macgarrett Kings Jr 3" u="1"/>
        <s v="John Jakubik 89" u="1"/>
        <s v="Ishmael Zamora 8" u="1"/>
        <s v="Terence Williams 22" u="1"/>
        <s v="Kevin Cronin 24" u="1"/>
        <s v="Miguel Machado 55" u="1"/>
        <s v="Antwan Goodley 5" u="1"/>
        <s v="Shilique Calhoun 89" u="1"/>
        <s v="Keith Mumphery 25" u="1"/>
        <s v="Byron Bullough 38" u="1"/>
        <s v="Jack Conklin 74" u="1"/>
        <s v="Terrell Burt 13" u="1"/>
        <s v="Chase Gianacakos 71" u="1"/>
        <s v="Chris Callahan 40" u="1"/>
        <s v="Sean Muir 74" u="1"/>
        <s v="Seth Russell 17" u="1"/>
        <s v="Lynx Hawthorne 7" u="1"/>
        <s v="Collin Brence 38" u="1"/>
        <s v="Connor Cook 18" u="1"/>
        <s v="Kodi Kieler 79" u="1"/>
        <s v="Orion Stewart 28" u="1"/>
        <s v="Grant Campbell 5" u="1"/>
        <s v="Vayante Copeland 13" u="1"/>
        <s v="Andrew Frerking 6" u="1"/>
        <s v="LaQuan McGowan 80" u="1"/>
        <s v="Joel Heath 92" u="1"/>
        <s v="Monty Madaris 88" u="1"/>
        <s v="Baylor Black 55" u="1"/>
        <s v="Brian Allen 65" u="1"/>
        <s v="Matt Rea 47" u="1"/>
      </sharedItems>
    </cacheField>
    <cacheField name="Pos" numFmtId="0">
      <sharedItems containsBlank="1" count="8">
        <s v="RT"/>
        <s v="RG"/>
        <s v="C"/>
        <s v="LG"/>
        <s v="LT"/>
        <s v="RB"/>
        <s v="TE"/>
        <m/>
      </sharedItems>
    </cacheField>
    <cacheField name="PB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x v="0"/>
    <s v="UGA"/>
    <n v="1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2"/>
    <x v="0"/>
    <s v="UGA"/>
    <n v="1"/>
    <n v="1"/>
    <n v="10"/>
    <s v="Own"/>
    <n v="20"/>
    <s v=" "/>
    <x v="1"/>
    <x v="1"/>
    <n v="1"/>
    <n v="0"/>
    <s v="Middle"/>
    <x v="1"/>
    <n v="0"/>
    <x v="1"/>
    <n v="1"/>
    <m/>
    <x v="0"/>
    <m/>
    <m/>
    <m/>
    <m/>
    <m/>
    <m/>
    <m/>
    <n v="1"/>
    <m/>
    <m/>
    <x v="0"/>
    <x v="0"/>
    <m/>
    <m/>
    <m/>
    <m/>
    <m/>
    <m/>
    <m/>
    <m/>
    <m/>
    <x v="1"/>
    <x v="1"/>
    <n v="0"/>
    <m/>
    <x v="1"/>
    <m/>
    <m/>
    <m/>
    <n v="1"/>
    <m/>
    <m/>
    <m/>
    <m/>
    <m/>
    <x v="0"/>
    <s v=" "/>
    <m/>
    <m/>
    <m/>
    <m/>
    <x v="0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</r>
  <r>
    <n v="2"/>
    <x v="0"/>
    <s v="UGA"/>
    <n v="1"/>
    <n v="1"/>
    <n v="10"/>
    <s v="Own"/>
    <n v="2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1"/>
    <s v="RG"/>
    <m/>
    <n v="1"/>
    <m/>
    <m/>
    <x v="0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</r>
  <r>
    <n v="3"/>
    <x v="0"/>
    <s v="UGA"/>
    <n v="1"/>
    <n v="2"/>
    <n v="10"/>
    <s v="Own"/>
    <n v="20"/>
    <s v="First"/>
    <x v="0"/>
    <x v="0"/>
    <m/>
    <s v=" "/>
    <m/>
    <x v="0"/>
    <m/>
    <x v="0"/>
    <m/>
    <m/>
    <x v="0"/>
    <m/>
    <m/>
    <m/>
    <m/>
    <m/>
    <m/>
    <m/>
    <m/>
    <m/>
    <m/>
    <x v="1"/>
    <x v="1"/>
    <n v="12"/>
    <n v="2"/>
    <n v="1"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</r>
  <r>
    <n v="4"/>
    <x v="0"/>
    <s v="UGA"/>
    <n v="1"/>
    <n v="1"/>
    <n v="10"/>
    <s v="Own"/>
    <n v="32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5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</r>
  <r>
    <n v="5"/>
    <x v="0"/>
    <s v="UGA"/>
    <n v="1"/>
    <n v="2"/>
    <n v="5"/>
    <s v="Own"/>
    <n v="37"/>
    <s v="First"/>
    <x v="1"/>
    <x v="2"/>
    <m/>
    <s v=" "/>
    <m/>
    <x v="0"/>
    <m/>
    <x v="1"/>
    <n v="0"/>
    <n v="1"/>
    <x v="0"/>
    <m/>
    <m/>
    <m/>
    <m/>
    <m/>
    <m/>
    <m/>
    <m/>
    <n v="1"/>
    <m/>
    <x v="2"/>
    <x v="1"/>
    <n v="8"/>
    <m/>
    <n v="1"/>
    <m/>
    <m/>
    <m/>
    <m/>
    <m/>
    <m/>
    <x v="0"/>
    <x v="0"/>
    <m/>
    <m/>
    <x v="0"/>
    <m/>
    <m/>
    <m/>
    <m/>
    <m/>
    <m/>
    <m/>
    <m/>
    <m/>
    <x v="2"/>
    <s v="RT"/>
    <n v="1"/>
    <m/>
    <m/>
    <m/>
    <x v="0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</r>
  <r>
    <n v="5"/>
    <x v="0"/>
    <s v="UGA"/>
    <n v="1"/>
    <n v="2"/>
    <n v="5"/>
    <s v="Own"/>
    <n v="3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</r>
  <r>
    <n v="6"/>
    <x v="0"/>
    <s v="UGA"/>
    <n v="1"/>
    <n v="1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</r>
  <r>
    <n v="6"/>
    <x v="0"/>
    <s v="UGA"/>
    <n v="1"/>
    <n v="1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</r>
  <r>
    <n v="7"/>
    <x v="0"/>
    <s v="UGA"/>
    <n v="1"/>
    <n v="2"/>
    <n v="10"/>
    <s v="Own"/>
    <n v="45"/>
    <s v=" "/>
    <x v="1"/>
    <x v="2"/>
    <n v="1"/>
    <n v="0"/>
    <s v="Middle"/>
    <x v="2"/>
    <m/>
    <x v="1"/>
    <n v="1"/>
    <m/>
    <x v="1"/>
    <m/>
    <m/>
    <n v="1"/>
    <m/>
    <m/>
    <m/>
    <m/>
    <n v="1"/>
    <m/>
    <m/>
    <x v="0"/>
    <x v="0"/>
    <m/>
    <m/>
    <m/>
    <m/>
    <m/>
    <m/>
    <m/>
    <m/>
    <m/>
    <x v="2"/>
    <x v="1"/>
    <n v="0"/>
    <m/>
    <x v="2"/>
    <m/>
    <m/>
    <m/>
    <m/>
    <m/>
    <m/>
    <m/>
    <m/>
    <m/>
    <x v="0"/>
    <s v=" "/>
    <m/>
    <m/>
    <m/>
    <m/>
    <x v="0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</r>
  <r>
    <n v="7"/>
    <x v="0"/>
    <s v="UGA"/>
    <n v="1"/>
    <n v="2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</r>
  <r>
    <n v="7"/>
    <x v="0"/>
    <s v="UGA"/>
    <n v="1"/>
    <n v="2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</r>
  <r>
    <n v="8"/>
    <x v="0"/>
    <s v="UGA"/>
    <n v="1"/>
    <n v="3"/>
    <n v="10"/>
    <s v="Own"/>
    <n v="45"/>
    <s v=" "/>
    <x v="1"/>
    <x v="2"/>
    <n v="1"/>
    <n v="1"/>
    <s v="left"/>
    <x v="3"/>
    <n v="4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3"/>
    <n v="4"/>
    <n v="4"/>
    <m/>
    <m/>
    <m/>
    <m/>
    <m/>
    <m/>
    <m/>
    <x v="0"/>
    <s v=" "/>
    <m/>
    <m/>
    <m/>
    <m/>
    <x v="0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</r>
  <r>
    <n v="9"/>
    <x v="0"/>
    <s v="UGA"/>
    <n v="1"/>
    <n v="4"/>
    <n v="6"/>
    <s v="Own"/>
    <n v="49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0"/>
    <x v="1"/>
    <s v="LOU"/>
    <n v="1"/>
    <n v="1"/>
    <n v="10"/>
    <s v="Own"/>
    <n v="10"/>
    <s v="First"/>
    <x v="0"/>
    <x v="0"/>
    <m/>
    <s v=" "/>
    <m/>
    <x v="0"/>
    <m/>
    <x v="0"/>
    <m/>
    <m/>
    <x v="0"/>
    <m/>
    <m/>
    <m/>
    <m/>
    <m/>
    <m/>
    <m/>
    <m/>
    <m/>
    <m/>
    <x v="3"/>
    <x v="1"/>
    <n v="20"/>
    <n v="16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10"/>
    <x v="1"/>
    <s v="LOU"/>
    <n v="1"/>
    <n v="1"/>
    <n v="10"/>
    <s v="Own"/>
    <n v="1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</r>
  <r>
    <n v="11"/>
    <x v="1"/>
    <s v="LOU"/>
    <n v="1"/>
    <n v="1"/>
    <n v="10"/>
    <s v="Own"/>
    <n v="30"/>
    <s v=" "/>
    <x v="2"/>
    <x v="2"/>
    <m/>
    <s v=" "/>
    <m/>
    <x v="0"/>
    <m/>
    <x v="1"/>
    <n v="1"/>
    <m/>
    <x v="0"/>
    <m/>
    <m/>
    <m/>
    <m/>
    <m/>
    <m/>
    <n v="1"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3"/>
    <s v="RT"/>
    <n v="1"/>
    <m/>
    <m/>
    <m/>
    <x v="0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</r>
  <r>
    <n v="11"/>
    <x v="1"/>
    <s v="LOU"/>
    <n v="1"/>
    <n v="1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4"/>
    <s v="RG"/>
    <m/>
    <m/>
    <n v="1"/>
    <m/>
    <x v="0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</r>
  <r>
    <n v="12"/>
    <x v="1"/>
    <s v="LOU"/>
    <n v="1"/>
    <n v="2"/>
    <n v="14"/>
    <s v="Own"/>
    <n v="26"/>
    <s v=" "/>
    <x v="2"/>
    <x v="2"/>
    <n v="1"/>
    <n v="1"/>
    <s v="left"/>
    <x v="3"/>
    <n v="4"/>
    <x v="0"/>
    <n v="1"/>
    <m/>
    <x v="0"/>
    <m/>
    <m/>
    <m/>
    <m/>
    <m/>
    <m/>
    <m/>
    <m/>
    <m/>
    <m/>
    <x v="0"/>
    <x v="0"/>
    <m/>
    <m/>
    <m/>
    <m/>
    <m/>
    <m/>
    <m/>
    <m/>
    <m/>
    <x v="3"/>
    <x v="1"/>
    <n v="1"/>
    <m/>
    <x v="3"/>
    <n v="4"/>
    <n v="4"/>
    <m/>
    <m/>
    <m/>
    <m/>
    <m/>
    <m/>
    <m/>
    <x v="0"/>
    <s v=" "/>
    <m/>
    <m/>
    <m/>
    <m/>
    <x v="0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</r>
  <r>
    <n v="13"/>
    <x v="1"/>
    <s v="LOU"/>
    <n v="1"/>
    <n v="3"/>
    <n v="10"/>
    <s v="Own"/>
    <n v="30"/>
    <s v="First"/>
    <x v="3"/>
    <x v="3"/>
    <m/>
    <s v=" "/>
    <m/>
    <x v="0"/>
    <m/>
    <x v="0"/>
    <m/>
    <m/>
    <x v="2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</r>
  <r>
    <n v="14"/>
    <x v="1"/>
    <s v="LOU"/>
    <n v="1"/>
    <n v="1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m/>
    <m/>
    <m/>
    <m/>
    <m/>
    <m/>
    <m/>
    <m/>
    <x v="4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15"/>
    <x v="1"/>
    <s v="LOU"/>
    <n v="1"/>
    <n v="2"/>
    <n v="9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5"/>
    <n v="2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15"/>
    <x v="1"/>
    <s v="LOU"/>
    <n v="1"/>
    <n v="2"/>
    <n v="9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</r>
  <r>
    <n v="16"/>
    <x v="1"/>
    <s v="LOU"/>
    <n v="1"/>
    <n v="3"/>
    <n v="4"/>
    <s v="Opp"/>
    <n v="45"/>
    <s v="First"/>
    <x v="2"/>
    <x v="2"/>
    <n v="1"/>
    <n v="1"/>
    <s v="left"/>
    <x v="4"/>
    <n v="4"/>
    <x v="0"/>
    <n v="1"/>
    <m/>
    <x v="0"/>
    <m/>
    <m/>
    <m/>
    <m/>
    <m/>
    <m/>
    <m/>
    <m/>
    <m/>
    <m/>
    <x v="0"/>
    <x v="0"/>
    <m/>
    <m/>
    <m/>
    <m/>
    <m/>
    <m/>
    <m/>
    <m/>
    <m/>
    <x v="3"/>
    <x v="1"/>
    <n v="1"/>
    <m/>
    <x v="4"/>
    <n v="4"/>
    <n v="0"/>
    <m/>
    <m/>
    <m/>
    <n v="1"/>
    <m/>
    <m/>
    <m/>
    <x v="0"/>
    <s v=" "/>
    <m/>
    <m/>
    <m/>
    <m/>
    <x v="0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</r>
  <r>
    <n v="17"/>
    <x v="1"/>
    <s v="LOU"/>
    <n v="1"/>
    <n v="1"/>
    <n v="10"/>
    <s v="Opp"/>
    <n v="41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1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8"/>
    <x v="1"/>
    <s v="LOU"/>
    <n v="1"/>
    <n v="1"/>
    <n v="15"/>
    <s v="Opp"/>
    <n v="4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n v="1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</r>
  <r>
    <n v="18"/>
    <x v="1"/>
    <s v="LOU"/>
    <n v="1"/>
    <n v="1"/>
    <n v="15"/>
    <s v="Opp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</r>
  <r>
    <n v="19"/>
    <x v="1"/>
    <s v="LOU"/>
    <n v="1"/>
    <n v="2"/>
    <n v="14"/>
    <s v="Opp"/>
    <n v="45"/>
    <s v="TD"/>
    <x v="2"/>
    <x v="2"/>
    <n v="1"/>
    <n v="1"/>
    <s v="Middle"/>
    <x v="5"/>
    <n v="45"/>
    <x v="0"/>
    <n v="1"/>
    <m/>
    <x v="0"/>
    <m/>
    <n v="1"/>
    <m/>
    <m/>
    <m/>
    <m/>
    <m/>
    <m/>
    <m/>
    <m/>
    <x v="0"/>
    <x v="0"/>
    <m/>
    <m/>
    <m/>
    <m/>
    <m/>
    <m/>
    <m/>
    <m/>
    <m/>
    <x v="5"/>
    <x v="1"/>
    <n v="1"/>
    <m/>
    <x v="5"/>
    <n v="45"/>
    <n v="5"/>
    <m/>
    <m/>
    <m/>
    <m/>
    <n v="1"/>
    <m/>
    <m/>
    <x v="0"/>
    <s v=" "/>
    <m/>
    <m/>
    <m/>
    <m/>
    <x v="0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</r>
  <r>
    <n v="20"/>
    <x v="0"/>
    <s v="UGA"/>
    <n v="1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21"/>
    <x v="0"/>
    <s v="UGA"/>
    <n v="1"/>
    <n v="1"/>
    <n v="10"/>
    <s v="Own"/>
    <n v="16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4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</r>
  <r>
    <n v="21"/>
    <x v="0"/>
    <s v="UGA"/>
    <n v="1"/>
    <n v="1"/>
    <n v="10"/>
    <s v="Own"/>
    <n v="1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22"/>
    <x v="0"/>
    <s v="UGA"/>
    <n v="1"/>
    <n v="2"/>
    <n v="6"/>
    <s v="Own"/>
    <n v="20"/>
    <s v="First"/>
    <x v="1"/>
    <x v="2"/>
    <n v="1"/>
    <n v="1"/>
    <s v="Middle"/>
    <x v="6"/>
    <n v="28"/>
    <x v="0"/>
    <n v="1"/>
    <m/>
    <x v="0"/>
    <m/>
    <m/>
    <m/>
    <m/>
    <m/>
    <m/>
    <m/>
    <m/>
    <m/>
    <m/>
    <x v="0"/>
    <x v="0"/>
    <m/>
    <m/>
    <m/>
    <m/>
    <m/>
    <m/>
    <m/>
    <m/>
    <m/>
    <x v="1"/>
    <x v="1"/>
    <n v="1"/>
    <m/>
    <x v="6"/>
    <n v="28"/>
    <n v="11"/>
    <m/>
    <m/>
    <m/>
    <n v="1"/>
    <m/>
    <n v="1"/>
    <m/>
    <x v="0"/>
    <s v=" "/>
    <m/>
    <m/>
    <m/>
    <m/>
    <x v="0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</r>
  <r>
    <n v="22"/>
    <x v="0"/>
    <s v="UGA"/>
    <n v="1"/>
    <n v="2"/>
    <n v="6"/>
    <s v="Own"/>
    <n v="2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</r>
  <r>
    <n v="23"/>
    <x v="0"/>
    <s v="UGA"/>
    <n v="1"/>
    <n v="1"/>
    <n v="10"/>
    <s v="Own"/>
    <n v="48"/>
    <s v=" "/>
    <x v="1"/>
    <x v="2"/>
    <n v="1"/>
    <n v="1"/>
    <s v="Right"/>
    <x v="4"/>
    <n v="8"/>
    <x v="1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4"/>
    <n v="8"/>
    <n v="4"/>
    <m/>
    <m/>
    <m/>
    <m/>
    <m/>
    <m/>
    <m/>
    <x v="0"/>
    <s v=" "/>
    <m/>
    <m/>
    <m/>
    <m/>
    <x v="0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</r>
  <r>
    <n v="24"/>
    <x v="0"/>
    <s v="UGA"/>
    <n v="1"/>
    <n v="2"/>
    <n v="2"/>
    <s v="Opp"/>
    <n v="44"/>
    <s v="First"/>
    <x v="0"/>
    <x v="0"/>
    <m/>
    <s v=" "/>
    <m/>
    <x v="0"/>
    <m/>
    <x v="0"/>
    <m/>
    <m/>
    <x v="0"/>
    <m/>
    <m/>
    <m/>
    <m/>
    <m/>
    <m/>
    <m/>
    <m/>
    <m/>
    <m/>
    <x v="1"/>
    <x v="1"/>
    <n v="3"/>
    <n v="3"/>
    <n v="1"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</r>
  <r>
    <n v="24"/>
    <x v="0"/>
    <s v="UGA"/>
    <n v="1"/>
    <n v="2"/>
    <n v="2"/>
    <s v="Opp"/>
    <n v="44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</r>
  <r>
    <n v="25"/>
    <x v="0"/>
    <s v="UGA"/>
    <n v="1"/>
    <n v="1"/>
    <n v="10"/>
    <s v="Opp"/>
    <n v="41"/>
    <s v="First"/>
    <x v="1"/>
    <x v="2"/>
    <n v="1"/>
    <n v="1"/>
    <s v="Middle"/>
    <x v="1"/>
    <n v="11"/>
    <x v="0"/>
    <n v="1"/>
    <m/>
    <x v="0"/>
    <m/>
    <m/>
    <m/>
    <m/>
    <m/>
    <m/>
    <m/>
    <m/>
    <m/>
    <m/>
    <x v="0"/>
    <x v="0"/>
    <m/>
    <m/>
    <m/>
    <m/>
    <m/>
    <m/>
    <m/>
    <m/>
    <m/>
    <x v="6"/>
    <x v="1"/>
    <n v="1"/>
    <m/>
    <x v="1"/>
    <n v="11"/>
    <n v="5"/>
    <m/>
    <m/>
    <m/>
    <n v="1"/>
    <m/>
    <m/>
    <m/>
    <x v="0"/>
    <s v=" "/>
    <m/>
    <m/>
    <m/>
    <m/>
    <x v="0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</r>
  <r>
    <n v="26"/>
    <x v="0"/>
    <s v="UGA"/>
    <n v="1"/>
    <n v="1"/>
    <n v="10"/>
    <s v="Opp"/>
    <n v="30"/>
    <s v=" "/>
    <x v="1"/>
    <x v="2"/>
    <n v="1"/>
    <n v="0"/>
    <s v="Middle"/>
    <x v="3"/>
    <m/>
    <x v="0"/>
    <n v="1"/>
    <m/>
    <x v="3"/>
    <m/>
    <m/>
    <m/>
    <m/>
    <n v="1"/>
    <m/>
    <m/>
    <m/>
    <m/>
    <m/>
    <x v="0"/>
    <x v="0"/>
    <m/>
    <m/>
    <m/>
    <m/>
    <m/>
    <m/>
    <m/>
    <m/>
    <m/>
    <x v="2"/>
    <x v="1"/>
    <n v="0"/>
    <m/>
    <x v="3"/>
    <m/>
    <m/>
    <m/>
    <m/>
    <m/>
    <m/>
    <m/>
    <m/>
    <m/>
    <x v="0"/>
    <s v=" "/>
    <m/>
    <m/>
    <m/>
    <m/>
    <x v="0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</r>
  <r>
    <n v="27"/>
    <x v="0"/>
    <s v="UGA"/>
    <n v="1"/>
    <n v="2"/>
    <n v="10"/>
    <s v="Opp"/>
    <n v="30"/>
    <s v="First"/>
    <x v="0"/>
    <x v="0"/>
    <m/>
    <s v=" "/>
    <m/>
    <x v="0"/>
    <m/>
    <x v="0"/>
    <m/>
    <m/>
    <x v="0"/>
    <m/>
    <m/>
    <m/>
    <m/>
    <m/>
    <m/>
    <m/>
    <m/>
    <m/>
    <m/>
    <x v="1"/>
    <x v="1"/>
    <n v="20"/>
    <n v="10"/>
    <n v="1"/>
    <m/>
    <n v="2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</r>
  <r>
    <n v="27"/>
    <x v="0"/>
    <s v="UGA"/>
    <n v="1"/>
    <n v="2"/>
    <n v="10"/>
    <s v="Opp"/>
    <n v="3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</r>
  <r>
    <n v="27"/>
    <x v="0"/>
    <s v="UGA"/>
    <n v="1"/>
    <n v="2"/>
    <n v="10"/>
    <s v="Opp"/>
    <n v="3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27"/>
    <x v="0"/>
    <s v="UGA"/>
    <n v="1"/>
    <n v="2"/>
    <n v="10"/>
    <s v="Opp"/>
    <n v="3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</r>
  <r>
    <n v="28"/>
    <x v="0"/>
    <s v="UGA"/>
    <n v="1"/>
    <n v="1"/>
    <s v="G"/>
    <s v="Opp"/>
    <n v="10"/>
    <s v=" "/>
    <x v="0"/>
    <x v="0"/>
    <m/>
    <s v=" "/>
    <m/>
    <x v="0"/>
    <m/>
    <x v="0"/>
    <m/>
    <m/>
    <x v="0"/>
    <m/>
    <m/>
    <m/>
    <m/>
    <m/>
    <m/>
    <m/>
    <m/>
    <m/>
    <m/>
    <x v="2"/>
    <x v="1"/>
    <n v="-1"/>
    <m/>
    <m/>
    <m/>
    <m/>
    <m/>
    <m/>
    <m/>
    <s v="Took a knee?"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29"/>
    <x v="0"/>
    <s v="UGA"/>
    <n v="1"/>
    <n v="2"/>
    <s v="G"/>
    <s v="Opp"/>
    <n v="11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2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30"/>
    <x v="0"/>
    <s v="UGA"/>
    <n v="1"/>
    <n v="3"/>
    <s v="G"/>
    <s v="Opp"/>
    <n v="11"/>
    <s v="TD"/>
    <x v="1"/>
    <x v="2"/>
    <n v="1"/>
    <n v="1"/>
    <s v="Middle"/>
    <x v="7"/>
    <n v="11"/>
    <x v="1"/>
    <n v="1"/>
    <m/>
    <x v="0"/>
    <m/>
    <n v="1"/>
    <m/>
    <m/>
    <m/>
    <m/>
    <m/>
    <m/>
    <m/>
    <m/>
    <x v="0"/>
    <x v="0"/>
    <m/>
    <m/>
    <m/>
    <m/>
    <m/>
    <m/>
    <m/>
    <m/>
    <m/>
    <x v="7"/>
    <x v="1"/>
    <n v="1"/>
    <n v="1"/>
    <x v="7"/>
    <n v="11"/>
    <n v="0"/>
    <m/>
    <m/>
    <n v="1"/>
    <m/>
    <n v="1"/>
    <m/>
    <m/>
    <x v="0"/>
    <s v=" "/>
    <m/>
    <m/>
    <m/>
    <m/>
    <x v="0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</r>
  <r>
    <n v="31"/>
    <x v="1"/>
    <s v="LOU"/>
    <n v="1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1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32"/>
    <x v="1"/>
    <s v="LOU"/>
    <n v="1"/>
    <n v="1"/>
    <n v="10"/>
    <s v="Own"/>
    <n v="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</r>
  <r>
    <n v="32"/>
    <x v="1"/>
    <s v="LOU"/>
    <n v="1"/>
    <n v="1"/>
    <n v="10"/>
    <s v="Own"/>
    <n v="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</r>
  <r>
    <n v="33"/>
    <x v="1"/>
    <s v="LOU"/>
    <n v="1"/>
    <n v="2"/>
    <n v="9"/>
    <s v="Own"/>
    <n v="10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7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33"/>
    <x v="1"/>
    <s v="LOU"/>
    <n v="1"/>
    <n v="2"/>
    <n v="9"/>
    <s v="Own"/>
    <n v="1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34"/>
    <x v="1"/>
    <s v="LOU"/>
    <n v="1"/>
    <n v="3"/>
    <n v="2"/>
    <s v="Own"/>
    <n v="17"/>
    <s v="First"/>
    <x v="2"/>
    <x v="2"/>
    <n v="1"/>
    <n v="1"/>
    <s v="Right"/>
    <x v="8"/>
    <n v="9"/>
    <x v="0"/>
    <n v="1"/>
    <m/>
    <x v="0"/>
    <m/>
    <m/>
    <m/>
    <m/>
    <m/>
    <m/>
    <m/>
    <m/>
    <m/>
    <m/>
    <x v="0"/>
    <x v="0"/>
    <m/>
    <m/>
    <m/>
    <m/>
    <m/>
    <m/>
    <m/>
    <m/>
    <m/>
    <x v="5"/>
    <x v="1"/>
    <n v="1"/>
    <m/>
    <x v="8"/>
    <n v="9"/>
    <n v="4"/>
    <m/>
    <m/>
    <m/>
    <n v="1"/>
    <m/>
    <m/>
    <m/>
    <x v="0"/>
    <s v=" "/>
    <m/>
    <m/>
    <m/>
    <m/>
    <x v="0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</r>
  <r>
    <n v="35"/>
    <x v="1"/>
    <s v="LOU"/>
    <n v="1"/>
    <n v="1"/>
    <n v="10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0"/>
    <n v="1"/>
    <m/>
    <m/>
    <n v="2"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</r>
  <r>
    <n v="35"/>
    <x v="1"/>
    <s v="LOU"/>
    <n v="1"/>
    <n v="1"/>
    <n v="10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</r>
  <r>
    <n v="35"/>
    <x v="1"/>
    <s v="LOU"/>
    <n v="1"/>
    <n v="1"/>
    <n v="10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</r>
  <r>
    <n v="35"/>
    <x v="1"/>
    <s v="LOU"/>
    <n v="1"/>
    <n v="1"/>
    <n v="10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</r>
  <r>
    <n v="36"/>
    <x v="1"/>
    <s v="LOU"/>
    <n v="1"/>
    <n v="2"/>
    <n v="10"/>
    <s v="Own"/>
    <n v="26"/>
    <s v=" "/>
    <x v="2"/>
    <x v="2"/>
    <n v="1"/>
    <n v="0"/>
    <s v="Middle"/>
    <x v="9"/>
    <m/>
    <x v="0"/>
    <n v="1"/>
    <m/>
    <x v="0"/>
    <m/>
    <m/>
    <m/>
    <m/>
    <m/>
    <m/>
    <m/>
    <m/>
    <m/>
    <m/>
    <x v="0"/>
    <x v="0"/>
    <m/>
    <m/>
    <m/>
    <m/>
    <m/>
    <m/>
    <m/>
    <m/>
    <m/>
    <x v="8"/>
    <x v="1"/>
    <n v="0"/>
    <n v="1"/>
    <x v="9"/>
    <m/>
    <m/>
    <m/>
    <n v="1"/>
    <m/>
    <m/>
    <m/>
    <m/>
    <m/>
    <x v="0"/>
    <s v=" "/>
    <m/>
    <m/>
    <m/>
    <m/>
    <x v="0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</r>
  <r>
    <n v="37"/>
    <x v="1"/>
    <s v="LOU"/>
    <n v="1"/>
    <n v="3"/>
    <n v="10"/>
    <s v="Own"/>
    <n v="26"/>
    <s v="First"/>
    <x v="2"/>
    <x v="2"/>
    <n v="1"/>
    <n v="1"/>
    <s v="Middle"/>
    <x v="10"/>
    <n v="13"/>
    <x v="0"/>
    <n v="1"/>
    <m/>
    <x v="0"/>
    <m/>
    <m/>
    <m/>
    <m/>
    <m/>
    <m/>
    <m/>
    <m/>
    <m/>
    <m/>
    <x v="0"/>
    <x v="0"/>
    <m/>
    <m/>
    <m/>
    <m/>
    <m/>
    <m/>
    <m/>
    <m/>
    <m/>
    <x v="5"/>
    <x v="1"/>
    <n v="1"/>
    <m/>
    <x v="10"/>
    <n v="13"/>
    <n v="0"/>
    <m/>
    <m/>
    <m/>
    <n v="1"/>
    <m/>
    <m/>
    <m/>
    <x v="0"/>
    <s v=" "/>
    <m/>
    <m/>
    <m/>
    <m/>
    <x v="0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</r>
  <r>
    <n v="38"/>
    <x v="1"/>
    <s v="LOU"/>
    <n v="1"/>
    <n v="1"/>
    <n v="10"/>
    <s v="Own"/>
    <n v="39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1"/>
    <n v="0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39"/>
    <x v="1"/>
    <s v="LOU"/>
    <n v="1"/>
    <n v="2"/>
    <n v="9"/>
    <s v="Own"/>
    <n v="40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2"/>
    <n v="0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40"/>
    <x v="1"/>
    <s v="LOU"/>
    <n v="1"/>
    <n v="3"/>
    <n v="7"/>
    <s v="Own"/>
    <n v="42"/>
    <s v=" "/>
    <x v="2"/>
    <x v="2"/>
    <m/>
    <m/>
    <m/>
    <x v="0"/>
    <m/>
    <x v="1"/>
    <n v="0"/>
    <n v="1"/>
    <x v="0"/>
    <m/>
    <m/>
    <m/>
    <m/>
    <m/>
    <m/>
    <m/>
    <n v="1"/>
    <n v="1"/>
    <m/>
    <x v="0"/>
    <x v="0"/>
    <m/>
    <m/>
    <m/>
    <m/>
    <m/>
    <m/>
    <m/>
    <m/>
    <m/>
    <x v="0"/>
    <x v="0"/>
    <m/>
    <m/>
    <x v="0"/>
    <m/>
    <m/>
    <m/>
    <m/>
    <m/>
    <m/>
    <m/>
    <m/>
    <m/>
    <x v="5"/>
    <s v="LT"/>
    <n v="1"/>
    <n v="1"/>
    <m/>
    <m/>
    <x v="3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</r>
  <r>
    <n v="40"/>
    <x v="1"/>
    <s v="LOU"/>
    <n v="1"/>
    <n v="3"/>
    <n v="7"/>
    <s v="Own"/>
    <n v="4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3"/>
    <s v="RT"/>
    <n v="1"/>
    <n v="1"/>
    <m/>
    <m/>
    <x v="3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</r>
  <r>
    <n v="41"/>
    <x v="1"/>
    <s v="LOU"/>
    <n v="1"/>
    <n v="4"/>
    <n v="20"/>
    <s v="Own"/>
    <n v="29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42"/>
    <x v="0"/>
    <s v="UGA"/>
    <n v="1"/>
    <n v="1"/>
    <n v="10"/>
    <s v="Own"/>
    <n v="20"/>
    <s v="First"/>
    <x v="0"/>
    <x v="0"/>
    <m/>
    <m/>
    <m/>
    <x v="0"/>
    <m/>
    <x v="0"/>
    <m/>
    <m/>
    <x v="0"/>
    <m/>
    <m/>
    <m/>
    <m/>
    <m/>
    <m/>
    <m/>
    <m/>
    <m/>
    <m/>
    <x v="1"/>
    <x v="1"/>
    <n v="10"/>
    <n v="4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</r>
  <r>
    <n v="43"/>
    <x v="0"/>
    <s v="UGA"/>
    <n v="2"/>
    <n v="1"/>
    <n v="10"/>
    <s v="Own"/>
    <n v="30"/>
    <s v=" "/>
    <x v="1"/>
    <x v="2"/>
    <n v="1"/>
    <n v="0"/>
    <s v="Middle"/>
    <x v="11"/>
    <m/>
    <x v="1"/>
    <n v="1"/>
    <m/>
    <x v="3"/>
    <m/>
    <m/>
    <m/>
    <m/>
    <m/>
    <m/>
    <m/>
    <n v="1"/>
    <n v="1"/>
    <m/>
    <x v="0"/>
    <x v="0"/>
    <m/>
    <m/>
    <m/>
    <m/>
    <m/>
    <m/>
    <m/>
    <m/>
    <m/>
    <x v="9"/>
    <x v="1"/>
    <n v="0"/>
    <m/>
    <x v="11"/>
    <m/>
    <m/>
    <m/>
    <m/>
    <m/>
    <m/>
    <m/>
    <m/>
    <m/>
    <x v="6"/>
    <s v="RG"/>
    <n v="1"/>
    <n v="1"/>
    <m/>
    <m/>
    <x v="0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</r>
  <r>
    <n v="43"/>
    <x v="0"/>
    <s v="UGA"/>
    <n v="2"/>
    <n v="1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</r>
  <r>
    <n v="44"/>
    <x v="0"/>
    <s v="UGA"/>
    <n v="2"/>
    <n v="2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5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</r>
  <r>
    <n v="45"/>
    <x v="0"/>
    <s v="UGA"/>
    <n v="2"/>
    <n v="3"/>
    <n v="5"/>
    <s v="Own"/>
    <n v="35"/>
    <s v=" "/>
    <x v="1"/>
    <x v="2"/>
    <n v="1"/>
    <n v="0"/>
    <s v="Middle"/>
    <x v="4"/>
    <m/>
    <x v="0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0"/>
    <n v="1"/>
    <x v="4"/>
    <m/>
    <m/>
    <m/>
    <m/>
    <m/>
    <m/>
    <m/>
    <m/>
    <m/>
    <x v="0"/>
    <s v=" "/>
    <m/>
    <m/>
    <m/>
    <m/>
    <x v="0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</r>
  <r>
    <n v="46"/>
    <x v="0"/>
    <s v="UGA"/>
    <n v="2"/>
    <n v="4"/>
    <n v="5"/>
    <s v="Own"/>
    <n v="35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47"/>
    <x v="1"/>
    <s v="LOU"/>
    <n v="2"/>
    <n v="1"/>
    <n v="10"/>
    <s v="Own"/>
    <n v="34"/>
    <s v=" "/>
    <x v="2"/>
    <x v="2"/>
    <n v="1"/>
    <n v="1"/>
    <s v="left"/>
    <x v="12"/>
    <n v="5"/>
    <x v="0"/>
    <m/>
    <m/>
    <x v="0"/>
    <m/>
    <m/>
    <m/>
    <m/>
    <m/>
    <m/>
    <m/>
    <m/>
    <m/>
    <m/>
    <x v="0"/>
    <x v="0"/>
    <m/>
    <m/>
    <m/>
    <m/>
    <m/>
    <m/>
    <m/>
    <m/>
    <m/>
    <x v="8"/>
    <x v="1"/>
    <n v="1"/>
    <m/>
    <x v="12"/>
    <n v="3"/>
    <n v="5"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</r>
  <r>
    <n v="48"/>
    <x v="1"/>
    <s v="LOU"/>
    <n v="2"/>
    <n v="2"/>
    <n v="7"/>
    <s v="Own"/>
    <n v="37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</r>
  <r>
    <n v="49"/>
    <x v="1"/>
    <s v="LOU"/>
    <n v="2"/>
    <n v="3"/>
    <n v="6"/>
    <s v="Own"/>
    <n v="38"/>
    <s v="First"/>
    <x v="2"/>
    <x v="2"/>
    <n v="1"/>
    <n v="1"/>
    <s v="Right"/>
    <x v="1"/>
    <n v="20"/>
    <x v="1"/>
    <n v="1"/>
    <m/>
    <x v="0"/>
    <m/>
    <m/>
    <m/>
    <m/>
    <m/>
    <m/>
    <m/>
    <m/>
    <m/>
    <m/>
    <x v="0"/>
    <x v="0"/>
    <m/>
    <m/>
    <m/>
    <m/>
    <m/>
    <m/>
    <m/>
    <m/>
    <m/>
    <x v="8"/>
    <x v="1"/>
    <n v="1"/>
    <m/>
    <x v="1"/>
    <n v="20"/>
    <n v="14"/>
    <m/>
    <m/>
    <m/>
    <n v="1"/>
    <m/>
    <m/>
    <m/>
    <x v="0"/>
    <s v=" "/>
    <m/>
    <m/>
    <m/>
    <m/>
    <x v="0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</r>
  <r>
    <n v="49"/>
    <x v="1"/>
    <s v="LOU"/>
    <n v="2"/>
    <n v="3"/>
    <n v="6"/>
    <s v="Own"/>
    <n v="38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</r>
  <r>
    <n v="50"/>
    <x v="1"/>
    <s v="LOU"/>
    <n v="2"/>
    <n v="1"/>
    <n v="10"/>
    <s v="Opp"/>
    <n v="42"/>
    <s v=" "/>
    <x v="2"/>
    <x v="2"/>
    <n v="1"/>
    <n v="1"/>
    <s v="left"/>
    <x v="13"/>
    <n v="9"/>
    <x v="0"/>
    <n v="1"/>
    <m/>
    <x v="0"/>
    <m/>
    <m/>
    <m/>
    <m/>
    <m/>
    <m/>
    <m/>
    <m/>
    <m/>
    <m/>
    <x v="0"/>
    <x v="0"/>
    <m/>
    <m/>
    <m/>
    <m/>
    <m/>
    <m/>
    <m/>
    <m/>
    <m/>
    <x v="11"/>
    <x v="1"/>
    <n v="1"/>
    <m/>
    <x v="13"/>
    <n v="9"/>
    <n v="7"/>
    <n v="1"/>
    <m/>
    <m/>
    <m/>
    <m/>
    <m/>
    <m/>
    <x v="0"/>
    <s v=" "/>
    <m/>
    <m/>
    <m/>
    <m/>
    <x v="0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</r>
  <r>
    <n v="50"/>
    <x v="1"/>
    <s v="LOU"/>
    <n v="2"/>
    <n v="1"/>
    <n v="10"/>
    <s v="Opp"/>
    <n v="4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51"/>
    <x v="1"/>
    <s v="LOU"/>
    <n v="2"/>
    <n v="2"/>
    <n v="1"/>
    <s v="Opp"/>
    <n v="33"/>
    <s v="First"/>
    <x v="2"/>
    <x v="2"/>
    <n v="1"/>
    <n v="1"/>
    <s v="left"/>
    <x v="11"/>
    <n v="7"/>
    <x v="0"/>
    <n v="1"/>
    <m/>
    <x v="0"/>
    <m/>
    <m/>
    <m/>
    <m/>
    <m/>
    <m/>
    <m/>
    <m/>
    <m/>
    <m/>
    <x v="0"/>
    <x v="0"/>
    <m/>
    <m/>
    <m/>
    <m/>
    <m/>
    <m/>
    <m/>
    <m/>
    <m/>
    <x v="3"/>
    <x v="1"/>
    <n v="1"/>
    <m/>
    <x v="11"/>
    <n v="7"/>
    <n v="0"/>
    <m/>
    <m/>
    <m/>
    <m/>
    <m/>
    <m/>
    <m/>
    <x v="0"/>
    <s v=" "/>
    <m/>
    <m/>
    <m/>
    <m/>
    <x v="0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</r>
  <r>
    <n v="52"/>
    <x v="1"/>
    <s v="LOU"/>
    <n v="2"/>
    <n v="1"/>
    <n v="10"/>
    <s v="Opp"/>
    <n v="26"/>
    <s v=" "/>
    <x v="2"/>
    <x v="2"/>
    <n v="1"/>
    <n v="0"/>
    <s v="left"/>
    <x v="14"/>
    <m/>
    <x v="0"/>
    <n v="1"/>
    <m/>
    <x v="0"/>
    <m/>
    <m/>
    <m/>
    <m/>
    <m/>
    <m/>
    <m/>
    <m/>
    <m/>
    <m/>
    <x v="0"/>
    <x v="0"/>
    <m/>
    <m/>
    <m/>
    <m/>
    <m/>
    <m/>
    <m/>
    <m/>
    <m/>
    <x v="3"/>
    <x v="1"/>
    <n v="0"/>
    <n v="1"/>
    <x v="14"/>
    <n v="0"/>
    <m/>
    <m/>
    <m/>
    <m/>
    <m/>
    <m/>
    <m/>
    <m/>
    <x v="0"/>
    <s v=" "/>
    <m/>
    <m/>
    <m/>
    <m/>
    <x v="0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</r>
  <r>
    <n v="53"/>
    <x v="1"/>
    <s v="LOU"/>
    <n v="2"/>
    <n v="2"/>
    <n v="10"/>
    <s v="Opp"/>
    <n v="26"/>
    <s v=" "/>
    <x v="0"/>
    <x v="0"/>
    <m/>
    <s v=" "/>
    <m/>
    <x v="0"/>
    <m/>
    <x v="0"/>
    <m/>
    <m/>
    <x v="0"/>
    <m/>
    <m/>
    <m/>
    <m/>
    <m/>
    <m/>
    <m/>
    <m/>
    <m/>
    <m/>
    <x v="5"/>
    <x v="1"/>
    <n v="3"/>
    <n v="0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54"/>
    <x v="1"/>
    <s v="LOU"/>
    <n v="2"/>
    <n v="3"/>
    <n v="7"/>
    <s v="Opp"/>
    <n v="23"/>
    <s v=" "/>
    <x v="2"/>
    <x v="2"/>
    <n v="1"/>
    <n v="0"/>
    <s v="Middle"/>
    <x v="1"/>
    <m/>
    <x v="1"/>
    <n v="1"/>
    <m/>
    <x v="0"/>
    <m/>
    <m/>
    <m/>
    <m/>
    <m/>
    <m/>
    <m/>
    <m/>
    <m/>
    <m/>
    <x v="0"/>
    <x v="0"/>
    <m/>
    <m/>
    <m/>
    <m/>
    <m/>
    <m/>
    <m/>
    <m/>
    <m/>
    <x v="3"/>
    <x v="1"/>
    <n v="0"/>
    <n v="1"/>
    <x v="1"/>
    <n v="0"/>
    <m/>
    <m/>
    <m/>
    <m/>
    <m/>
    <m/>
    <m/>
    <m/>
    <x v="0"/>
    <s v=" "/>
    <m/>
    <m/>
    <m/>
    <m/>
    <x v="0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</r>
  <r>
    <n v="55"/>
    <x v="1"/>
    <s v="LOU"/>
    <n v="2"/>
    <n v="4"/>
    <n v="7"/>
    <s v="Opp"/>
    <n v="23"/>
    <s v="FG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56"/>
    <x v="0"/>
    <s v="UGA"/>
    <n v="2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57"/>
    <x v="0"/>
    <s v="UGA"/>
    <n v="2"/>
    <n v="1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6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</r>
  <r>
    <n v="58"/>
    <x v="0"/>
    <s v="UGA"/>
    <n v="2"/>
    <n v="2"/>
    <n v="9"/>
    <s v="Own"/>
    <n v="31"/>
    <s v="First"/>
    <x v="4"/>
    <x v="2"/>
    <n v="1"/>
    <n v="1"/>
    <s v="Right"/>
    <x v="15"/>
    <n v="14"/>
    <x v="1"/>
    <n v="0"/>
    <m/>
    <x v="2"/>
    <m/>
    <m/>
    <m/>
    <m/>
    <m/>
    <m/>
    <m/>
    <m/>
    <m/>
    <m/>
    <x v="0"/>
    <x v="0"/>
    <m/>
    <m/>
    <m/>
    <m/>
    <m/>
    <m/>
    <m/>
    <m/>
    <m/>
    <x v="7"/>
    <x v="1"/>
    <n v="1"/>
    <m/>
    <x v="15"/>
    <n v="14"/>
    <n v="0"/>
    <m/>
    <m/>
    <m/>
    <n v="1"/>
    <m/>
    <m/>
    <m/>
    <x v="0"/>
    <s v=" "/>
    <m/>
    <m/>
    <m/>
    <m/>
    <x v="0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</r>
  <r>
    <n v="59"/>
    <x v="0"/>
    <s v="UGA"/>
    <n v="2"/>
    <n v="1"/>
    <n v="10"/>
    <s v="Own"/>
    <n v="45"/>
    <s v=" "/>
    <x v="0"/>
    <x v="0"/>
    <m/>
    <s v=" "/>
    <m/>
    <x v="0"/>
    <m/>
    <x v="0"/>
    <m/>
    <m/>
    <x v="0"/>
    <m/>
    <m/>
    <m/>
    <m/>
    <m/>
    <m/>
    <m/>
    <m/>
    <m/>
    <m/>
    <x v="6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</r>
  <r>
    <n v="60"/>
    <x v="0"/>
    <s v="UGA"/>
    <n v="2"/>
    <n v="2"/>
    <n v="9"/>
    <s v="Own"/>
    <n v="46"/>
    <s v=" "/>
    <x v="4"/>
    <x v="2"/>
    <m/>
    <s v=" "/>
    <m/>
    <x v="0"/>
    <m/>
    <x v="0"/>
    <n v="1"/>
    <m/>
    <x v="0"/>
    <m/>
    <m/>
    <m/>
    <m/>
    <m/>
    <m/>
    <n v="1"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1"/>
    <s v="LG"/>
    <m/>
    <m/>
    <n v="1"/>
    <m/>
    <x v="0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</r>
  <r>
    <n v="61"/>
    <x v="0"/>
    <s v="UGA"/>
    <n v="2"/>
    <n v="3"/>
    <n v="18"/>
    <s v="Own"/>
    <n v="37"/>
    <s v=" "/>
    <x v="4"/>
    <x v="2"/>
    <n v="1"/>
    <n v="0"/>
    <s v="left"/>
    <x v="16"/>
    <n v="0"/>
    <x v="1"/>
    <n v="1"/>
    <m/>
    <x v="1"/>
    <m/>
    <m/>
    <m/>
    <m/>
    <m/>
    <m/>
    <m/>
    <m/>
    <m/>
    <m/>
    <x v="0"/>
    <x v="0"/>
    <m/>
    <m/>
    <m/>
    <m/>
    <m/>
    <m/>
    <m/>
    <m/>
    <m/>
    <x v="2"/>
    <x v="1"/>
    <n v="0"/>
    <n v="1"/>
    <x v="16"/>
    <m/>
    <m/>
    <m/>
    <m/>
    <m/>
    <m/>
    <m/>
    <m/>
    <m/>
    <x v="0"/>
    <s v=" "/>
    <m/>
    <m/>
    <m/>
    <m/>
    <x v="0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</r>
  <r>
    <n v="62"/>
    <x v="0"/>
    <s v="UGA"/>
    <n v="2"/>
    <n v="4"/>
    <n v="18"/>
    <s v="Own"/>
    <n v="37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63"/>
    <x v="1"/>
    <s v="LOU"/>
    <n v="2"/>
    <n v="1"/>
    <n v="10"/>
    <s v="Own"/>
    <n v="24"/>
    <s v=" "/>
    <x v="2"/>
    <x v="1"/>
    <n v="1"/>
    <n v="0"/>
    <s v="Middle"/>
    <x v="4"/>
    <m/>
    <x v="1"/>
    <n v="1"/>
    <m/>
    <x v="0"/>
    <m/>
    <m/>
    <m/>
    <m/>
    <m/>
    <m/>
    <m/>
    <m/>
    <m/>
    <m/>
    <x v="0"/>
    <x v="0"/>
    <m/>
    <m/>
    <m/>
    <m/>
    <m/>
    <m/>
    <m/>
    <m/>
    <m/>
    <x v="12"/>
    <x v="1"/>
    <n v="0"/>
    <n v="1"/>
    <x v="4"/>
    <m/>
    <m/>
    <m/>
    <m/>
    <m/>
    <m/>
    <m/>
    <m/>
    <m/>
    <x v="0"/>
    <s v=" "/>
    <m/>
    <m/>
    <m/>
    <m/>
    <x v="0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</r>
  <r>
    <n v="64"/>
    <x v="1"/>
    <s v="LOU"/>
    <n v="2"/>
    <n v="2"/>
    <n v="10"/>
    <s v="Own"/>
    <n v="24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</r>
  <r>
    <n v="65"/>
    <x v="1"/>
    <s v="LOU"/>
    <n v="2"/>
    <n v="3"/>
    <n v="9"/>
    <s v="Own"/>
    <n v="25"/>
    <s v="First"/>
    <x v="2"/>
    <x v="2"/>
    <n v="1"/>
    <n v="1"/>
    <s v="Middle"/>
    <x v="17"/>
    <n v="32"/>
    <x v="1"/>
    <n v="1"/>
    <m/>
    <x v="0"/>
    <m/>
    <m/>
    <m/>
    <m/>
    <m/>
    <m/>
    <m/>
    <m/>
    <m/>
    <m/>
    <x v="0"/>
    <x v="0"/>
    <m/>
    <m/>
    <m/>
    <m/>
    <m/>
    <m/>
    <m/>
    <m/>
    <m/>
    <x v="13"/>
    <x v="1"/>
    <n v="1"/>
    <m/>
    <x v="17"/>
    <n v="32"/>
    <n v="36"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66"/>
    <x v="1"/>
    <s v="LOU"/>
    <n v="2"/>
    <n v="1"/>
    <n v="10"/>
    <s v="Opp"/>
    <n v="43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2"/>
    <n v="1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</r>
  <r>
    <n v="66"/>
    <x v="1"/>
    <s v="LOU"/>
    <n v="2"/>
    <n v="1"/>
    <n v="10"/>
    <s v="Opp"/>
    <n v="43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67"/>
    <x v="1"/>
    <s v="LOU"/>
    <n v="2"/>
    <n v="2"/>
    <n v="8"/>
    <s v="Opp"/>
    <n v="41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4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68"/>
    <x v="1"/>
    <s v="LOU"/>
    <n v="2"/>
    <n v="3"/>
    <n v="4"/>
    <s v="Opp"/>
    <n v="37"/>
    <s v="First"/>
    <x v="2"/>
    <x v="2"/>
    <m/>
    <s v=" "/>
    <m/>
    <x v="0"/>
    <m/>
    <x v="1"/>
    <n v="0"/>
    <n v="1"/>
    <x v="0"/>
    <m/>
    <m/>
    <m/>
    <m/>
    <m/>
    <m/>
    <m/>
    <m/>
    <m/>
    <m/>
    <x v="7"/>
    <x v="1"/>
    <n v="6"/>
    <n v="0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</r>
  <r>
    <n v="69"/>
    <x v="1"/>
    <s v="LOU"/>
    <n v="2"/>
    <n v="1"/>
    <n v="10"/>
    <s v="Opp"/>
    <n v="31"/>
    <s v="TD"/>
    <x v="0"/>
    <x v="0"/>
    <m/>
    <s v=" "/>
    <m/>
    <x v="0"/>
    <m/>
    <x v="0"/>
    <m/>
    <m/>
    <x v="0"/>
    <m/>
    <m/>
    <m/>
    <m/>
    <m/>
    <m/>
    <m/>
    <m/>
    <m/>
    <m/>
    <x v="3"/>
    <x v="1"/>
    <n v="31"/>
    <n v="20"/>
    <m/>
    <n v="1"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</r>
  <r>
    <n v="70"/>
    <x v="0"/>
    <s v="UGA"/>
    <n v="2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71"/>
    <x v="0"/>
    <s v="UGA"/>
    <n v="2"/>
    <n v="1"/>
    <n v="10"/>
    <s v="Own"/>
    <n v="14"/>
    <s v=" "/>
    <x v="4"/>
    <x v="1"/>
    <n v="1"/>
    <n v="0"/>
    <s v="Right"/>
    <x v="18"/>
    <m/>
    <x v="2"/>
    <n v="0"/>
    <n v="0"/>
    <x v="3"/>
    <n v="1"/>
    <m/>
    <m/>
    <m/>
    <m/>
    <m/>
    <m/>
    <m/>
    <m/>
    <s v="PA Bootleg"/>
    <x v="0"/>
    <x v="0"/>
    <m/>
    <m/>
    <m/>
    <m/>
    <m/>
    <m/>
    <m/>
    <m/>
    <m/>
    <x v="2"/>
    <x v="1"/>
    <n v="0"/>
    <n v="1"/>
    <x v="18"/>
    <m/>
    <m/>
    <m/>
    <m/>
    <m/>
    <m/>
    <m/>
    <m/>
    <m/>
    <x v="0"/>
    <s v=" "/>
    <m/>
    <m/>
    <m/>
    <m/>
    <x v="0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</r>
  <r>
    <n v="72"/>
    <x v="1"/>
    <s v="LOU"/>
    <n v="2"/>
    <n v="1"/>
    <s v="G"/>
    <s v="Opp"/>
    <n v="9"/>
    <s v=" "/>
    <x v="2"/>
    <x v="2"/>
    <n v="1"/>
    <n v="0"/>
    <s v="Right"/>
    <x v="19"/>
    <m/>
    <x v="1"/>
    <n v="0"/>
    <n v="1"/>
    <x v="1"/>
    <m/>
    <m/>
    <m/>
    <m/>
    <m/>
    <m/>
    <m/>
    <n v="1"/>
    <n v="1"/>
    <m/>
    <x v="0"/>
    <x v="0"/>
    <m/>
    <m/>
    <m/>
    <m/>
    <m/>
    <m/>
    <m/>
    <m/>
    <m/>
    <x v="3"/>
    <x v="1"/>
    <n v="0"/>
    <n v="1"/>
    <x v="19"/>
    <m/>
    <m/>
    <m/>
    <m/>
    <n v="1"/>
    <m/>
    <m/>
    <m/>
    <m/>
    <x v="0"/>
    <s v=" "/>
    <m/>
    <m/>
    <m/>
    <m/>
    <x v="0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</r>
  <r>
    <n v="72"/>
    <x v="1"/>
    <s v="LOU"/>
    <n v="2"/>
    <n v="1"/>
    <s v="G"/>
    <s v="Opp"/>
    <n v="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3"/>
    <s v="RT"/>
    <n v="1"/>
    <n v="1"/>
    <m/>
    <m/>
    <x v="0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</r>
  <r>
    <n v="73"/>
    <x v="1"/>
    <s v="LOU"/>
    <n v="2"/>
    <n v="2"/>
    <s v="G"/>
    <s v="Opp"/>
    <n v="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3"/>
    <n v="1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74"/>
    <x v="1"/>
    <s v="LOU"/>
    <n v="2"/>
    <n v="3"/>
    <s v="G"/>
    <s v="Opp"/>
    <n v="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74"/>
    <x v="1"/>
    <s v="LOU"/>
    <n v="2"/>
    <n v="3"/>
    <s v="G"/>
    <s v="Opp"/>
    <n v="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</r>
  <r>
    <n v="75"/>
    <x v="1"/>
    <s v="LOU"/>
    <n v="2"/>
    <n v="4"/>
    <s v="G"/>
    <s v="Opp"/>
    <n v="5"/>
    <s v="FG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76"/>
    <x v="0"/>
    <s v="UGA"/>
    <n v="2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</r>
  <r>
    <n v="77"/>
    <x v="0"/>
    <s v="UGA"/>
    <n v="2"/>
    <n v="1"/>
    <n v="10"/>
    <s v="Own"/>
    <n v="26"/>
    <s v=" "/>
    <x v="1"/>
    <x v="2"/>
    <m/>
    <s v=" "/>
    <m/>
    <x v="0"/>
    <m/>
    <x v="1"/>
    <n v="0"/>
    <n v="1"/>
    <x v="0"/>
    <m/>
    <m/>
    <m/>
    <m/>
    <m/>
    <m/>
    <n v="1"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7"/>
    <s v="LG"/>
    <m/>
    <m/>
    <n v="1"/>
    <m/>
    <x v="0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</r>
  <r>
    <n v="77"/>
    <x v="0"/>
    <s v="UGA"/>
    <n v="2"/>
    <n v="1"/>
    <n v="10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</r>
  <r>
    <n v="78"/>
    <x v="0"/>
    <s v="UGA"/>
    <n v="2"/>
    <n v="2"/>
    <n v="15"/>
    <s v="Own"/>
    <n v="21"/>
    <s v=" "/>
    <x v="1"/>
    <x v="2"/>
    <n v="1"/>
    <n v="1"/>
    <s v="Middle"/>
    <x v="17"/>
    <n v="10"/>
    <x v="1"/>
    <n v="1"/>
    <m/>
    <x v="0"/>
    <m/>
    <m/>
    <m/>
    <m/>
    <m/>
    <m/>
    <m/>
    <m/>
    <m/>
    <s v="SCREEN"/>
    <x v="0"/>
    <x v="0"/>
    <m/>
    <m/>
    <m/>
    <m/>
    <m/>
    <m/>
    <m/>
    <m/>
    <m/>
    <x v="6"/>
    <x v="1"/>
    <n v="1"/>
    <m/>
    <x v="17"/>
    <n v="10"/>
    <n v="14"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79"/>
    <x v="0"/>
    <s v="UGA"/>
    <n v="2"/>
    <n v="3"/>
    <n v="5"/>
    <s v="Own"/>
    <n v="31"/>
    <s v=" "/>
    <x v="1"/>
    <x v="2"/>
    <n v="1"/>
    <n v="0"/>
    <s v="Middle"/>
    <x v="0"/>
    <m/>
    <x v="1"/>
    <n v="1"/>
    <m/>
    <x v="3"/>
    <m/>
    <m/>
    <m/>
    <m/>
    <n v="1"/>
    <m/>
    <m/>
    <m/>
    <m/>
    <m/>
    <x v="0"/>
    <x v="0"/>
    <m/>
    <m/>
    <m/>
    <m/>
    <m/>
    <m/>
    <m/>
    <m/>
    <m/>
    <x v="2"/>
    <x v="1"/>
    <n v="0"/>
    <n v="1"/>
    <x v="0"/>
    <m/>
    <m/>
    <m/>
    <m/>
    <m/>
    <m/>
    <m/>
    <m/>
    <m/>
    <x v="0"/>
    <s v=" "/>
    <m/>
    <m/>
    <m/>
    <m/>
    <x v="0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</r>
  <r>
    <n v="80"/>
    <x v="0"/>
    <s v="UGA"/>
    <n v="2"/>
    <n v="4"/>
    <n v="5"/>
    <s v="Own"/>
    <n v="31"/>
    <s v=" "/>
    <x v="5"/>
    <x v="2"/>
    <n v="1"/>
    <n v="0"/>
    <s v="Right"/>
    <x v="6"/>
    <m/>
    <x v="1"/>
    <n v="1"/>
    <m/>
    <x v="3"/>
    <m/>
    <m/>
    <m/>
    <m/>
    <m/>
    <m/>
    <m/>
    <m/>
    <m/>
    <s v="FAKE PUNT PASS"/>
    <x v="0"/>
    <x v="0"/>
    <m/>
    <m/>
    <m/>
    <m/>
    <m/>
    <m/>
    <m/>
    <m/>
    <m/>
    <x v="7"/>
    <x v="1"/>
    <n v="0"/>
    <m/>
    <x v="20"/>
    <m/>
    <m/>
    <m/>
    <m/>
    <m/>
    <m/>
    <m/>
    <m/>
    <m/>
    <x v="0"/>
    <s v=" "/>
    <m/>
    <m/>
    <m/>
    <m/>
    <x v="0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</r>
  <r>
    <n v="81"/>
    <x v="1"/>
    <s v="LOU"/>
    <n v="2"/>
    <n v="1"/>
    <n v="10"/>
    <s v="Opp"/>
    <n v="31"/>
    <s v=" "/>
    <x v="6"/>
    <x v="1"/>
    <n v="1"/>
    <n v="0"/>
    <s v="Right"/>
    <x v="20"/>
    <m/>
    <x v="0"/>
    <n v="1"/>
    <m/>
    <x v="3"/>
    <n v="1"/>
    <m/>
    <m/>
    <m/>
    <m/>
    <m/>
    <m/>
    <m/>
    <m/>
    <m/>
    <x v="0"/>
    <x v="0"/>
    <m/>
    <m/>
    <m/>
    <m/>
    <m/>
    <m/>
    <m/>
    <m/>
    <m/>
    <x v="3"/>
    <x v="1"/>
    <n v="0"/>
    <n v="1"/>
    <x v="21"/>
    <m/>
    <m/>
    <m/>
    <m/>
    <m/>
    <m/>
    <m/>
    <m/>
    <m/>
    <x v="0"/>
    <s v=" "/>
    <m/>
    <m/>
    <m/>
    <m/>
    <x v="0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</r>
  <r>
    <n v="82"/>
    <x v="0"/>
    <s v="UGA"/>
    <n v="2"/>
    <n v="1"/>
    <n v="10"/>
    <s v="Own"/>
    <n v="3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2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</r>
  <r>
    <n v="82"/>
    <x v="0"/>
    <s v="UGA"/>
    <n v="2"/>
    <n v="1"/>
    <n v="10"/>
    <s v="Own"/>
    <n v="3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</r>
  <r>
    <n v="83"/>
    <x v="0"/>
    <s v="UGA"/>
    <n v="2"/>
    <n v="2"/>
    <n v="8"/>
    <s v="Own"/>
    <n v="5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</r>
  <r>
    <n v="84"/>
    <x v="0"/>
    <s v="UGA"/>
    <n v="2"/>
    <n v="3"/>
    <n v="8"/>
    <s v="Own"/>
    <n v="5"/>
    <s v="First"/>
    <x v="1"/>
    <x v="2"/>
    <n v="1"/>
    <n v="1"/>
    <s v="left"/>
    <x v="21"/>
    <n v="25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22"/>
    <n v="25"/>
    <n v="2"/>
    <m/>
    <m/>
    <m/>
    <n v="1"/>
    <m/>
    <m/>
    <m/>
    <x v="0"/>
    <s v=" "/>
    <m/>
    <m/>
    <m/>
    <m/>
    <x v="0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</r>
  <r>
    <n v="85"/>
    <x v="0"/>
    <s v="UGA"/>
    <n v="2"/>
    <n v="1"/>
    <n v="10"/>
    <s v="Own"/>
    <n v="30"/>
    <s v=" "/>
    <x v="1"/>
    <x v="2"/>
    <n v="1"/>
    <n v="0"/>
    <s v="Right"/>
    <x v="4"/>
    <n v="0"/>
    <x v="0"/>
    <n v="1"/>
    <m/>
    <x v="1"/>
    <m/>
    <m/>
    <m/>
    <m/>
    <m/>
    <m/>
    <m/>
    <m/>
    <m/>
    <m/>
    <x v="0"/>
    <x v="0"/>
    <m/>
    <m/>
    <m/>
    <m/>
    <m/>
    <m/>
    <m/>
    <m/>
    <m/>
    <x v="9"/>
    <x v="1"/>
    <n v="0"/>
    <m/>
    <x v="4"/>
    <m/>
    <m/>
    <m/>
    <n v="1"/>
    <m/>
    <m/>
    <m/>
    <m/>
    <m/>
    <x v="0"/>
    <s v=" "/>
    <m/>
    <m/>
    <m/>
    <m/>
    <x v="0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</r>
  <r>
    <n v="86"/>
    <x v="0"/>
    <s v="UGA"/>
    <n v="2"/>
    <n v="2"/>
    <n v="10"/>
    <s v="Own"/>
    <n v="30"/>
    <s v=" "/>
    <x v="1"/>
    <x v="2"/>
    <n v="1"/>
    <n v="1"/>
    <s v="Middle"/>
    <x v="1"/>
    <n v="9"/>
    <x v="0"/>
    <n v="1"/>
    <m/>
    <x v="0"/>
    <m/>
    <m/>
    <m/>
    <m/>
    <m/>
    <m/>
    <m/>
    <m/>
    <m/>
    <m/>
    <x v="0"/>
    <x v="0"/>
    <m/>
    <m/>
    <m/>
    <m/>
    <m/>
    <m/>
    <m/>
    <m/>
    <m/>
    <x v="9"/>
    <x v="1"/>
    <n v="1"/>
    <m/>
    <x v="1"/>
    <n v="9"/>
    <n v="3"/>
    <m/>
    <m/>
    <m/>
    <m/>
    <m/>
    <m/>
    <m/>
    <x v="0"/>
    <s v=" "/>
    <m/>
    <m/>
    <m/>
    <m/>
    <x v="0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</r>
  <r>
    <n v="87"/>
    <x v="0"/>
    <s v="UGA"/>
    <n v="2"/>
    <n v="3"/>
    <n v="1"/>
    <s v="Own"/>
    <n v="39"/>
    <s v="First"/>
    <x v="0"/>
    <x v="0"/>
    <m/>
    <s v=" "/>
    <m/>
    <x v="0"/>
    <m/>
    <x v="0"/>
    <m/>
    <m/>
    <x v="0"/>
    <m/>
    <m/>
    <m/>
    <m/>
    <m/>
    <m/>
    <m/>
    <m/>
    <m/>
    <m/>
    <x v="1"/>
    <x v="1"/>
    <n v="6"/>
    <n v="2"/>
    <n v="1"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</r>
  <r>
    <n v="88"/>
    <x v="0"/>
    <s v="UGA"/>
    <n v="2"/>
    <n v="1"/>
    <n v="10"/>
    <s v="Own"/>
    <n v="45"/>
    <s v=" "/>
    <x v="1"/>
    <x v="2"/>
    <n v="1"/>
    <n v="0"/>
    <s v="Middle"/>
    <x v="22"/>
    <n v="0"/>
    <x v="0"/>
    <n v="1"/>
    <m/>
    <x v="0"/>
    <m/>
    <m/>
    <m/>
    <m/>
    <m/>
    <m/>
    <m/>
    <m/>
    <m/>
    <m/>
    <x v="0"/>
    <x v="0"/>
    <m/>
    <m/>
    <m/>
    <m/>
    <m/>
    <m/>
    <m/>
    <m/>
    <m/>
    <x v="9"/>
    <x v="1"/>
    <n v="0"/>
    <n v="1"/>
    <x v="23"/>
    <m/>
    <m/>
    <m/>
    <m/>
    <m/>
    <m/>
    <m/>
    <m/>
    <m/>
    <x v="0"/>
    <s v=" "/>
    <m/>
    <m/>
    <m/>
    <m/>
    <x v="0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</r>
  <r>
    <n v="89"/>
    <x v="0"/>
    <s v="UGA"/>
    <n v="2"/>
    <n v="2"/>
    <n v="10"/>
    <s v="Own"/>
    <n v="45"/>
    <s v=" "/>
    <x v="1"/>
    <x v="2"/>
    <n v="1"/>
    <n v="0"/>
    <s v="Middle"/>
    <x v="3"/>
    <n v="0"/>
    <x v="1"/>
    <n v="1"/>
    <m/>
    <x v="0"/>
    <m/>
    <m/>
    <m/>
    <m/>
    <n v="1"/>
    <m/>
    <m/>
    <n v="1"/>
    <n v="1"/>
    <s v="defender hit qbs arm while going forward"/>
    <x v="0"/>
    <x v="0"/>
    <m/>
    <m/>
    <m/>
    <m/>
    <m/>
    <m/>
    <m/>
    <m/>
    <m/>
    <x v="0"/>
    <x v="0"/>
    <m/>
    <m/>
    <x v="0"/>
    <m/>
    <m/>
    <m/>
    <m/>
    <m/>
    <m/>
    <m/>
    <m/>
    <m/>
    <x v="8"/>
    <s v="LT"/>
    <n v="1"/>
    <n v="1"/>
    <m/>
    <m/>
    <x v="0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</r>
  <r>
    <n v="90"/>
    <x v="0"/>
    <s v="UGA"/>
    <n v="2"/>
    <n v="3"/>
    <n v="10"/>
    <s v="Own"/>
    <n v="45"/>
    <s v=" "/>
    <x v="1"/>
    <x v="2"/>
    <n v="1"/>
    <n v="0"/>
    <s v="Right"/>
    <x v="23"/>
    <n v="0"/>
    <x v="0"/>
    <n v="1"/>
    <m/>
    <x v="3"/>
    <m/>
    <m/>
    <m/>
    <m/>
    <m/>
    <m/>
    <m/>
    <m/>
    <m/>
    <m/>
    <x v="0"/>
    <x v="0"/>
    <m/>
    <m/>
    <m/>
    <m/>
    <m/>
    <m/>
    <m/>
    <m/>
    <m/>
    <x v="14"/>
    <x v="1"/>
    <n v="0"/>
    <m/>
    <x v="24"/>
    <n v="0"/>
    <m/>
    <m/>
    <m/>
    <m/>
    <m/>
    <m/>
    <m/>
    <m/>
    <x v="0"/>
    <s v=" "/>
    <m/>
    <m/>
    <m/>
    <m/>
    <x v="0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</r>
  <r>
    <n v="91"/>
    <x v="0"/>
    <s v="UGA"/>
    <n v="2"/>
    <n v="4"/>
    <n v="10"/>
    <s v="Own"/>
    <n v="45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92"/>
    <x v="1"/>
    <s v="LOU"/>
    <n v="3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93"/>
    <x v="1"/>
    <s v="LOU"/>
    <n v="3"/>
    <n v="1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4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</r>
  <r>
    <n v="94"/>
    <x v="1"/>
    <s v="LOU"/>
    <n v="3"/>
    <n v="2"/>
    <n v="8"/>
    <s v="Own"/>
    <n v="34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2"/>
    <n v="1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94"/>
    <x v="1"/>
    <s v="LOU"/>
    <n v="3"/>
    <n v="2"/>
    <n v="6"/>
    <s v="Own"/>
    <n v="34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</r>
  <r>
    <n v="95"/>
    <x v="1"/>
    <s v="LOU"/>
    <n v="3"/>
    <n v="3"/>
    <n v="4"/>
    <s v="Own"/>
    <n v="36"/>
    <s v="First"/>
    <x v="6"/>
    <x v="2"/>
    <n v="1"/>
    <n v="1"/>
    <s v="Middle"/>
    <x v="4"/>
    <n v="4"/>
    <x v="0"/>
    <n v="1"/>
    <m/>
    <x v="0"/>
    <m/>
    <m/>
    <m/>
    <m/>
    <m/>
    <m/>
    <m/>
    <m/>
    <m/>
    <m/>
    <x v="0"/>
    <x v="0"/>
    <m/>
    <m/>
    <m/>
    <m/>
    <m/>
    <m/>
    <m/>
    <m/>
    <m/>
    <x v="11"/>
    <x v="1"/>
    <n v="1"/>
    <m/>
    <x v="4"/>
    <n v="4"/>
    <n v="0"/>
    <m/>
    <m/>
    <m/>
    <n v="1"/>
    <m/>
    <m/>
    <m/>
    <x v="0"/>
    <s v=" "/>
    <m/>
    <m/>
    <m/>
    <m/>
    <x v="0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</r>
  <r>
    <n v="96"/>
    <x v="1"/>
    <s v="LOU"/>
    <n v="3"/>
    <n v="1"/>
    <n v="10"/>
    <s v="Own"/>
    <n v="40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-1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</r>
  <r>
    <n v="97"/>
    <x v="1"/>
    <s v="LOU"/>
    <n v="3"/>
    <n v="2"/>
    <n v="11"/>
    <s v="Own"/>
    <n v="3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0"/>
    <n v="3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98"/>
    <x v="1"/>
    <s v="LOU"/>
    <n v="3"/>
    <n v="3"/>
    <n v="1"/>
    <s v="Own"/>
    <n v="49"/>
    <s v="First"/>
    <x v="6"/>
    <x v="1"/>
    <n v="1"/>
    <n v="1"/>
    <s v="left"/>
    <x v="23"/>
    <n v="19"/>
    <x v="0"/>
    <n v="0"/>
    <m/>
    <x v="0"/>
    <m/>
    <m/>
    <m/>
    <m/>
    <m/>
    <m/>
    <m/>
    <m/>
    <m/>
    <s v="bootleg"/>
    <x v="0"/>
    <x v="0"/>
    <m/>
    <m/>
    <m/>
    <m/>
    <m/>
    <m/>
    <m/>
    <m/>
    <m/>
    <x v="15"/>
    <x v="1"/>
    <n v="1"/>
    <m/>
    <x v="24"/>
    <n v="19"/>
    <n v="4"/>
    <m/>
    <m/>
    <m/>
    <n v="1"/>
    <m/>
    <m/>
    <m/>
    <x v="0"/>
    <s v=" "/>
    <m/>
    <m/>
    <m/>
    <m/>
    <x v="0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</r>
  <r>
    <n v="99"/>
    <x v="1"/>
    <s v="LOU"/>
    <n v="3"/>
    <n v="1"/>
    <n v="10"/>
    <s v="Opp"/>
    <n v="32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</r>
  <r>
    <n v="100"/>
    <x v="1"/>
    <s v="LOU"/>
    <n v="3"/>
    <n v="2"/>
    <n v="9"/>
    <s v="Opp"/>
    <n v="31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-1"/>
    <m/>
    <m/>
    <m/>
    <m/>
    <n v="1"/>
    <n v="1"/>
    <n v="1"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</r>
  <r>
    <n v="101"/>
    <x v="0"/>
    <s v="UGA"/>
    <n v="3"/>
    <n v="1"/>
    <n v="10"/>
    <s v="Own"/>
    <n v="32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4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</r>
  <r>
    <n v="101"/>
    <x v="0"/>
    <s v="UGA"/>
    <n v="3"/>
    <n v="1"/>
    <n v="10"/>
    <s v="Own"/>
    <n v="3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</r>
  <r>
    <n v="103"/>
    <x v="0"/>
    <s v="UGA"/>
    <n v="3"/>
    <n v="2"/>
    <n v="6"/>
    <s v="Own"/>
    <n v="36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3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103"/>
    <x v="0"/>
    <s v="UGA"/>
    <n v="3"/>
    <n v="2"/>
    <n v="6"/>
    <s v="Own"/>
    <n v="3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</r>
  <r>
    <n v="104"/>
    <x v="0"/>
    <s v="UGA"/>
    <n v="3"/>
    <n v="3"/>
    <n v="3"/>
    <s v="Own"/>
    <n v="39"/>
    <s v="First"/>
    <x v="1"/>
    <x v="1"/>
    <n v="1"/>
    <n v="1"/>
    <s v="left"/>
    <x v="9"/>
    <n v="14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9"/>
    <n v="14"/>
    <n v="6"/>
    <m/>
    <m/>
    <m/>
    <n v="1"/>
    <m/>
    <m/>
    <m/>
    <x v="0"/>
    <s v=" "/>
    <m/>
    <m/>
    <m/>
    <m/>
    <x v="0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</r>
  <r>
    <n v="105"/>
    <x v="0"/>
    <s v="UGA"/>
    <n v="3"/>
    <n v="1"/>
    <n v="10"/>
    <s v="Opp"/>
    <n v="47"/>
    <s v=" "/>
    <x v="1"/>
    <x v="2"/>
    <n v="1"/>
    <n v="0"/>
    <s v="Middle"/>
    <x v="14"/>
    <n v="0"/>
    <x v="0"/>
    <n v="1"/>
    <m/>
    <x v="0"/>
    <n v="1"/>
    <m/>
    <m/>
    <m/>
    <m/>
    <m/>
    <m/>
    <m/>
    <m/>
    <s v="wr drop "/>
    <x v="0"/>
    <x v="0"/>
    <m/>
    <m/>
    <m/>
    <m/>
    <m/>
    <m/>
    <m/>
    <m/>
    <m/>
    <x v="2"/>
    <x v="1"/>
    <n v="0"/>
    <m/>
    <x v="14"/>
    <n v="0"/>
    <m/>
    <m/>
    <n v="1"/>
    <m/>
    <m/>
    <m/>
    <m/>
    <s v="dropped pass turned to int"/>
    <x v="0"/>
    <s v=" "/>
    <m/>
    <m/>
    <m/>
    <m/>
    <x v="0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</r>
  <r>
    <n v="105"/>
    <x v="0"/>
    <s v="UGA"/>
    <n v="3"/>
    <n v="1"/>
    <n v="10"/>
    <s v="Opp"/>
    <n v="4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</r>
  <r>
    <n v="106"/>
    <x v="1"/>
    <s v="LOU"/>
    <n v="3"/>
    <n v="1"/>
    <n v="10"/>
    <s v="Own"/>
    <n v="35"/>
    <s v="First"/>
    <x v="0"/>
    <x v="0"/>
    <m/>
    <s v=" "/>
    <m/>
    <x v="0"/>
    <m/>
    <x v="0"/>
    <m/>
    <m/>
    <x v="0"/>
    <m/>
    <m/>
    <m/>
    <m/>
    <m/>
    <m/>
    <m/>
    <m/>
    <m/>
    <m/>
    <x v="4"/>
    <x v="1"/>
    <n v="11"/>
    <n v="3"/>
    <n v="1"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</r>
  <r>
    <n v="106"/>
    <x v="1"/>
    <s v="LOU"/>
    <n v="3"/>
    <n v="1"/>
    <n v="10"/>
    <s v="Own"/>
    <n v="3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107"/>
    <x v="1"/>
    <s v="LOU"/>
    <n v="3"/>
    <n v="1"/>
    <n v="10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107"/>
    <x v="1"/>
    <s v="LOU"/>
    <n v="3"/>
    <n v="1"/>
    <n v="10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</r>
  <r>
    <n v="108"/>
    <x v="1"/>
    <s v="LOU"/>
    <n v="3"/>
    <n v="2"/>
    <n v="9"/>
    <s v="Own"/>
    <n v="47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2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108"/>
    <x v="1"/>
    <s v="LOU"/>
    <n v="3"/>
    <n v="2"/>
    <n v="9"/>
    <s v="Own"/>
    <n v="4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</r>
  <r>
    <n v="109"/>
    <x v="1"/>
    <s v="LOU"/>
    <n v="3"/>
    <n v="3"/>
    <n v="7"/>
    <s v="Own"/>
    <n v="49"/>
    <s v=" "/>
    <x v="6"/>
    <x v="2"/>
    <n v="1"/>
    <n v="0"/>
    <s v="Middle"/>
    <x v="24"/>
    <n v="0"/>
    <x v="1"/>
    <n v="1"/>
    <m/>
    <x v="3"/>
    <m/>
    <m/>
    <n v="1"/>
    <m/>
    <m/>
    <m/>
    <m/>
    <n v="1"/>
    <n v="1"/>
    <m/>
    <x v="0"/>
    <x v="0"/>
    <m/>
    <m/>
    <m/>
    <m/>
    <m/>
    <m/>
    <m/>
    <m/>
    <m/>
    <x v="15"/>
    <x v="1"/>
    <n v="0"/>
    <n v="1"/>
    <x v="25"/>
    <m/>
    <m/>
    <m/>
    <m/>
    <m/>
    <m/>
    <m/>
    <m/>
    <m/>
    <x v="0"/>
    <s v=" "/>
    <m/>
    <m/>
    <m/>
    <m/>
    <x v="0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</r>
  <r>
    <n v="109"/>
    <x v="1"/>
    <s v="LOU"/>
    <n v="3"/>
    <n v="3"/>
    <n v="7"/>
    <s v="Own"/>
    <n v="4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9"/>
    <s v="LG"/>
    <n v="1"/>
    <n v="1"/>
    <m/>
    <m/>
    <x v="0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</r>
  <r>
    <n v="110"/>
    <x v="1"/>
    <s v="LOU"/>
    <n v="3"/>
    <n v="4"/>
    <n v="7"/>
    <s v="Own"/>
    <n v="49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11"/>
    <x v="0"/>
    <s v="UGA"/>
    <n v="3"/>
    <n v="1"/>
    <n v="10"/>
    <s v="Own"/>
    <n v="20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2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</r>
  <r>
    <n v="111"/>
    <x v="0"/>
    <s v="UGA"/>
    <n v="3"/>
    <n v="1"/>
    <n v="10"/>
    <s v="Own"/>
    <n v="2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112"/>
    <x v="0"/>
    <s v="UGA"/>
    <n v="3"/>
    <n v="2"/>
    <n v="8"/>
    <s v="Own"/>
    <n v="22"/>
    <s v="First"/>
    <x v="1"/>
    <x v="1"/>
    <n v="1"/>
    <n v="1"/>
    <s v="Right"/>
    <x v="25"/>
    <n v="29"/>
    <x v="0"/>
    <n v="1"/>
    <m/>
    <x v="0"/>
    <m/>
    <m/>
    <m/>
    <m/>
    <m/>
    <m/>
    <m/>
    <m/>
    <m/>
    <m/>
    <x v="0"/>
    <x v="0"/>
    <m/>
    <m/>
    <m/>
    <m/>
    <m/>
    <m/>
    <m/>
    <m/>
    <m/>
    <x v="1"/>
    <x v="1"/>
    <n v="1"/>
    <m/>
    <x v="20"/>
    <n v="29"/>
    <n v="11"/>
    <m/>
    <m/>
    <m/>
    <n v="1"/>
    <m/>
    <m/>
    <m/>
    <x v="0"/>
    <s v=" "/>
    <m/>
    <m/>
    <m/>
    <m/>
    <x v="0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</r>
  <r>
    <n v="113"/>
    <x v="0"/>
    <s v="UGA"/>
    <n v="3"/>
    <n v="1"/>
    <n v="10"/>
    <s v="Opp"/>
    <n v="49"/>
    <s v=" "/>
    <x v="1"/>
    <x v="2"/>
    <n v="1"/>
    <n v="0"/>
    <s v="left"/>
    <x v="1"/>
    <n v="0"/>
    <x v="0"/>
    <n v="1"/>
    <m/>
    <x v="1"/>
    <m/>
    <m/>
    <n v="1"/>
    <m/>
    <m/>
    <m/>
    <m/>
    <m/>
    <m/>
    <m/>
    <x v="0"/>
    <x v="0"/>
    <m/>
    <m/>
    <m/>
    <m/>
    <m/>
    <m/>
    <m/>
    <m/>
    <m/>
    <x v="9"/>
    <x v="1"/>
    <n v="0"/>
    <m/>
    <x v="1"/>
    <n v="0"/>
    <n v="0"/>
    <m/>
    <m/>
    <m/>
    <m/>
    <m/>
    <m/>
    <m/>
    <x v="0"/>
    <s v=" "/>
    <m/>
    <m/>
    <m/>
    <m/>
    <x v="0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</r>
  <r>
    <n v="113"/>
    <x v="0"/>
    <s v="UGA"/>
    <n v="3"/>
    <n v="1"/>
    <n v="10"/>
    <s v="Opp"/>
    <n v="4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</r>
  <r>
    <n v="114"/>
    <x v="0"/>
    <s v="UGA"/>
    <n v="3"/>
    <n v="2"/>
    <n v="10"/>
    <s v="Opp"/>
    <n v="49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3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</r>
  <r>
    <n v="115"/>
    <x v="0"/>
    <s v="UGA"/>
    <n v="3"/>
    <n v="3"/>
    <n v="7"/>
    <s v="Opp"/>
    <n v="46"/>
    <s v=" "/>
    <x v="1"/>
    <x v="2"/>
    <n v="1"/>
    <n v="0"/>
    <m/>
    <x v="0"/>
    <m/>
    <x v="1"/>
    <m/>
    <n v="1"/>
    <x v="0"/>
    <m/>
    <m/>
    <m/>
    <n v="1"/>
    <m/>
    <m/>
    <m/>
    <n v="1"/>
    <n v="1"/>
    <m/>
    <x v="0"/>
    <x v="0"/>
    <m/>
    <m/>
    <m/>
    <m/>
    <m/>
    <m/>
    <m/>
    <m/>
    <m/>
    <x v="0"/>
    <x v="0"/>
    <m/>
    <m/>
    <x v="0"/>
    <m/>
    <m/>
    <m/>
    <m/>
    <m/>
    <m/>
    <m/>
    <m/>
    <m/>
    <x v="10"/>
    <s v="RB"/>
    <n v="1"/>
    <n v="1"/>
    <m/>
    <m/>
    <x v="0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</r>
  <r>
    <n v="115"/>
    <x v="0"/>
    <s v="UGA"/>
    <n v="3"/>
    <n v="3"/>
    <n v="7"/>
    <s v="Opp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1"/>
    <s v="RG"/>
    <n v="1"/>
    <n v="1"/>
    <m/>
    <m/>
    <x v="0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</r>
  <r>
    <n v="116"/>
    <x v="0"/>
    <s v="UGA"/>
    <n v="3"/>
    <n v="4"/>
    <n v="7"/>
    <s v="Opp"/>
    <n v="46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17"/>
    <x v="1"/>
    <s v="LOU"/>
    <n v="3"/>
    <n v="1"/>
    <n v="10"/>
    <s v="Own"/>
    <n v="3"/>
    <s v="First"/>
    <x v="0"/>
    <x v="0"/>
    <m/>
    <s v=" "/>
    <m/>
    <x v="0"/>
    <m/>
    <x v="0"/>
    <m/>
    <m/>
    <x v="0"/>
    <m/>
    <m/>
    <m/>
    <m/>
    <m/>
    <m/>
    <m/>
    <m/>
    <m/>
    <m/>
    <x v="3"/>
    <x v="1"/>
    <n v="82"/>
    <m/>
    <n v="1"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</r>
  <r>
    <n v="118"/>
    <x v="1"/>
    <s v="LOU"/>
    <n v="3"/>
    <n v="1"/>
    <n v="10"/>
    <s v="Opp"/>
    <n v="15"/>
    <s v="First"/>
    <x v="0"/>
    <x v="0"/>
    <m/>
    <s v=" "/>
    <m/>
    <x v="0"/>
    <m/>
    <x v="0"/>
    <m/>
    <m/>
    <x v="0"/>
    <m/>
    <m/>
    <m/>
    <m/>
    <m/>
    <m/>
    <m/>
    <m/>
    <m/>
    <m/>
    <x v="4"/>
    <x v="1"/>
    <n v="13"/>
    <n v="5"/>
    <n v="1"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</r>
  <r>
    <n v="118"/>
    <x v="1"/>
    <s v="LOU"/>
    <n v="3"/>
    <n v="1"/>
    <n v="10"/>
    <s v="Opp"/>
    <n v="1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</r>
  <r>
    <n v="119"/>
    <x v="1"/>
    <s v="LOU"/>
    <n v="3"/>
    <n v="1"/>
    <s v="G"/>
    <s v="Opp"/>
    <n v="2"/>
    <s v="TD"/>
    <x v="0"/>
    <x v="0"/>
    <m/>
    <s v=" "/>
    <m/>
    <x v="0"/>
    <m/>
    <x v="0"/>
    <m/>
    <m/>
    <x v="0"/>
    <m/>
    <m/>
    <m/>
    <m/>
    <m/>
    <m/>
    <m/>
    <m/>
    <m/>
    <m/>
    <x v="4"/>
    <x v="1"/>
    <n v="2"/>
    <n v="4"/>
    <m/>
    <n v="1"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</r>
  <r>
    <n v="120"/>
    <x v="0"/>
    <s v="UGA"/>
    <n v="3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</r>
  <r>
    <n v="121"/>
    <x v="0"/>
    <s v="UGA"/>
    <n v="3"/>
    <n v="1"/>
    <n v="10"/>
    <s v="Own"/>
    <n v="30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</r>
  <r>
    <n v="122"/>
    <x v="0"/>
    <s v="UGA"/>
    <n v="3"/>
    <n v="2"/>
    <n v="10"/>
    <s v="Own"/>
    <n v="30"/>
    <s v="First"/>
    <x v="1"/>
    <x v="1"/>
    <n v="1"/>
    <n v="1"/>
    <s v="Right"/>
    <x v="11"/>
    <n v="12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11"/>
    <n v="12"/>
    <n v="5"/>
    <m/>
    <m/>
    <m/>
    <n v="1"/>
    <m/>
    <m/>
    <m/>
    <x v="0"/>
    <s v=" "/>
    <m/>
    <m/>
    <m/>
    <m/>
    <x v="0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</r>
  <r>
    <n v="123"/>
    <x v="0"/>
    <s v="UGA"/>
    <n v="3"/>
    <n v="1"/>
    <n v="10"/>
    <s v="Own"/>
    <n v="42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4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</r>
  <r>
    <n v="124"/>
    <x v="0"/>
    <s v="UGA"/>
    <n v="3"/>
    <n v="2"/>
    <n v="6"/>
    <s v="Own"/>
    <n v="46"/>
    <s v=" "/>
    <x v="1"/>
    <x v="2"/>
    <n v="1"/>
    <n v="0"/>
    <s v="Middle"/>
    <x v="19"/>
    <n v="0"/>
    <x v="1"/>
    <n v="1"/>
    <m/>
    <x v="1"/>
    <m/>
    <m/>
    <m/>
    <m/>
    <m/>
    <m/>
    <m/>
    <m/>
    <n v="1"/>
    <m/>
    <x v="0"/>
    <x v="0"/>
    <m/>
    <m/>
    <m/>
    <m/>
    <m/>
    <m/>
    <m/>
    <m/>
    <m/>
    <x v="6"/>
    <x v="1"/>
    <n v="0"/>
    <m/>
    <x v="19"/>
    <n v="0"/>
    <n v="0"/>
    <m/>
    <n v="1"/>
    <m/>
    <m/>
    <m/>
    <m/>
    <m/>
    <x v="0"/>
    <s v=" "/>
    <m/>
    <m/>
    <m/>
    <m/>
    <x v="0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</r>
  <r>
    <n v="124"/>
    <x v="0"/>
    <s v="UGA"/>
    <n v="3"/>
    <n v="2"/>
    <n v="6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</r>
  <r>
    <n v="125"/>
    <x v="0"/>
    <s v="UGA"/>
    <n v="3"/>
    <n v="3"/>
    <n v="6"/>
    <s v="Own"/>
    <n v="46"/>
    <s v="First"/>
    <x v="1"/>
    <x v="2"/>
    <n v="1"/>
    <n v="1"/>
    <s v="left"/>
    <x v="4"/>
    <n v="15"/>
    <x v="1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4"/>
    <n v="15"/>
    <n v="11"/>
    <m/>
    <m/>
    <m/>
    <n v="1"/>
    <m/>
    <m/>
    <m/>
    <x v="0"/>
    <s v=" "/>
    <m/>
    <m/>
    <m/>
    <m/>
    <x v="0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</r>
  <r>
    <n v="125"/>
    <x v="0"/>
    <s v="UGA"/>
    <n v="3"/>
    <n v="3"/>
    <n v="6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</r>
  <r>
    <n v="126"/>
    <x v="0"/>
    <s v="UGA"/>
    <n v="3"/>
    <n v="1"/>
    <n v="10"/>
    <s v="Opp"/>
    <n v="39"/>
    <s v="First"/>
    <x v="1"/>
    <x v="2"/>
    <n v="1"/>
    <n v="1"/>
    <s v="left"/>
    <x v="26"/>
    <n v="22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1"/>
    <m/>
    <x v="26"/>
    <n v="22"/>
    <n v="1"/>
    <m/>
    <m/>
    <m/>
    <n v="1"/>
    <m/>
    <m/>
    <m/>
    <x v="0"/>
    <s v=" "/>
    <m/>
    <m/>
    <m/>
    <m/>
    <x v="0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</r>
  <r>
    <n v="127"/>
    <x v="0"/>
    <s v="UGA"/>
    <n v="3"/>
    <n v="1"/>
    <n v="10"/>
    <s v="Opp"/>
    <n v="1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4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28"/>
    <x v="0"/>
    <s v="UGA"/>
    <n v="3"/>
    <n v="1"/>
    <n v="15"/>
    <s v="Opp"/>
    <n v="22"/>
    <s v=" "/>
    <x v="0"/>
    <x v="0"/>
    <m/>
    <s v=" "/>
    <m/>
    <x v="0"/>
    <m/>
    <x v="0"/>
    <m/>
    <m/>
    <x v="0"/>
    <m/>
    <m/>
    <m/>
    <m/>
    <m/>
    <m/>
    <m/>
    <m/>
    <m/>
    <m/>
    <x v="1"/>
    <x v="1"/>
    <n v="0"/>
    <n v="2"/>
    <m/>
    <m/>
    <m/>
    <n v="1"/>
    <m/>
    <m/>
    <s v="HIT BEHIND LOS"/>
    <x v="0"/>
    <x v="0"/>
    <m/>
    <m/>
    <x v="0"/>
    <m/>
    <m/>
    <m/>
    <m/>
    <m/>
    <m/>
    <m/>
    <m/>
    <m/>
    <x v="0"/>
    <s v=" "/>
    <m/>
    <m/>
    <m/>
    <m/>
    <x v="0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</r>
  <r>
    <n v="129"/>
    <x v="0"/>
    <s v="UGA"/>
    <n v="3"/>
    <n v="2"/>
    <n v="15"/>
    <s v="Opp"/>
    <n v="22"/>
    <s v=" "/>
    <x v="1"/>
    <x v="2"/>
    <n v="1"/>
    <n v="0"/>
    <s v="left"/>
    <x v="27"/>
    <n v="0"/>
    <x v="0"/>
    <n v="1"/>
    <m/>
    <x v="0"/>
    <m/>
    <m/>
    <m/>
    <m/>
    <m/>
    <m/>
    <m/>
    <m/>
    <m/>
    <m/>
    <x v="0"/>
    <x v="0"/>
    <m/>
    <m/>
    <m/>
    <m/>
    <m/>
    <m/>
    <m/>
    <m/>
    <m/>
    <x v="2"/>
    <x v="1"/>
    <n v="0"/>
    <n v="1"/>
    <x v="27"/>
    <n v="0"/>
    <n v="0"/>
    <m/>
    <m/>
    <m/>
    <m/>
    <m/>
    <m/>
    <m/>
    <x v="0"/>
    <s v=" "/>
    <m/>
    <m/>
    <m/>
    <m/>
    <x v="0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</r>
  <r>
    <n v="130"/>
    <x v="0"/>
    <s v="UGA"/>
    <n v="3"/>
    <n v="3"/>
    <n v="15"/>
    <s v="Opp"/>
    <n v="2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5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31"/>
    <x v="0"/>
    <s v="UGA"/>
    <n v="3"/>
    <n v="3"/>
    <n v="20"/>
    <s v="Opp"/>
    <n v="27"/>
    <s v="First"/>
    <x v="1"/>
    <x v="2"/>
    <n v="1"/>
    <n v="1"/>
    <s v="Middle"/>
    <x v="12"/>
    <n v="21"/>
    <x v="0"/>
    <n v="1"/>
    <m/>
    <x v="0"/>
    <m/>
    <m/>
    <m/>
    <m/>
    <m/>
    <m/>
    <m/>
    <m/>
    <m/>
    <s v="SCREEN"/>
    <x v="0"/>
    <x v="0"/>
    <m/>
    <m/>
    <m/>
    <m/>
    <m/>
    <m/>
    <m/>
    <m/>
    <m/>
    <x v="2"/>
    <x v="1"/>
    <n v="1"/>
    <m/>
    <x v="12"/>
    <n v="21"/>
    <n v="23"/>
    <m/>
    <m/>
    <m/>
    <n v="1"/>
    <m/>
    <m/>
    <m/>
    <x v="0"/>
    <s v=" "/>
    <m/>
    <m/>
    <m/>
    <m/>
    <x v="0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</r>
  <r>
    <n v="131"/>
    <x v="0"/>
    <s v="UGA"/>
    <n v="3"/>
    <n v="3"/>
    <n v="20"/>
    <s v="Opp"/>
    <n v="2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</r>
  <r>
    <n v="131"/>
    <x v="0"/>
    <s v="UGA"/>
    <n v="3"/>
    <n v="3"/>
    <n v="20"/>
    <s v="Opp"/>
    <n v="27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</r>
  <r>
    <n v="131"/>
    <x v="0"/>
    <s v="UGA"/>
    <n v="3"/>
    <n v="3"/>
    <n v="20"/>
    <s v="Opp"/>
    <n v="27"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</r>
  <r>
    <n v="132"/>
    <x v="0"/>
    <s v="UGA"/>
    <n v="3"/>
    <n v="1"/>
    <s v="G"/>
    <s v="Opp"/>
    <n v="6"/>
    <s v="TD"/>
    <x v="0"/>
    <x v="0"/>
    <m/>
    <s v=" "/>
    <m/>
    <x v="0"/>
    <m/>
    <x v="0"/>
    <m/>
    <m/>
    <x v="0"/>
    <m/>
    <m/>
    <m/>
    <m/>
    <m/>
    <m/>
    <m/>
    <m/>
    <m/>
    <m/>
    <x v="1"/>
    <x v="1"/>
    <n v="6"/>
    <n v="1"/>
    <m/>
    <n v="1"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</r>
  <r>
    <n v="133"/>
    <x v="1"/>
    <s v="LOU"/>
    <n v="3"/>
    <s v=" "/>
    <s v=" "/>
    <s v="Own"/>
    <n v="30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34"/>
    <x v="1"/>
    <s v="LOU"/>
    <n v="3"/>
    <n v="1"/>
    <n v="10"/>
    <s v="Own"/>
    <n v="27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-1"/>
    <n v="1"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</r>
  <r>
    <n v="135"/>
    <x v="1"/>
    <s v="LOU"/>
    <n v="3"/>
    <n v="2"/>
    <n v="11"/>
    <s v="Own"/>
    <n v="2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</r>
  <r>
    <n v="136"/>
    <x v="1"/>
    <s v="LOU"/>
    <n v="3"/>
    <n v="3"/>
    <n v="11"/>
    <s v="Own"/>
    <n v="26"/>
    <s v="First"/>
    <x v="6"/>
    <x v="2"/>
    <n v="1"/>
    <n v="1"/>
    <s v="Right"/>
    <x v="10"/>
    <n v="14"/>
    <x v="1"/>
    <n v="1"/>
    <m/>
    <x v="0"/>
    <m/>
    <m/>
    <m/>
    <m/>
    <m/>
    <m/>
    <m/>
    <m/>
    <m/>
    <m/>
    <x v="0"/>
    <x v="0"/>
    <m/>
    <m/>
    <m/>
    <m/>
    <m/>
    <m/>
    <m/>
    <m/>
    <m/>
    <x v="5"/>
    <x v="1"/>
    <n v="1"/>
    <m/>
    <x v="10"/>
    <n v="14"/>
    <n v="1"/>
    <m/>
    <m/>
    <m/>
    <n v="1"/>
    <m/>
    <m/>
    <m/>
    <x v="0"/>
    <s v=" "/>
    <m/>
    <m/>
    <m/>
    <m/>
    <x v="0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</r>
  <r>
    <n v="137"/>
    <x v="1"/>
    <s v="LOU"/>
    <n v="4"/>
    <n v="1"/>
    <n v="10"/>
    <s v="Own"/>
    <n v="40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6"/>
    <n v="3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</r>
  <r>
    <n v="138"/>
    <x v="1"/>
    <s v="LOU"/>
    <n v="4"/>
    <n v="2"/>
    <n v="4"/>
    <s v="Own"/>
    <n v="4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3"/>
    <n v="2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139"/>
    <x v="1"/>
    <s v="LOU"/>
    <n v="4"/>
    <n v="3"/>
    <n v="1"/>
    <s v="Own"/>
    <n v="4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</r>
  <r>
    <n v="140"/>
    <x v="1"/>
    <s v="LOU"/>
    <n v="4"/>
    <n v="4"/>
    <n v="1"/>
    <s v="Own"/>
    <n v="49"/>
    <s v="Firs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</r>
  <r>
    <n v="141"/>
    <x v="1"/>
    <s v="LOU"/>
    <n v="4"/>
    <n v="1"/>
    <n v="10"/>
    <s v="Opp"/>
    <n v="46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3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</r>
  <r>
    <n v="143"/>
    <x v="1"/>
    <s v="LOU"/>
    <n v="4"/>
    <n v="2"/>
    <n v="7"/>
    <s v="Opp"/>
    <n v="43"/>
    <s v=" "/>
    <x v="6"/>
    <x v="1"/>
    <n v="1"/>
    <n v="0"/>
    <s v="Right"/>
    <x v="10"/>
    <n v="0"/>
    <x v="0"/>
    <n v="1"/>
    <m/>
    <x v="1"/>
    <m/>
    <m/>
    <m/>
    <m/>
    <m/>
    <m/>
    <m/>
    <m/>
    <m/>
    <m/>
    <x v="0"/>
    <x v="0"/>
    <m/>
    <m/>
    <m/>
    <m/>
    <m/>
    <m/>
    <m/>
    <m/>
    <m/>
    <x v="11"/>
    <x v="1"/>
    <n v="0"/>
    <m/>
    <x v="10"/>
    <n v="0"/>
    <n v="0"/>
    <m/>
    <m/>
    <m/>
    <m/>
    <m/>
    <m/>
    <m/>
    <x v="0"/>
    <s v=" "/>
    <m/>
    <m/>
    <m/>
    <m/>
    <x v="0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</r>
  <r>
    <n v="144"/>
    <x v="1"/>
    <s v="LOU"/>
    <n v="4"/>
    <n v="3"/>
    <n v="7"/>
    <s v="Opp"/>
    <n v="43"/>
    <s v="First"/>
    <x v="0"/>
    <x v="0"/>
    <m/>
    <s v=" "/>
    <m/>
    <x v="0"/>
    <m/>
    <x v="0"/>
    <m/>
    <m/>
    <x v="0"/>
    <m/>
    <m/>
    <m/>
    <m/>
    <m/>
    <m/>
    <m/>
    <m/>
    <m/>
    <m/>
    <x v="3"/>
    <x v="1"/>
    <n v="8"/>
    <n v="4"/>
    <n v="1"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144"/>
    <x v="1"/>
    <s v="LOU"/>
    <n v="4"/>
    <n v="3"/>
    <n v="7"/>
    <s v="Opp"/>
    <n v="43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</r>
  <r>
    <n v="145"/>
    <x v="1"/>
    <s v="LOU"/>
    <n v="4"/>
    <n v="1"/>
    <n v="10"/>
    <s v="Opp"/>
    <n v="35"/>
    <s v=" "/>
    <x v="0"/>
    <x v="0"/>
    <m/>
    <s v=" "/>
    <m/>
    <x v="0"/>
    <m/>
    <x v="0"/>
    <m/>
    <m/>
    <x v="0"/>
    <m/>
    <m/>
    <m/>
    <m/>
    <m/>
    <m/>
    <m/>
    <m/>
    <m/>
    <m/>
    <x v="5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</r>
  <r>
    <n v="146"/>
    <x v="1"/>
    <s v="LOU"/>
    <n v="4"/>
    <n v="2"/>
    <n v="10"/>
    <s v="Opp"/>
    <n v="35"/>
    <s v=" "/>
    <x v="6"/>
    <x v="1"/>
    <n v="1"/>
    <n v="0"/>
    <s v="left"/>
    <x v="27"/>
    <n v="0"/>
    <x v="1"/>
    <n v="1"/>
    <m/>
    <x v="3"/>
    <m/>
    <m/>
    <m/>
    <m/>
    <m/>
    <m/>
    <m/>
    <m/>
    <n v="1"/>
    <m/>
    <x v="0"/>
    <x v="0"/>
    <m/>
    <m/>
    <m/>
    <m/>
    <m/>
    <m/>
    <m/>
    <m/>
    <m/>
    <x v="5"/>
    <x v="1"/>
    <n v="0"/>
    <m/>
    <x v="27"/>
    <n v="0"/>
    <n v="0"/>
    <m/>
    <m/>
    <m/>
    <m/>
    <m/>
    <m/>
    <m/>
    <x v="12"/>
    <s v="RB"/>
    <n v="1"/>
    <m/>
    <m/>
    <m/>
    <x v="0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</r>
  <r>
    <n v="146"/>
    <x v="1"/>
    <s v="LOU"/>
    <n v="4"/>
    <n v="2"/>
    <n v="10"/>
    <s v="Opp"/>
    <n v="3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</r>
  <r>
    <n v="147"/>
    <x v="1"/>
    <s v="LOU"/>
    <n v="4"/>
    <n v="3"/>
    <n v="10"/>
    <s v="Opp"/>
    <n v="35"/>
    <s v=" "/>
    <x v="0"/>
    <x v="0"/>
    <m/>
    <s v=" "/>
    <m/>
    <x v="0"/>
    <m/>
    <x v="0"/>
    <m/>
    <m/>
    <x v="0"/>
    <m/>
    <m/>
    <m/>
    <m/>
    <m/>
    <m/>
    <m/>
    <m/>
    <m/>
    <m/>
    <x v="5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</r>
  <r>
    <n v="148"/>
    <x v="1"/>
    <s v="LOU"/>
    <n v="4"/>
    <n v="4"/>
    <n v="10"/>
    <s v="Opp"/>
    <n v="35"/>
    <s v=" "/>
    <x v="6"/>
    <x v="2"/>
    <n v="1"/>
    <n v="0"/>
    <s v="Middle"/>
    <x v="28"/>
    <n v="0"/>
    <x v="0"/>
    <n v="1"/>
    <m/>
    <x v="1"/>
    <m/>
    <m/>
    <m/>
    <m/>
    <m/>
    <m/>
    <m/>
    <m/>
    <m/>
    <m/>
    <x v="0"/>
    <x v="0"/>
    <m/>
    <m/>
    <m/>
    <m/>
    <m/>
    <m/>
    <m/>
    <m/>
    <m/>
    <x v="16"/>
    <x v="1"/>
    <n v="0"/>
    <n v="1"/>
    <x v="24"/>
    <n v="0"/>
    <n v="0"/>
    <m/>
    <m/>
    <m/>
    <m/>
    <m/>
    <m/>
    <m/>
    <x v="0"/>
    <s v=" "/>
    <m/>
    <m/>
    <m/>
    <m/>
    <x v="0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</r>
  <r>
    <n v="149"/>
    <x v="0"/>
    <s v="UGA"/>
    <n v="4"/>
    <n v="1"/>
    <n v="10"/>
    <s v="Own"/>
    <n v="35"/>
    <s v=" "/>
    <x v="1"/>
    <x v="1"/>
    <n v="1"/>
    <n v="0"/>
    <s v="left"/>
    <x v="29"/>
    <n v="0"/>
    <x v="0"/>
    <n v="1"/>
    <m/>
    <x v="3"/>
    <n v="1"/>
    <m/>
    <m/>
    <m/>
    <m/>
    <m/>
    <m/>
    <m/>
    <m/>
    <m/>
    <x v="0"/>
    <x v="0"/>
    <m/>
    <m/>
    <m/>
    <m/>
    <m/>
    <m/>
    <m/>
    <m/>
    <m/>
    <x v="1"/>
    <x v="1"/>
    <n v="0"/>
    <n v="1"/>
    <x v="28"/>
    <n v="0"/>
    <n v="0"/>
    <m/>
    <m/>
    <m/>
    <m/>
    <m/>
    <m/>
    <m/>
    <x v="0"/>
    <s v=" "/>
    <m/>
    <m/>
    <m/>
    <m/>
    <x v="0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</r>
  <r>
    <n v="150"/>
    <x v="1"/>
    <s v="LOU"/>
    <n v="4"/>
    <n v="1"/>
    <n v="10"/>
    <s v="Own"/>
    <n v="33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</r>
  <r>
    <n v="151"/>
    <x v="1"/>
    <s v="LOU"/>
    <n v="4"/>
    <n v="2"/>
    <n v="10"/>
    <s v="Own"/>
    <n v="33"/>
    <s v="First"/>
    <x v="0"/>
    <x v="0"/>
    <m/>
    <s v=" "/>
    <m/>
    <x v="0"/>
    <m/>
    <x v="0"/>
    <m/>
    <m/>
    <x v="0"/>
    <m/>
    <m/>
    <m/>
    <m/>
    <m/>
    <m/>
    <m/>
    <m/>
    <m/>
    <m/>
    <x v="3"/>
    <x v="1"/>
    <n v="15"/>
    <n v="8"/>
    <n v="1"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</r>
  <r>
    <n v="152"/>
    <x v="1"/>
    <s v="LOU"/>
    <n v="4"/>
    <n v="1"/>
    <n v="10"/>
    <s v="Own"/>
    <n v="48"/>
    <s v=" "/>
    <x v="0"/>
    <x v="0"/>
    <m/>
    <s v=" "/>
    <m/>
    <x v="0"/>
    <m/>
    <x v="0"/>
    <m/>
    <m/>
    <x v="0"/>
    <m/>
    <m/>
    <m/>
    <m/>
    <m/>
    <m/>
    <m/>
    <m/>
    <m/>
    <m/>
    <x v="4"/>
    <x v="1"/>
    <n v="1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</r>
  <r>
    <n v="153"/>
    <x v="1"/>
    <s v="LOU"/>
    <n v="4"/>
    <n v="2"/>
    <n v="9"/>
    <s v="Own"/>
    <n v="4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7"/>
    <n v="4"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</r>
  <r>
    <n v="154"/>
    <x v="1"/>
    <s v="LOU"/>
    <n v="4"/>
    <n v="3"/>
    <n v="2"/>
    <s v="Opp"/>
    <n v="44"/>
    <s v="First"/>
    <x v="6"/>
    <x v="1"/>
    <n v="1"/>
    <n v="1"/>
    <s v="Middle"/>
    <x v="19"/>
    <n v="14"/>
    <x v="1"/>
    <n v="0"/>
    <m/>
    <x v="0"/>
    <m/>
    <m/>
    <m/>
    <m/>
    <m/>
    <m/>
    <m/>
    <m/>
    <m/>
    <m/>
    <x v="0"/>
    <x v="0"/>
    <m/>
    <m/>
    <m/>
    <m/>
    <m/>
    <m/>
    <m/>
    <m/>
    <m/>
    <x v="16"/>
    <x v="1"/>
    <n v="1"/>
    <m/>
    <x v="19"/>
    <n v="14"/>
    <n v="5"/>
    <m/>
    <m/>
    <m/>
    <n v="1"/>
    <m/>
    <m/>
    <m/>
    <x v="0"/>
    <s v=" "/>
    <m/>
    <m/>
    <m/>
    <m/>
    <x v="0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</r>
  <r>
    <n v="155"/>
    <x v="1"/>
    <s v="LOU"/>
    <n v="4"/>
    <n v="1"/>
    <n v="10"/>
    <s v="Opp"/>
    <n v="30"/>
    <s v=" "/>
    <x v="0"/>
    <x v="0"/>
    <m/>
    <s v=" "/>
    <m/>
    <x v="0"/>
    <m/>
    <x v="0"/>
    <m/>
    <m/>
    <x v="0"/>
    <m/>
    <m/>
    <m/>
    <m/>
    <m/>
    <m/>
    <m/>
    <m/>
    <m/>
    <m/>
    <x v="5"/>
    <x v="1"/>
    <n v="2"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</r>
  <r>
    <n v="156"/>
    <x v="1"/>
    <s v="LOU"/>
    <n v="4"/>
    <n v="2"/>
    <n v="8"/>
    <s v="Opp"/>
    <n v="28"/>
    <s v=" "/>
    <x v="0"/>
    <x v="0"/>
    <m/>
    <s v=" "/>
    <m/>
    <x v="0"/>
    <m/>
    <x v="0"/>
    <m/>
    <m/>
    <x v="0"/>
    <m/>
    <m/>
    <m/>
    <m/>
    <m/>
    <m/>
    <m/>
    <m/>
    <m/>
    <m/>
    <x v="5"/>
    <x v="1"/>
    <n v="0"/>
    <m/>
    <m/>
    <m/>
    <m/>
    <n v="1"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</r>
  <r>
    <n v="157"/>
    <x v="1"/>
    <s v="LOU"/>
    <n v="4"/>
    <n v="3"/>
    <n v="8"/>
    <s v="Opp"/>
    <n v="28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4"/>
    <n v="4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</r>
  <r>
    <n v="157"/>
    <x v="1"/>
    <s v="LOU"/>
    <n v="4"/>
    <n v="3"/>
    <n v="8"/>
    <s v="Opp"/>
    <n v="28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</r>
  <r>
    <n v="158"/>
    <x v="1"/>
    <s v="LOU"/>
    <n v="4"/>
    <n v="4"/>
    <n v="4"/>
    <s v="Opp"/>
    <n v="24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59"/>
    <x v="0"/>
    <s v="UGA"/>
    <n v="4"/>
    <s v=" "/>
    <s v=" "/>
    <s v="Own"/>
    <n v="3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7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60"/>
    <x v="0"/>
    <s v="UGA"/>
    <n v="4"/>
    <n v="1"/>
    <n v="10"/>
    <s v="Own"/>
    <n v="9"/>
    <s v=" "/>
    <x v="1"/>
    <x v="1"/>
    <n v="1"/>
    <n v="1"/>
    <s v="Right"/>
    <x v="30"/>
    <n v="1"/>
    <x v="1"/>
    <n v="1"/>
    <m/>
    <x v="0"/>
    <m/>
    <m/>
    <m/>
    <m/>
    <m/>
    <m/>
    <m/>
    <m/>
    <m/>
    <m/>
    <x v="8"/>
    <x v="0"/>
    <m/>
    <m/>
    <m/>
    <m/>
    <m/>
    <m/>
    <m/>
    <m/>
    <m/>
    <x v="14"/>
    <x v="1"/>
    <n v="1"/>
    <m/>
    <x v="29"/>
    <n v="1"/>
    <n v="7"/>
    <m/>
    <m/>
    <m/>
    <m/>
    <m/>
    <m/>
    <m/>
    <x v="0"/>
    <s v=" "/>
    <m/>
    <m/>
    <m/>
    <m/>
    <x v="0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</r>
  <r>
    <n v="161"/>
    <x v="0"/>
    <s v="UGA"/>
    <n v="4"/>
    <n v="2"/>
    <n v="9"/>
    <s v="Own"/>
    <n v="10"/>
    <s v=" "/>
    <x v="1"/>
    <x v="2"/>
    <n v="1"/>
    <n v="0"/>
    <s v="Middle"/>
    <x v="19"/>
    <n v="0"/>
    <x v="1"/>
    <n v="1"/>
    <m/>
    <x v="0"/>
    <m/>
    <m/>
    <m/>
    <m/>
    <m/>
    <m/>
    <m/>
    <m/>
    <m/>
    <m/>
    <x v="0"/>
    <x v="0"/>
    <m/>
    <m/>
    <m/>
    <m/>
    <m/>
    <m/>
    <m/>
    <m/>
    <m/>
    <x v="6"/>
    <x v="1"/>
    <n v="0"/>
    <n v="1"/>
    <x v="19"/>
    <n v="0"/>
    <n v="0"/>
    <m/>
    <m/>
    <m/>
    <m/>
    <m/>
    <m/>
    <m/>
    <x v="0"/>
    <s v=" "/>
    <m/>
    <m/>
    <m/>
    <m/>
    <x v="0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</r>
  <r>
    <n v="162"/>
    <x v="0"/>
    <s v="UGA"/>
    <n v="4"/>
    <n v="3"/>
    <n v="9"/>
    <s v="Own"/>
    <n v="10"/>
    <s v=" "/>
    <x v="1"/>
    <x v="2"/>
    <n v="1"/>
    <n v="0"/>
    <s v="Right"/>
    <x v="31"/>
    <n v="0"/>
    <x v="1"/>
    <n v="1"/>
    <m/>
    <x v="1"/>
    <m/>
    <m/>
    <m/>
    <m/>
    <m/>
    <m/>
    <m/>
    <n v="1"/>
    <n v="1"/>
    <m/>
    <x v="0"/>
    <x v="0"/>
    <m/>
    <m/>
    <m/>
    <m/>
    <m/>
    <m/>
    <m/>
    <m/>
    <m/>
    <x v="1"/>
    <x v="1"/>
    <n v="0"/>
    <m/>
    <x v="30"/>
    <n v="0"/>
    <m/>
    <m/>
    <m/>
    <m/>
    <m/>
    <m/>
    <m/>
    <m/>
    <x v="0"/>
    <s v=" "/>
    <m/>
    <m/>
    <m/>
    <m/>
    <x v="0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</r>
  <r>
    <n v="162"/>
    <x v="0"/>
    <s v="UGA"/>
    <n v="4"/>
    <n v="3"/>
    <n v="9"/>
    <s v="Own"/>
    <n v="1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2"/>
    <s v="RT"/>
    <n v="1"/>
    <n v="1"/>
    <m/>
    <m/>
    <x v="0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</r>
  <r>
    <n v="163"/>
    <x v="0"/>
    <s v="UGA"/>
    <n v="4"/>
    <n v="4"/>
    <n v="9"/>
    <s v="Own"/>
    <n v="10"/>
    <s v="Punt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64"/>
    <x v="1"/>
    <s v="LOU"/>
    <n v="4"/>
    <n v="1"/>
    <n v="10"/>
    <s v="Opp"/>
    <n v="45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6"/>
    <n v="4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</r>
  <r>
    <n v="164"/>
    <x v="1"/>
    <s v="LOU"/>
    <n v="4"/>
    <n v="1"/>
    <n v="10"/>
    <s v="Opp"/>
    <n v="45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</r>
  <r>
    <n v="165"/>
    <x v="1"/>
    <s v="LOU"/>
    <n v="4"/>
    <n v="2"/>
    <n v="4"/>
    <s v="Opp"/>
    <n v="39"/>
    <s v=" "/>
    <x v="0"/>
    <x v="0"/>
    <m/>
    <s v=" "/>
    <m/>
    <x v="0"/>
    <m/>
    <x v="0"/>
    <m/>
    <m/>
    <x v="0"/>
    <m/>
    <m/>
    <m/>
    <m/>
    <m/>
    <m/>
    <m/>
    <m/>
    <m/>
    <m/>
    <x v="3"/>
    <x v="1"/>
    <n v="1"/>
    <n v="1"/>
    <m/>
    <m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</r>
  <r>
    <n v="165"/>
    <x v="1"/>
    <s v="LOU"/>
    <n v="4"/>
    <n v="2"/>
    <n v="4"/>
    <s v="Opp"/>
    <n v="3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</r>
  <r>
    <n v="166"/>
    <x v="1"/>
    <s v="LOU"/>
    <n v="4"/>
    <n v="3"/>
    <n v="3"/>
    <s v="Opp"/>
    <n v="38"/>
    <s v="First"/>
    <x v="0"/>
    <x v="0"/>
    <m/>
    <s v=" "/>
    <m/>
    <x v="0"/>
    <m/>
    <x v="0"/>
    <m/>
    <m/>
    <x v="0"/>
    <m/>
    <m/>
    <m/>
    <m/>
    <m/>
    <m/>
    <m/>
    <m/>
    <m/>
    <m/>
    <x v="3"/>
    <x v="1"/>
    <n v="30"/>
    <n v="7"/>
    <m/>
    <n v="1"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</r>
  <r>
    <n v="166"/>
    <x v="1"/>
    <s v="LOU"/>
    <n v="4"/>
    <n v="3"/>
    <n v="3"/>
    <s v="Opp"/>
    <n v="38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</r>
  <r>
    <n v="167"/>
    <x v="1"/>
    <s v="LOU"/>
    <n v="4"/>
    <n v="1"/>
    <s v="G"/>
    <s v="Opp"/>
    <n v="8"/>
    <s v="TD"/>
    <x v="0"/>
    <x v="0"/>
    <m/>
    <s v=" "/>
    <m/>
    <x v="0"/>
    <m/>
    <x v="0"/>
    <m/>
    <m/>
    <x v="0"/>
    <m/>
    <m/>
    <m/>
    <m/>
    <m/>
    <m/>
    <m/>
    <m/>
    <m/>
    <m/>
    <x v="3"/>
    <x v="1"/>
    <n v="8"/>
    <n v="8"/>
    <m/>
    <n v="1"/>
    <n v="1"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</r>
  <r>
    <n v="168"/>
    <x v="0"/>
    <s v="UGA"/>
    <n v="4"/>
    <s v=" "/>
    <s v=" "/>
    <s v="Own"/>
    <n v="35"/>
    <s v="KO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n v="169"/>
    <x v="0"/>
    <s v="UGA"/>
    <n v="4"/>
    <n v="1"/>
    <n v="10"/>
    <s v="Own"/>
    <n v="12"/>
    <s v="First"/>
    <x v="1"/>
    <x v="2"/>
    <n v="1"/>
    <n v="1"/>
    <s v="Middle"/>
    <x v="2"/>
    <n v="17"/>
    <x v="1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1"/>
    <m/>
    <x v="2"/>
    <n v="17"/>
    <n v="14"/>
    <m/>
    <m/>
    <m/>
    <n v="1"/>
    <m/>
    <m/>
    <m/>
    <x v="0"/>
    <s v=" "/>
    <m/>
    <m/>
    <m/>
    <m/>
    <x v="0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</r>
  <r>
    <n v="169"/>
    <x v="0"/>
    <s v="UGA"/>
    <n v="4"/>
    <n v="1"/>
    <n v="10"/>
    <s v="Own"/>
    <n v="1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</r>
  <r>
    <n v="169"/>
    <x v="0"/>
    <s v="UGA"/>
    <n v="4"/>
    <n v="1"/>
    <n v="10"/>
    <s v="Own"/>
    <n v="12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</r>
  <r>
    <n v="170"/>
    <x v="0"/>
    <s v="UGA"/>
    <n v="4"/>
    <n v="1"/>
    <n v="10"/>
    <s v="Own"/>
    <n v="29"/>
    <s v="First"/>
    <x v="1"/>
    <x v="2"/>
    <n v="1"/>
    <n v="1"/>
    <s v="Right"/>
    <x v="32"/>
    <n v="22"/>
    <x v="0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1"/>
    <m/>
    <x v="31"/>
    <n v="22"/>
    <n v="3"/>
    <m/>
    <m/>
    <m/>
    <n v="1"/>
    <m/>
    <m/>
    <m/>
    <x v="0"/>
    <s v=" "/>
    <m/>
    <m/>
    <m/>
    <m/>
    <x v="0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</r>
  <r>
    <n v="170"/>
    <x v="0"/>
    <s v="UGA"/>
    <n v="4"/>
    <n v="1"/>
    <n v="10"/>
    <s v="Own"/>
    <n v="2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</r>
  <r>
    <n v="171"/>
    <x v="0"/>
    <s v="UGA"/>
    <n v="4"/>
    <n v="1"/>
    <n v="10"/>
    <s v="Opp"/>
    <n v="49"/>
    <s v=" "/>
    <x v="1"/>
    <x v="2"/>
    <n v="1"/>
    <n v="1"/>
    <s v="Middle"/>
    <x v="13"/>
    <n v="6"/>
    <x v="0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1"/>
    <m/>
    <x v="13"/>
    <n v="6"/>
    <n v="4"/>
    <m/>
    <m/>
    <m/>
    <m/>
    <m/>
    <m/>
    <m/>
    <x v="0"/>
    <s v=" "/>
    <m/>
    <m/>
    <m/>
    <m/>
    <x v="0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</r>
  <r>
    <n v="171"/>
    <x v="0"/>
    <s v="UGA"/>
    <n v="4"/>
    <n v="1"/>
    <n v="10"/>
    <s v="Opp"/>
    <n v="49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</r>
  <r>
    <n v="172"/>
    <x v="0"/>
    <s v="UGA"/>
    <n v="4"/>
    <n v="2"/>
    <n v="4"/>
    <s v="Opp"/>
    <n v="43"/>
    <s v=" "/>
    <x v="1"/>
    <x v="2"/>
    <n v="1"/>
    <n v="0"/>
    <s v="left"/>
    <x v="6"/>
    <n v="0"/>
    <x v="1"/>
    <n v="1"/>
    <m/>
    <x v="0"/>
    <m/>
    <m/>
    <m/>
    <m/>
    <m/>
    <m/>
    <m/>
    <m/>
    <m/>
    <m/>
    <x v="0"/>
    <x v="0"/>
    <m/>
    <m/>
    <m/>
    <m/>
    <m/>
    <m/>
    <m/>
    <m/>
    <m/>
    <x v="17"/>
    <x v="1"/>
    <n v="0"/>
    <n v="1"/>
    <x v="6"/>
    <n v="0"/>
    <n v="0"/>
    <m/>
    <m/>
    <m/>
    <m/>
    <m/>
    <m/>
    <m/>
    <x v="0"/>
    <s v=" "/>
    <m/>
    <m/>
    <m/>
    <m/>
    <x v="0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</r>
  <r>
    <n v="173"/>
    <x v="0"/>
    <s v="UGA"/>
    <n v="4"/>
    <n v="3"/>
    <n v="4"/>
    <s v="Opp"/>
    <n v="43"/>
    <s v=" "/>
    <x v="1"/>
    <x v="2"/>
    <m/>
    <s v=" "/>
    <m/>
    <x v="0"/>
    <m/>
    <x v="1"/>
    <n v="1"/>
    <m/>
    <x v="0"/>
    <m/>
    <m/>
    <m/>
    <m/>
    <m/>
    <m/>
    <n v="1"/>
    <m/>
    <n v="1"/>
    <m/>
    <x v="0"/>
    <x v="0"/>
    <m/>
    <m/>
    <m/>
    <m/>
    <m/>
    <m/>
    <m/>
    <m/>
    <m/>
    <x v="0"/>
    <x v="0"/>
    <m/>
    <m/>
    <x v="0"/>
    <m/>
    <m/>
    <m/>
    <m/>
    <m/>
    <m/>
    <m/>
    <m/>
    <m/>
    <x v="13"/>
    <s v="LG"/>
    <m/>
    <m/>
    <n v="1"/>
    <m/>
    <x v="0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</r>
  <r>
    <n v="173"/>
    <x v="0"/>
    <s v="UGA"/>
    <n v="4"/>
    <n v="3"/>
    <n v="4"/>
    <s v="Opp"/>
    <n v="43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8"/>
    <s v="LT"/>
    <m/>
    <m/>
    <n v="1"/>
    <m/>
    <x v="0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</r>
  <r>
    <n v="174"/>
    <x v="0"/>
    <s v="UGA"/>
    <n v="4"/>
    <n v="4"/>
    <n v="7"/>
    <s v="Opp"/>
    <n v="46"/>
    <s v="First"/>
    <x v="1"/>
    <x v="2"/>
    <n v="1"/>
    <n v="1"/>
    <s v="left"/>
    <x v="7"/>
    <n v="18"/>
    <x v="0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1"/>
    <n v="11"/>
    <x v="7"/>
    <n v="18"/>
    <n v="7"/>
    <m/>
    <m/>
    <m/>
    <n v="1"/>
    <m/>
    <m/>
    <m/>
    <x v="0"/>
    <s v=" "/>
    <m/>
    <m/>
    <m/>
    <m/>
    <x v="0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</r>
  <r>
    <n v="174"/>
    <x v="0"/>
    <s v="UGA"/>
    <n v="4"/>
    <n v="4"/>
    <n v="7"/>
    <s v="Opp"/>
    <n v="46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</r>
  <r>
    <n v="175"/>
    <x v="0"/>
    <s v="UGA"/>
    <n v="4"/>
    <n v="1"/>
    <n v="10"/>
    <s v="Opp"/>
    <n v="28"/>
    <s v="First"/>
    <x v="1"/>
    <x v="2"/>
    <n v="1"/>
    <n v="1"/>
    <s v="left"/>
    <x v="15"/>
    <n v="18"/>
    <x v="0"/>
    <n v="1"/>
    <m/>
    <x v="0"/>
    <m/>
    <m/>
    <m/>
    <m/>
    <m/>
    <m/>
    <m/>
    <m/>
    <m/>
    <m/>
    <x v="0"/>
    <x v="0"/>
    <m/>
    <m/>
    <m/>
    <m/>
    <m/>
    <m/>
    <m/>
    <m/>
    <m/>
    <x v="10"/>
    <x v="1"/>
    <n v="1"/>
    <m/>
    <x v="15"/>
    <n v="18"/>
    <n v="4"/>
    <m/>
    <m/>
    <m/>
    <n v="1"/>
    <m/>
    <m/>
    <m/>
    <x v="0"/>
    <s v=" "/>
    <m/>
    <m/>
    <m/>
    <m/>
    <x v="0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</r>
  <r>
    <n v="176"/>
    <x v="0"/>
    <s v="UGA"/>
    <n v="4"/>
    <n v="1"/>
    <s v="G"/>
    <s v="Opp"/>
    <n v="10"/>
    <s v=" "/>
    <x v="1"/>
    <x v="2"/>
    <n v="1"/>
    <n v="0"/>
    <s v="Middle"/>
    <x v="14"/>
    <n v="0"/>
    <x v="1"/>
    <n v="1"/>
    <m/>
    <x v="1"/>
    <m/>
    <m/>
    <n v="1"/>
    <m/>
    <m/>
    <m/>
    <m/>
    <m/>
    <m/>
    <m/>
    <x v="0"/>
    <x v="0"/>
    <m/>
    <m/>
    <m/>
    <m/>
    <m/>
    <m/>
    <m/>
    <m/>
    <m/>
    <x v="6"/>
    <x v="1"/>
    <n v="0"/>
    <n v="1"/>
    <x v="14"/>
    <n v="0"/>
    <n v="0"/>
    <m/>
    <m/>
    <m/>
    <m/>
    <m/>
    <m/>
    <m/>
    <x v="0"/>
    <s v=" "/>
    <m/>
    <m/>
    <m/>
    <m/>
    <x v="0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</r>
  <r>
    <n v="177"/>
    <x v="0"/>
    <s v="UGA"/>
    <n v="4"/>
    <n v="2"/>
    <s v="G"/>
    <s v="Opp"/>
    <n v="10"/>
    <s v=" "/>
    <x v="1"/>
    <x v="2"/>
    <m/>
    <s v=" "/>
    <m/>
    <x v="0"/>
    <m/>
    <x v="1"/>
    <n v="0"/>
    <n v="1"/>
    <x v="0"/>
    <m/>
    <m/>
    <m/>
    <m/>
    <m/>
    <m/>
    <n v="1"/>
    <m/>
    <n v="1"/>
    <m/>
    <x v="0"/>
    <x v="0"/>
    <m/>
    <m/>
    <m/>
    <m/>
    <m/>
    <m/>
    <m/>
    <m/>
    <m/>
    <x v="0"/>
    <x v="0"/>
    <m/>
    <m/>
    <x v="0"/>
    <m/>
    <m/>
    <m/>
    <m/>
    <m/>
    <m/>
    <m/>
    <m/>
    <m/>
    <x v="8"/>
    <s v="RT"/>
    <m/>
    <m/>
    <n v="1"/>
    <m/>
    <x v="0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</r>
  <r>
    <n v="177"/>
    <x v="0"/>
    <s v="UGA"/>
    <n v="4"/>
    <n v="2"/>
    <s v="G"/>
    <s v="Opp"/>
    <n v="1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1"/>
    <s v="LG"/>
    <n v="1"/>
    <m/>
    <m/>
    <m/>
    <x v="0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</r>
  <r>
    <n v="177"/>
    <x v="0"/>
    <s v="UGA"/>
    <n v="4"/>
    <n v="2"/>
    <s v="G"/>
    <s v="Opp"/>
    <n v="10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2"/>
    <s v="LT"/>
    <n v="1"/>
    <m/>
    <m/>
    <m/>
    <x v="0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2"/>
    <s v=" "/>
    <s v=" "/>
    <s v=" "/>
    <s v=" "/>
    <s v=" "/>
    <s v=" "/>
    <s v=" "/>
    <x v="0"/>
    <x v="0"/>
    <m/>
    <s v=" "/>
    <m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  <r>
    <m/>
    <x v="3"/>
    <m/>
    <m/>
    <m/>
    <m/>
    <m/>
    <m/>
    <m/>
    <x v="3"/>
    <x v="3"/>
    <m/>
    <m/>
    <m/>
    <x v="0"/>
    <m/>
    <x v="0"/>
    <m/>
    <m/>
    <x v="2"/>
    <m/>
    <m/>
    <m/>
    <m/>
    <m/>
    <m/>
    <m/>
    <m/>
    <m/>
    <m/>
    <x v="8"/>
    <x v="0"/>
    <m/>
    <m/>
    <m/>
    <m/>
    <m/>
    <m/>
    <m/>
    <m/>
    <m/>
    <x v="4"/>
    <x v="0"/>
    <m/>
    <m/>
    <x v="0"/>
    <m/>
    <m/>
    <m/>
    <m/>
    <m/>
    <m/>
    <m/>
    <m/>
    <m/>
    <x v="11"/>
    <m/>
    <m/>
    <m/>
    <m/>
    <m/>
    <x v="6"/>
    <m/>
    <m/>
    <m/>
    <m/>
    <x v="33"/>
    <m/>
    <m/>
    <m/>
    <m/>
    <m/>
    <m/>
    <m/>
    <m/>
    <m/>
    <m/>
    <x v="0"/>
    <m/>
    <x v="0"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92">
  <r>
    <n v="2"/>
    <s v="LOU"/>
    <x v="0"/>
    <x v="0"/>
    <x v="0"/>
  </r>
  <r>
    <n v="2"/>
    <s v="LOU"/>
    <x v="1"/>
    <x v="1"/>
    <x v="0"/>
  </r>
  <r>
    <n v="2"/>
    <s v="LOU"/>
    <x v="2"/>
    <x v="2"/>
    <x v="0"/>
  </r>
  <r>
    <n v="2"/>
    <s v="LOU"/>
    <x v="3"/>
    <x v="3"/>
    <x v="0"/>
  </r>
  <r>
    <n v="2"/>
    <s v="LOU"/>
    <x v="4"/>
    <x v="4"/>
    <x v="0"/>
  </r>
  <r>
    <n v="2"/>
    <s v="LOU"/>
    <x v="5"/>
    <x v="5"/>
    <x v="0"/>
  </r>
  <r>
    <n v="2"/>
    <s v="LOU"/>
    <x v="6"/>
    <x v="5"/>
    <x v="0"/>
  </r>
  <r>
    <n v="5"/>
    <s v="LOU"/>
    <x v="0"/>
    <x v="0"/>
    <x v="0"/>
  </r>
  <r>
    <n v="5"/>
    <s v="LOU"/>
    <x v="1"/>
    <x v="1"/>
    <x v="0"/>
  </r>
  <r>
    <n v="5"/>
    <s v="LOU"/>
    <x v="2"/>
    <x v="2"/>
    <x v="0"/>
  </r>
  <r>
    <n v="5"/>
    <s v="LOU"/>
    <x v="3"/>
    <x v="3"/>
    <x v="0"/>
  </r>
  <r>
    <n v="5"/>
    <s v="LOU"/>
    <x v="4"/>
    <x v="4"/>
    <x v="0"/>
  </r>
  <r>
    <n v="7"/>
    <s v="LOU"/>
    <x v="0"/>
    <x v="0"/>
    <x v="0"/>
  </r>
  <r>
    <n v="7"/>
    <s v="LOU"/>
    <x v="1"/>
    <x v="1"/>
    <x v="0"/>
  </r>
  <r>
    <n v="7"/>
    <s v="LOU"/>
    <x v="2"/>
    <x v="2"/>
    <x v="0"/>
  </r>
  <r>
    <n v="7"/>
    <s v="LOU"/>
    <x v="3"/>
    <x v="3"/>
    <x v="0"/>
  </r>
  <r>
    <n v="7"/>
    <s v="LOU"/>
    <x v="4"/>
    <x v="4"/>
    <x v="0"/>
  </r>
  <r>
    <n v="7"/>
    <s v="LOU"/>
    <x v="5"/>
    <x v="5"/>
    <x v="0"/>
  </r>
  <r>
    <n v="7"/>
    <s v="LOU"/>
    <x v="7"/>
    <x v="6"/>
    <x v="0"/>
  </r>
  <r>
    <n v="8"/>
    <s v="LOU"/>
    <x v="0"/>
    <x v="0"/>
    <x v="0"/>
  </r>
  <r>
    <n v="8"/>
    <s v="LOU"/>
    <x v="1"/>
    <x v="1"/>
    <x v="0"/>
  </r>
  <r>
    <n v="8"/>
    <s v="LOU"/>
    <x v="2"/>
    <x v="2"/>
    <x v="0"/>
  </r>
  <r>
    <n v="8"/>
    <s v="LOU"/>
    <x v="3"/>
    <x v="3"/>
    <x v="0"/>
  </r>
  <r>
    <n v="8"/>
    <s v="LOU"/>
    <x v="4"/>
    <x v="4"/>
    <x v="0"/>
  </r>
  <r>
    <n v="8"/>
    <s v="LOU"/>
    <x v="8"/>
    <x v="6"/>
    <x v="0"/>
  </r>
  <r>
    <n v="11"/>
    <s v="UGA"/>
    <x v="9"/>
    <x v="0"/>
    <x v="0"/>
  </r>
  <r>
    <n v="11"/>
    <s v="UGA"/>
    <x v="10"/>
    <x v="1"/>
    <x v="0"/>
  </r>
  <r>
    <n v="11"/>
    <s v="UGA"/>
    <x v="11"/>
    <x v="2"/>
    <x v="0"/>
  </r>
  <r>
    <n v="11"/>
    <s v="UGA"/>
    <x v="12"/>
    <x v="3"/>
    <x v="0"/>
  </r>
  <r>
    <n v="11"/>
    <s v="UGA"/>
    <x v="13"/>
    <x v="4"/>
    <x v="0"/>
  </r>
  <r>
    <n v="11"/>
    <s v="UGA"/>
    <x v="14"/>
    <x v="5"/>
    <x v="0"/>
  </r>
  <r>
    <n v="12"/>
    <s v="UGA"/>
    <x v="9"/>
    <x v="0"/>
    <x v="0"/>
  </r>
  <r>
    <n v="12"/>
    <s v="UGA"/>
    <x v="10"/>
    <x v="1"/>
    <x v="0"/>
  </r>
  <r>
    <n v="12"/>
    <s v="UGA"/>
    <x v="11"/>
    <x v="2"/>
    <x v="0"/>
  </r>
  <r>
    <n v="12"/>
    <s v="UGA"/>
    <x v="12"/>
    <x v="3"/>
    <x v="0"/>
  </r>
  <r>
    <n v="12"/>
    <s v="UGA"/>
    <x v="13"/>
    <x v="4"/>
    <x v="0"/>
  </r>
  <r>
    <n v="12"/>
    <s v="UGA"/>
    <x v="14"/>
    <x v="5"/>
    <x v="0"/>
  </r>
  <r>
    <n v="12"/>
    <s v="UGA"/>
    <x v="15"/>
    <x v="6"/>
    <x v="0"/>
  </r>
  <r>
    <n v="13"/>
    <s v="UGA"/>
    <x v="9"/>
    <x v="0"/>
    <x v="0"/>
  </r>
  <r>
    <n v="13"/>
    <s v="UGA"/>
    <x v="10"/>
    <x v="1"/>
    <x v="0"/>
  </r>
  <r>
    <n v="13"/>
    <s v="UGA"/>
    <x v="11"/>
    <x v="2"/>
    <x v="0"/>
  </r>
  <r>
    <n v="13"/>
    <s v="UGA"/>
    <x v="12"/>
    <x v="3"/>
    <x v="0"/>
  </r>
  <r>
    <n v="13"/>
    <s v="UGA"/>
    <x v="13"/>
    <x v="4"/>
    <x v="0"/>
  </r>
  <r>
    <n v="13"/>
    <s v="UGA"/>
    <x v="14"/>
    <x v="5"/>
    <x v="0"/>
  </r>
  <r>
    <n v="13"/>
    <s v="UGA"/>
    <x v="15"/>
    <x v="6"/>
    <x v="0"/>
  </r>
  <r>
    <n v="16"/>
    <s v="UGA"/>
    <x v="9"/>
    <x v="0"/>
    <x v="0"/>
  </r>
  <r>
    <n v="16"/>
    <s v="UGA"/>
    <x v="10"/>
    <x v="1"/>
    <x v="0"/>
  </r>
  <r>
    <n v="16"/>
    <s v="UGA"/>
    <x v="11"/>
    <x v="2"/>
    <x v="0"/>
  </r>
  <r>
    <n v="16"/>
    <s v="UGA"/>
    <x v="12"/>
    <x v="3"/>
    <x v="0"/>
  </r>
  <r>
    <n v="16"/>
    <s v="UGA"/>
    <x v="13"/>
    <x v="4"/>
    <x v="0"/>
  </r>
  <r>
    <n v="16"/>
    <s v="UGA"/>
    <x v="14"/>
    <x v="5"/>
    <x v="0"/>
  </r>
  <r>
    <n v="19"/>
    <s v="UGA"/>
    <x v="9"/>
    <x v="0"/>
    <x v="0"/>
  </r>
  <r>
    <n v="19"/>
    <s v="UGA"/>
    <x v="10"/>
    <x v="1"/>
    <x v="0"/>
  </r>
  <r>
    <n v="19"/>
    <s v="UGA"/>
    <x v="11"/>
    <x v="2"/>
    <x v="0"/>
  </r>
  <r>
    <n v="19"/>
    <s v="UGA"/>
    <x v="12"/>
    <x v="3"/>
    <x v="0"/>
  </r>
  <r>
    <n v="19"/>
    <s v="UGA"/>
    <x v="13"/>
    <x v="4"/>
    <x v="0"/>
  </r>
  <r>
    <n v="19"/>
    <s v="UGA"/>
    <x v="14"/>
    <x v="5"/>
    <x v="0"/>
  </r>
  <r>
    <n v="19"/>
    <s v="UGA"/>
    <x v="15"/>
    <x v="6"/>
    <x v="0"/>
  </r>
  <r>
    <n v="22"/>
    <s v="LOU"/>
    <x v="4"/>
    <x v="0"/>
    <x v="0"/>
  </r>
  <r>
    <n v="22"/>
    <s v="LOU"/>
    <x v="3"/>
    <x v="1"/>
    <x v="0"/>
  </r>
  <r>
    <n v="22"/>
    <s v="LOU"/>
    <x v="2"/>
    <x v="2"/>
    <x v="0"/>
  </r>
  <r>
    <n v="22"/>
    <s v="LOU"/>
    <x v="1"/>
    <x v="3"/>
    <x v="0"/>
  </r>
  <r>
    <n v="22"/>
    <s v="LOU"/>
    <x v="0"/>
    <x v="4"/>
    <x v="0"/>
  </r>
  <r>
    <n v="23"/>
    <s v="LOU"/>
    <x v="4"/>
    <x v="0"/>
    <x v="0"/>
  </r>
  <r>
    <n v="23"/>
    <s v="LOU"/>
    <x v="3"/>
    <x v="1"/>
    <x v="0"/>
  </r>
  <r>
    <n v="23"/>
    <s v="LOU"/>
    <x v="2"/>
    <x v="2"/>
    <x v="0"/>
  </r>
  <r>
    <n v="23"/>
    <s v="LOU"/>
    <x v="1"/>
    <x v="3"/>
    <x v="0"/>
  </r>
  <r>
    <n v="23"/>
    <s v="LOU"/>
    <x v="0"/>
    <x v="4"/>
    <x v="0"/>
  </r>
  <r>
    <n v="25"/>
    <s v="LOU"/>
    <x v="4"/>
    <x v="0"/>
    <x v="0"/>
  </r>
  <r>
    <n v="25"/>
    <s v="LOU"/>
    <x v="3"/>
    <x v="1"/>
    <x v="0"/>
  </r>
  <r>
    <n v="25"/>
    <s v="LOU"/>
    <x v="2"/>
    <x v="2"/>
    <x v="0"/>
  </r>
  <r>
    <n v="25"/>
    <s v="LOU"/>
    <x v="1"/>
    <x v="3"/>
    <x v="0"/>
  </r>
  <r>
    <n v="25"/>
    <s v="LOU"/>
    <x v="0"/>
    <x v="4"/>
    <x v="0"/>
  </r>
  <r>
    <n v="25"/>
    <s v="LOU"/>
    <x v="5"/>
    <x v="5"/>
    <x v="0"/>
  </r>
  <r>
    <n v="25"/>
    <s v="LOU"/>
    <x v="7"/>
    <x v="6"/>
    <x v="0"/>
  </r>
  <r>
    <n v="25"/>
    <s v="LOU"/>
    <x v="8"/>
    <x v="6"/>
    <x v="0"/>
  </r>
  <r>
    <n v="26"/>
    <s v="LOU"/>
    <x v="4"/>
    <x v="0"/>
    <x v="0"/>
  </r>
  <r>
    <n v="26"/>
    <s v="LOU"/>
    <x v="3"/>
    <x v="1"/>
    <x v="0"/>
  </r>
  <r>
    <n v="26"/>
    <s v="LOU"/>
    <x v="2"/>
    <x v="2"/>
    <x v="0"/>
  </r>
  <r>
    <n v="26"/>
    <s v="LOU"/>
    <x v="1"/>
    <x v="3"/>
    <x v="0"/>
  </r>
  <r>
    <n v="26"/>
    <s v="LOU"/>
    <x v="0"/>
    <x v="4"/>
    <x v="0"/>
  </r>
  <r>
    <n v="26"/>
    <s v="LOU"/>
    <x v="5"/>
    <x v="5"/>
    <x v="0"/>
  </r>
  <r>
    <n v="26"/>
    <s v="LOU"/>
    <x v="7"/>
    <x v="6"/>
    <x v="0"/>
  </r>
  <r>
    <n v="26"/>
    <s v="LOU"/>
    <x v="8"/>
    <x v="6"/>
    <x v="0"/>
  </r>
  <r>
    <n v="30"/>
    <s v="LOU"/>
    <x v="4"/>
    <x v="4"/>
    <x v="0"/>
  </r>
  <r>
    <n v="30"/>
    <s v="LOU"/>
    <x v="3"/>
    <x v="3"/>
    <x v="0"/>
  </r>
  <r>
    <n v="30"/>
    <s v="LOU"/>
    <x v="2"/>
    <x v="2"/>
    <x v="0"/>
  </r>
  <r>
    <n v="30"/>
    <s v="LOU"/>
    <x v="1"/>
    <x v="1"/>
    <x v="0"/>
  </r>
  <r>
    <n v="30"/>
    <s v="LOU"/>
    <x v="0"/>
    <x v="0"/>
    <x v="0"/>
  </r>
  <r>
    <n v="30"/>
    <s v="LOU"/>
    <x v="6"/>
    <x v="5"/>
    <x v="0"/>
  </r>
  <r>
    <n v="30"/>
    <s v="LOU"/>
    <x v="8"/>
    <x v="6"/>
    <x v="0"/>
  </r>
  <r>
    <n v="34"/>
    <s v="UGA"/>
    <x v="9"/>
    <x v="0"/>
    <x v="0"/>
  </r>
  <r>
    <n v="34"/>
    <s v="UGA"/>
    <x v="10"/>
    <x v="1"/>
    <x v="0"/>
  </r>
  <r>
    <n v="34"/>
    <s v="UGA"/>
    <x v="11"/>
    <x v="2"/>
    <x v="0"/>
  </r>
  <r>
    <n v="34"/>
    <s v="UGA"/>
    <x v="12"/>
    <x v="3"/>
    <x v="0"/>
  </r>
  <r>
    <n v="34"/>
    <s v="UGA"/>
    <x v="13"/>
    <x v="4"/>
    <x v="0"/>
  </r>
  <r>
    <n v="34"/>
    <s v="UGA"/>
    <x v="14"/>
    <x v="5"/>
    <x v="0"/>
  </r>
  <r>
    <n v="36"/>
    <s v="UGA"/>
    <x v="9"/>
    <x v="0"/>
    <x v="0"/>
  </r>
  <r>
    <n v="36"/>
    <s v="UGA"/>
    <x v="10"/>
    <x v="1"/>
    <x v="0"/>
  </r>
  <r>
    <n v="36"/>
    <s v="UGA"/>
    <x v="11"/>
    <x v="2"/>
    <x v="0"/>
  </r>
  <r>
    <n v="36"/>
    <s v="UGA"/>
    <x v="12"/>
    <x v="3"/>
    <x v="0"/>
  </r>
  <r>
    <n v="36"/>
    <s v="UGA"/>
    <x v="13"/>
    <x v="4"/>
    <x v="0"/>
  </r>
  <r>
    <n v="36"/>
    <s v="UGA"/>
    <x v="16"/>
    <x v="5"/>
    <x v="0"/>
  </r>
  <r>
    <n v="37"/>
    <s v="UGA"/>
    <x v="9"/>
    <x v="0"/>
    <x v="0"/>
  </r>
  <r>
    <n v="37"/>
    <s v="UGA"/>
    <x v="10"/>
    <x v="1"/>
    <x v="0"/>
  </r>
  <r>
    <n v="37"/>
    <s v="UGA"/>
    <x v="11"/>
    <x v="2"/>
    <x v="0"/>
  </r>
  <r>
    <n v="37"/>
    <s v="UGA"/>
    <x v="12"/>
    <x v="3"/>
    <x v="0"/>
  </r>
  <r>
    <n v="37"/>
    <s v="UGA"/>
    <x v="13"/>
    <x v="4"/>
    <x v="0"/>
  </r>
  <r>
    <n v="37"/>
    <s v="UGA"/>
    <x v="16"/>
    <x v="5"/>
    <x v="0"/>
  </r>
  <r>
    <n v="37"/>
    <s v="UGA"/>
    <x v="17"/>
    <x v="6"/>
    <x v="0"/>
  </r>
  <r>
    <n v="40"/>
    <s v="UGA"/>
    <x v="9"/>
    <x v="0"/>
    <x v="0"/>
  </r>
  <r>
    <n v="40"/>
    <s v="UGA"/>
    <x v="10"/>
    <x v="1"/>
    <x v="0"/>
  </r>
  <r>
    <n v="40"/>
    <s v="UGA"/>
    <x v="11"/>
    <x v="2"/>
    <x v="0"/>
  </r>
  <r>
    <n v="40"/>
    <s v="UGA"/>
    <x v="12"/>
    <x v="3"/>
    <x v="0"/>
  </r>
  <r>
    <n v="40"/>
    <s v="UGA"/>
    <x v="13"/>
    <x v="4"/>
    <x v="0"/>
  </r>
  <r>
    <n v="40"/>
    <s v="UGA"/>
    <x v="16"/>
    <x v="5"/>
    <x v="0"/>
  </r>
  <r>
    <n v="43"/>
    <s v="LOU"/>
    <x v="4"/>
    <x v="0"/>
    <x v="0"/>
  </r>
  <r>
    <n v="43"/>
    <s v="LOU"/>
    <x v="3"/>
    <x v="1"/>
    <x v="0"/>
  </r>
  <r>
    <n v="43"/>
    <s v="LOU"/>
    <x v="2"/>
    <x v="2"/>
    <x v="0"/>
  </r>
  <r>
    <n v="43"/>
    <s v="LOU"/>
    <x v="1"/>
    <x v="3"/>
    <x v="0"/>
  </r>
  <r>
    <n v="43"/>
    <s v="LOU"/>
    <x v="0"/>
    <x v="4"/>
    <x v="0"/>
  </r>
  <r>
    <n v="43"/>
    <s v="LOU"/>
    <x v="7"/>
    <x v="6"/>
    <x v="0"/>
  </r>
  <r>
    <n v="43"/>
    <s v="LOU"/>
    <x v="5"/>
    <x v="5"/>
    <x v="0"/>
  </r>
  <r>
    <n v="45"/>
    <s v="LOU"/>
    <x v="4"/>
    <x v="0"/>
    <x v="0"/>
  </r>
  <r>
    <n v="45"/>
    <s v="LOU"/>
    <x v="3"/>
    <x v="1"/>
    <x v="0"/>
  </r>
  <r>
    <n v="45"/>
    <s v="LOU"/>
    <x v="2"/>
    <x v="2"/>
    <x v="0"/>
  </r>
  <r>
    <n v="45"/>
    <s v="LOU"/>
    <x v="1"/>
    <x v="3"/>
    <x v="0"/>
  </r>
  <r>
    <n v="45"/>
    <s v="LOU"/>
    <x v="0"/>
    <x v="4"/>
    <x v="0"/>
  </r>
  <r>
    <n v="47"/>
    <s v="UGA"/>
    <x v="9"/>
    <x v="0"/>
    <x v="0"/>
  </r>
  <r>
    <n v="47"/>
    <s v="UGA"/>
    <x v="10"/>
    <x v="1"/>
    <x v="0"/>
  </r>
  <r>
    <n v="47"/>
    <s v="UGA"/>
    <x v="11"/>
    <x v="2"/>
    <x v="0"/>
  </r>
  <r>
    <n v="47"/>
    <s v="UGA"/>
    <x v="12"/>
    <x v="3"/>
    <x v="0"/>
  </r>
  <r>
    <n v="47"/>
    <s v="UGA"/>
    <x v="13"/>
    <x v="4"/>
    <x v="0"/>
  </r>
  <r>
    <n v="47"/>
    <s v="UGA"/>
    <x v="14"/>
    <x v="5"/>
    <x v="0"/>
  </r>
  <r>
    <n v="47"/>
    <s v="UGA"/>
    <x v="15"/>
    <x v="6"/>
    <x v="0"/>
  </r>
  <r>
    <n v="49"/>
    <s v="UGA"/>
    <x v="9"/>
    <x v="0"/>
    <x v="0"/>
  </r>
  <r>
    <n v="49"/>
    <s v="UGA"/>
    <x v="10"/>
    <x v="1"/>
    <x v="0"/>
  </r>
  <r>
    <n v="49"/>
    <s v="UGA"/>
    <x v="11"/>
    <x v="2"/>
    <x v="0"/>
  </r>
  <r>
    <n v="49"/>
    <s v="UGA"/>
    <x v="12"/>
    <x v="3"/>
    <x v="0"/>
  </r>
  <r>
    <n v="49"/>
    <s v="UGA"/>
    <x v="13"/>
    <x v="4"/>
    <x v="0"/>
  </r>
  <r>
    <n v="49"/>
    <s v="UGA"/>
    <x v="14"/>
    <x v="5"/>
    <x v="0"/>
  </r>
  <r>
    <n v="50"/>
    <s v="UGA"/>
    <x v="9"/>
    <x v="0"/>
    <x v="0"/>
  </r>
  <r>
    <n v="50"/>
    <s v="UGA"/>
    <x v="10"/>
    <x v="1"/>
    <x v="0"/>
  </r>
  <r>
    <n v="50"/>
    <s v="UGA"/>
    <x v="11"/>
    <x v="2"/>
    <x v="0"/>
  </r>
  <r>
    <n v="50"/>
    <s v="UGA"/>
    <x v="12"/>
    <x v="3"/>
    <x v="0"/>
  </r>
  <r>
    <n v="50"/>
    <s v="UGA"/>
    <x v="13"/>
    <x v="4"/>
    <x v="0"/>
  </r>
  <r>
    <n v="50"/>
    <s v="UGA"/>
    <x v="18"/>
    <x v="5"/>
    <x v="0"/>
  </r>
  <r>
    <n v="51"/>
    <s v="UGA"/>
    <x v="9"/>
    <x v="0"/>
    <x v="0"/>
  </r>
  <r>
    <n v="51"/>
    <s v="UGA"/>
    <x v="10"/>
    <x v="1"/>
    <x v="0"/>
  </r>
  <r>
    <n v="51"/>
    <s v="UGA"/>
    <x v="11"/>
    <x v="2"/>
    <x v="0"/>
  </r>
  <r>
    <n v="51"/>
    <s v="UGA"/>
    <x v="12"/>
    <x v="3"/>
    <x v="0"/>
  </r>
  <r>
    <n v="51"/>
    <s v="UGA"/>
    <x v="13"/>
    <x v="4"/>
    <x v="0"/>
  </r>
  <r>
    <n v="51"/>
    <s v="UGA"/>
    <x v="18"/>
    <x v="5"/>
    <x v="0"/>
  </r>
  <r>
    <n v="52"/>
    <s v="UGA"/>
    <x v="9"/>
    <x v="0"/>
    <x v="0"/>
  </r>
  <r>
    <n v="52"/>
    <s v="UGA"/>
    <x v="10"/>
    <x v="1"/>
    <x v="0"/>
  </r>
  <r>
    <n v="52"/>
    <s v="UGA"/>
    <x v="11"/>
    <x v="2"/>
    <x v="0"/>
  </r>
  <r>
    <n v="52"/>
    <s v="UGA"/>
    <x v="12"/>
    <x v="3"/>
    <x v="0"/>
  </r>
  <r>
    <n v="52"/>
    <s v="UGA"/>
    <x v="13"/>
    <x v="4"/>
    <x v="0"/>
  </r>
  <r>
    <n v="52"/>
    <s v="UGA"/>
    <x v="18"/>
    <x v="5"/>
    <x v="0"/>
  </r>
  <r>
    <n v="54"/>
    <s v="UGA"/>
    <x v="9"/>
    <x v="0"/>
    <x v="0"/>
  </r>
  <r>
    <n v="54"/>
    <s v="UGA"/>
    <x v="10"/>
    <x v="1"/>
    <x v="0"/>
  </r>
  <r>
    <n v="54"/>
    <s v="UGA"/>
    <x v="11"/>
    <x v="2"/>
    <x v="0"/>
  </r>
  <r>
    <n v="54"/>
    <s v="UGA"/>
    <x v="12"/>
    <x v="3"/>
    <x v="0"/>
  </r>
  <r>
    <n v="54"/>
    <s v="UGA"/>
    <x v="13"/>
    <x v="4"/>
    <x v="0"/>
  </r>
  <r>
    <n v="54"/>
    <s v="UGA"/>
    <x v="14"/>
    <x v="5"/>
    <x v="0"/>
  </r>
  <r>
    <n v="58"/>
    <s v="LOU"/>
    <x v="4"/>
    <x v="0"/>
    <x v="0"/>
  </r>
  <r>
    <n v="58"/>
    <s v="LOU"/>
    <x v="3"/>
    <x v="1"/>
    <x v="0"/>
  </r>
  <r>
    <n v="58"/>
    <s v="LOU"/>
    <x v="2"/>
    <x v="2"/>
    <x v="0"/>
  </r>
  <r>
    <n v="58"/>
    <s v="LOU"/>
    <x v="1"/>
    <x v="3"/>
    <x v="0"/>
  </r>
  <r>
    <n v="58"/>
    <s v="LOU"/>
    <x v="0"/>
    <x v="4"/>
    <x v="0"/>
  </r>
  <r>
    <n v="58"/>
    <s v="LOU"/>
    <x v="5"/>
    <x v="5"/>
    <x v="0"/>
  </r>
  <r>
    <n v="58"/>
    <s v="LOU"/>
    <x v="7"/>
    <x v="6"/>
    <x v="0"/>
  </r>
  <r>
    <n v="58"/>
    <s v="LOU"/>
    <x v="8"/>
    <x v="6"/>
    <x v="0"/>
  </r>
  <r>
    <n v="60"/>
    <s v="LOU"/>
    <x v="4"/>
    <x v="0"/>
    <x v="0"/>
  </r>
  <r>
    <n v="60"/>
    <s v="LOU"/>
    <x v="3"/>
    <x v="1"/>
    <x v="0"/>
  </r>
  <r>
    <n v="60"/>
    <s v="LOU"/>
    <x v="2"/>
    <x v="2"/>
    <x v="0"/>
  </r>
  <r>
    <n v="60"/>
    <s v="LOU"/>
    <x v="1"/>
    <x v="3"/>
    <x v="0"/>
  </r>
  <r>
    <n v="60"/>
    <s v="LOU"/>
    <x v="0"/>
    <x v="4"/>
    <x v="0"/>
  </r>
  <r>
    <n v="61"/>
    <s v="LOU"/>
    <x v="4"/>
    <x v="0"/>
    <x v="0"/>
  </r>
  <r>
    <n v="61"/>
    <s v="LOU"/>
    <x v="3"/>
    <x v="1"/>
    <x v="0"/>
  </r>
  <r>
    <n v="61"/>
    <s v="LOU"/>
    <x v="2"/>
    <x v="2"/>
    <x v="0"/>
  </r>
  <r>
    <n v="61"/>
    <s v="LOU"/>
    <x v="1"/>
    <x v="3"/>
    <x v="0"/>
  </r>
  <r>
    <n v="61"/>
    <s v="LOU"/>
    <x v="0"/>
    <x v="4"/>
    <x v="0"/>
  </r>
  <r>
    <n v="61"/>
    <s v="LOU"/>
    <x v="5"/>
    <x v="5"/>
    <x v="0"/>
  </r>
  <r>
    <n v="61"/>
    <s v="LOU"/>
    <x v="7"/>
    <x v="6"/>
    <x v="0"/>
  </r>
  <r>
    <n v="63"/>
    <s v="UGA"/>
    <x v="9"/>
    <x v="0"/>
    <x v="0"/>
  </r>
  <r>
    <n v="63"/>
    <s v="UGA"/>
    <x v="10"/>
    <x v="1"/>
    <x v="0"/>
  </r>
  <r>
    <n v="63"/>
    <s v="UGA"/>
    <x v="11"/>
    <x v="2"/>
    <x v="0"/>
  </r>
  <r>
    <n v="63"/>
    <s v="UGA"/>
    <x v="12"/>
    <x v="3"/>
    <x v="0"/>
  </r>
  <r>
    <n v="63"/>
    <s v="UGA"/>
    <x v="13"/>
    <x v="4"/>
    <x v="0"/>
  </r>
  <r>
    <n v="63"/>
    <s v="UGA"/>
    <x v="14"/>
    <x v="5"/>
    <x v="0"/>
  </r>
  <r>
    <n v="63"/>
    <s v="UGA"/>
    <x v="19"/>
    <x v="5"/>
    <x v="0"/>
  </r>
  <r>
    <n v="63"/>
    <s v="UGA"/>
    <x v="20"/>
    <x v="6"/>
    <x v="0"/>
  </r>
  <r>
    <n v="65"/>
    <s v="UGA"/>
    <x v="9"/>
    <x v="0"/>
    <x v="0"/>
  </r>
  <r>
    <n v="65"/>
    <s v="UGA"/>
    <x v="10"/>
    <x v="1"/>
    <x v="0"/>
  </r>
  <r>
    <n v="65"/>
    <s v="UGA"/>
    <x v="11"/>
    <x v="2"/>
    <x v="0"/>
  </r>
  <r>
    <n v="65"/>
    <s v="UGA"/>
    <x v="12"/>
    <x v="3"/>
    <x v="0"/>
  </r>
  <r>
    <n v="65"/>
    <s v="UGA"/>
    <x v="13"/>
    <x v="4"/>
    <x v="0"/>
  </r>
  <r>
    <n v="65"/>
    <s v="UGA"/>
    <x v="16"/>
    <x v="5"/>
    <x v="0"/>
  </r>
  <r>
    <n v="68"/>
    <s v="UGA"/>
    <x v="9"/>
    <x v="0"/>
    <x v="0"/>
  </r>
  <r>
    <n v="68"/>
    <s v="UGA"/>
    <x v="10"/>
    <x v="1"/>
    <x v="0"/>
  </r>
  <r>
    <n v="68"/>
    <s v="UGA"/>
    <x v="11"/>
    <x v="2"/>
    <x v="0"/>
  </r>
  <r>
    <n v="68"/>
    <s v="UGA"/>
    <x v="12"/>
    <x v="3"/>
    <x v="0"/>
  </r>
  <r>
    <n v="68"/>
    <s v="UGA"/>
    <x v="13"/>
    <x v="4"/>
    <x v="0"/>
  </r>
  <r>
    <n v="68"/>
    <s v="UGA"/>
    <x v="14"/>
    <x v="5"/>
    <x v="0"/>
  </r>
  <r>
    <n v="71"/>
    <s v="LOU"/>
    <x v="4"/>
    <x v="4"/>
    <x v="0"/>
  </r>
  <r>
    <n v="71"/>
    <s v="LOU"/>
    <x v="3"/>
    <x v="3"/>
    <x v="0"/>
  </r>
  <r>
    <n v="71"/>
    <s v="LOU"/>
    <x v="2"/>
    <x v="2"/>
    <x v="0"/>
  </r>
  <r>
    <n v="71"/>
    <s v="LOU"/>
    <x v="1"/>
    <x v="1"/>
    <x v="0"/>
  </r>
  <r>
    <n v="71"/>
    <s v="LOU"/>
    <x v="0"/>
    <x v="0"/>
    <x v="0"/>
  </r>
  <r>
    <n v="71"/>
    <s v="LOU"/>
    <x v="7"/>
    <x v="6"/>
    <x v="0"/>
  </r>
  <r>
    <n v="71"/>
    <s v="LOU"/>
    <x v="5"/>
    <x v="5"/>
    <x v="0"/>
  </r>
  <r>
    <n v="72"/>
    <s v="UGA"/>
    <x v="9"/>
    <x v="0"/>
    <x v="0"/>
  </r>
  <r>
    <n v="72"/>
    <s v="UGA"/>
    <x v="10"/>
    <x v="1"/>
    <x v="0"/>
  </r>
  <r>
    <n v="72"/>
    <s v="UGA"/>
    <x v="11"/>
    <x v="2"/>
    <x v="0"/>
  </r>
  <r>
    <n v="72"/>
    <s v="UGA"/>
    <x v="12"/>
    <x v="3"/>
    <x v="0"/>
  </r>
  <r>
    <n v="72"/>
    <s v="UGA"/>
    <x v="13"/>
    <x v="4"/>
    <x v="0"/>
  </r>
  <r>
    <n v="72"/>
    <s v="UGA"/>
    <x v="14"/>
    <x v="5"/>
    <x v="0"/>
  </r>
  <r>
    <n v="72"/>
    <s v="UGA"/>
    <x v="15"/>
    <x v="6"/>
    <x v="0"/>
  </r>
  <r>
    <n v="77"/>
    <s v="LOU"/>
    <x v="4"/>
    <x v="4"/>
    <x v="0"/>
  </r>
  <r>
    <n v="77"/>
    <s v="LOU"/>
    <x v="3"/>
    <x v="3"/>
    <x v="0"/>
  </r>
  <r>
    <n v="77"/>
    <s v="LOU"/>
    <x v="2"/>
    <x v="2"/>
    <x v="0"/>
  </r>
  <r>
    <n v="77"/>
    <s v="LOU"/>
    <x v="1"/>
    <x v="1"/>
    <x v="0"/>
  </r>
  <r>
    <n v="77"/>
    <s v="LOU"/>
    <x v="0"/>
    <x v="0"/>
    <x v="0"/>
  </r>
  <r>
    <n v="77"/>
    <s v="LOU"/>
    <x v="5"/>
    <x v="5"/>
    <x v="0"/>
  </r>
  <r>
    <n v="77"/>
    <s v="LOU"/>
    <x v="7"/>
    <x v="6"/>
    <x v="0"/>
  </r>
  <r>
    <n v="77"/>
    <s v="LOU"/>
    <x v="8"/>
    <x v="6"/>
    <x v="0"/>
  </r>
  <r>
    <n v="78"/>
    <s v="LOU"/>
    <x v="4"/>
    <x v="4"/>
    <x v="0"/>
  </r>
  <r>
    <n v="78"/>
    <s v="LOU"/>
    <x v="3"/>
    <x v="3"/>
    <x v="0"/>
  </r>
  <r>
    <n v="78"/>
    <s v="LOU"/>
    <x v="2"/>
    <x v="2"/>
    <x v="0"/>
  </r>
  <r>
    <n v="78"/>
    <s v="LOU"/>
    <x v="1"/>
    <x v="1"/>
    <x v="0"/>
  </r>
  <r>
    <n v="78"/>
    <s v="LOU"/>
    <x v="0"/>
    <x v="0"/>
    <x v="0"/>
  </r>
  <r>
    <n v="78"/>
    <s v="UGA"/>
    <x v="7"/>
    <x v="6"/>
    <x v="0"/>
  </r>
  <r>
    <n v="79"/>
    <s v="LOU"/>
    <x v="4"/>
    <x v="4"/>
    <x v="0"/>
  </r>
  <r>
    <n v="79"/>
    <s v="LOU"/>
    <x v="3"/>
    <x v="3"/>
    <x v="0"/>
  </r>
  <r>
    <n v="79"/>
    <s v="LOU"/>
    <x v="2"/>
    <x v="2"/>
    <x v="0"/>
  </r>
  <r>
    <n v="79"/>
    <s v="LOU"/>
    <x v="1"/>
    <x v="1"/>
    <x v="0"/>
  </r>
  <r>
    <n v="79"/>
    <s v="LOU"/>
    <x v="0"/>
    <x v="0"/>
    <x v="0"/>
  </r>
  <r>
    <n v="79"/>
    <s v="LOU"/>
    <x v="7"/>
    <x v="6"/>
    <x v="0"/>
  </r>
  <r>
    <n v="79"/>
    <s v="LOU"/>
    <x v="5"/>
    <x v="5"/>
    <x v="0"/>
  </r>
  <r>
    <n v="81"/>
    <s v="UGA"/>
    <x v="9"/>
    <x v="0"/>
    <x v="0"/>
  </r>
  <r>
    <n v="81"/>
    <s v="UGA"/>
    <x v="10"/>
    <x v="1"/>
    <x v="0"/>
  </r>
  <r>
    <n v="81"/>
    <s v="UGA"/>
    <x v="11"/>
    <x v="2"/>
    <x v="0"/>
  </r>
  <r>
    <n v="81"/>
    <s v="UGA"/>
    <x v="12"/>
    <x v="3"/>
    <x v="0"/>
  </r>
  <r>
    <n v="81"/>
    <s v="UGA"/>
    <x v="13"/>
    <x v="4"/>
    <x v="0"/>
  </r>
  <r>
    <n v="84"/>
    <s v="UGA"/>
    <x v="16"/>
    <x v="5"/>
    <x v="0"/>
  </r>
  <r>
    <n v="81"/>
    <s v="UGA"/>
    <x v="19"/>
    <x v="5"/>
    <x v="0"/>
  </r>
  <r>
    <n v="81"/>
    <s v="UGA"/>
    <x v="15"/>
    <x v="6"/>
    <x v="0"/>
  </r>
  <r>
    <n v="84"/>
    <s v="LOU"/>
    <x v="4"/>
    <x v="0"/>
    <x v="0"/>
  </r>
  <r>
    <n v="84"/>
    <s v="LOU"/>
    <x v="3"/>
    <x v="1"/>
    <x v="0"/>
  </r>
  <r>
    <n v="84"/>
    <s v="LOU"/>
    <x v="2"/>
    <x v="2"/>
    <x v="0"/>
  </r>
  <r>
    <n v="84"/>
    <s v="LOU"/>
    <x v="1"/>
    <x v="3"/>
    <x v="0"/>
  </r>
  <r>
    <n v="84"/>
    <s v="LOU"/>
    <x v="0"/>
    <x v="4"/>
    <x v="0"/>
  </r>
  <r>
    <n v="84"/>
    <s v="LOU"/>
    <x v="7"/>
    <x v="6"/>
    <x v="0"/>
  </r>
  <r>
    <n v="84"/>
    <s v="LOU"/>
    <x v="5"/>
    <x v="5"/>
    <x v="0"/>
  </r>
  <r>
    <n v="85"/>
    <s v="LOU"/>
    <x v="4"/>
    <x v="0"/>
    <x v="0"/>
  </r>
  <r>
    <n v="85"/>
    <s v="LOU"/>
    <x v="3"/>
    <x v="1"/>
    <x v="0"/>
  </r>
  <r>
    <n v="85"/>
    <s v="LOU"/>
    <x v="2"/>
    <x v="2"/>
    <x v="0"/>
  </r>
  <r>
    <n v="85"/>
    <s v="LOU"/>
    <x v="1"/>
    <x v="3"/>
    <x v="0"/>
  </r>
  <r>
    <n v="85"/>
    <s v="LOU"/>
    <x v="0"/>
    <x v="4"/>
    <x v="0"/>
  </r>
  <r>
    <n v="85"/>
    <s v="LOU"/>
    <x v="7"/>
    <x v="6"/>
    <x v="0"/>
  </r>
  <r>
    <n v="85"/>
    <s v="LOU"/>
    <x v="5"/>
    <x v="5"/>
    <x v="0"/>
  </r>
  <r>
    <n v="86"/>
    <s v="LOU"/>
    <x v="4"/>
    <x v="4"/>
    <x v="0"/>
  </r>
  <r>
    <n v="86"/>
    <s v="LOU"/>
    <x v="3"/>
    <x v="3"/>
    <x v="0"/>
  </r>
  <r>
    <n v="86"/>
    <s v="LOU"/>
    <x v="2"/>
    <x v="2"/>
    <x v="0"/>
  </r>
  <r>
    <n v="86"/>
    <s v="LOU"/>
    <x v="1"/>
    <x v="1"/>
    <x v="0"/>
  </r>
  <r>
    <n v="86"/>
    <s v="LOU"/>
    <x v="0"/>
    <x v="0"/>
    <x v="0"/>
  </r>
  <r>
    <n v="86"/>
    <s v="LOU"/>
    <x v="7"/>
    <x v="6"/>
    <x v="0"/>
  </r>
  <r>
    <n v="86"/>
    <s v="LOU"/>
    <x v="5"/>
    <x v="5"/>
    <x v="0"/>
  </r>
  <r>
    <n v="88"/>
    <s v="LOU"/>
    <x v="4"/>
    <x v="4"/>
    <x v="0"/>
  </r>
  <r>
    <n v="88"/>
    <s v="LOU"/>
    <x v="3"/>
    <x v="3"/>
    <x v="0"/>
  </r>
  <r>
    <n v="88"/>
    <s v="LOU"/>
    <x v="2"/>
    <x v="2"/>
    <x v="0"/>
  </r>
  <r>
    <n v="88"/>
    <s v="LOU"/>
    <x v="1"/>
    <x v="1"/>
    <x v="0"/>
  </r>
  <r>
    <n v="88"/>
    <s v="LOU"/>
    <x v="0"/>
    <x v="0"/>
    <x v="0"/>
  </r>
  <r>
    <n v="88"/>
    <s v="LOU"/>
    <x v="7"/>
    <x v="6"/>
    <x v="0"/>
  </r>
  <r>
    <n v="88"/>
    <s v="LOU"/>
    <x v="5"/>
    <x v="5"/>
    <x v="0"/>
  </r>
  <r>
    <n v="89"/>
    <s v="LOU"/>
    <x v="4"/>
    <x v="4"/>
    <x v="0"/>
  </r>
  <r>
    <n v="89"/>
    <s v="LOU"/>
    <x v="3"/>
    <x v="3"/>
    <x v="0"/>
  </r>
  <r>
    <n v="89"/>
    <s v="LOU"/>
    <x v="2"/>
    <x v="2"/>
    <x v="0"/>
  </r>
  <r>
    <n v="89"/>
    <s v="LOU"/>
    <x v="1"/>
    <x v="1"/>
    <x v="0"/>
  </r>
  <r>
    <n v="89"/>
    <s v="LOU"/>
    <x v="0"/>
    <x v="0"/>
    <x v="0"/>
  </r>
  <r>
    <n v="89"/>
    <s v="LOU"/>
    <x v="7"/>
    <x v="6"/>
    <x v="0"/>
  </r>
  <r>
    <n v="89"/>
    <s v="LOU"/>
    <x v="5"/>
    <x v="5"/>
    <x v="0"/>
  </r>
  <r>
    <n v="90"/>
    <s v="LOU"/>
    <x v="4"/>
    <x v="4"/>
    <x v="0"/>
  </r>
  <r>
    <n v="90"/>
    <s v="LOU"/>
    <x v="3"/>
    <x v="3"/>
    <x v="0"/>
  </r>
  <r>
    <n v="90"/>
    <s v="LOU"/>
    <x v="2"/>
    <x v="2"/>
    <x v="0"/>
  </r>
  <r>
    <n v="90"/>
    <s v="LOU"/>
    <x v="1"/>
    <x v="1"/>
    <x v="0"/>
  </r>
  <r>
    <n v="90"/>
    <s v="LOU"/>
    <x v="0"/>
    <x v="0"/>
    <x v="0"/>
  </r>
  <r>
    <n v="90"/>
    <s v="LOU"/>
    <x v="7"/>
    <x v="6"/>
    <x v="0"/>
  </r>
  <r>
    <n v="90"/>
    <s v="LOU"/>
    <x v="5"/>
    <x v="5"/>
    <x v="0"/>
  </r>
  <r>
    <n v="95"/>
    <s v="UGA"/>
    <x v="9"/>
    <x v="0"/>
    <x v="0"/>
  </r>
  <r>
    <n v="95"/>
    <s v="UGA"/>
    <x v="10"/>
    <x v="1"/>
    <x v="0"/>
  </r>
  <r>
    <n v="95"/>
    <s v="UGA"/>
    <x v="11"/>
    <x v="2"/>
    <x v="0"/>
  </r>
  <r>
    <n v="95"/>
    <s v="UGA"/>
    <x v="12"/>
    <x v="3"/>
    <x v="0"/>
  </r>
  <r>
    <n v="95"/>
    <s v="UGA"/>
    <x v="13"/>
    <x v="4"/>
    <x v="0"/>
  </r>
  <r>
    <n v="95"/>
    <s v="UGA"/>
    <x v="15"/>
    <x v="6"/>
    <x v="0"/>
  </r>
  <r>
    <n v="95"/>
    <s v="UGA"/>
    <x v="14"/>
    <x v="5"/>
    <x v="0"/>
  </r>
  <r>
    <n v="95"/>
    <s v="UGA"/>
    <x v="19"/>
    <x v="6"/>
    <x v="0"/>
  </r>
  <r>
    <n v="98"/>
    <s v="UGA"/>
    <x v="9"/>
    <x v="0"/>
    <x v="0"/>
  </r>
  <r>
    <n v="98"/>
    <s v="UGA"/>
    <x v="10"/>
    <x v="1"/>
    <x v="0"/>
  </r>
  <r>
    <n v="98"/>
    <s v="UGA"/>
    <x v="11"/>
    <x v="2"/>
    <x v="0"/>
  </r>
  <r>
    <n v="98"/>
    <s v="UGA"/>
    <x v="12"/>
    <x v="3"/>
    <x v="0"/>
  </r>
  <r>
    <n v="98"/>
    <s v="UGA"/>
    <x v="13"/>
    <x v="4"/>
    <x v="0"/>
  </r>
  <r>
    <n v="98"/>
    <s v="UGA"/>
    <x v="15"/>
    <x v="6"/>
    <x v="0"/>
  </r>
  <r>
    <n v="98"/>
    <s v="UGA"/>
    <x v="14"/>
    <x v="5"/>
    <x v="0"/>
  </r>
  <r>
    <n v="98"/>
    <s v="UGA"/>
    <x v="19"/>
    <x v="6"/>
    <x v="0"/>
  </r>
  <r>
    <n v="104"/>
    <s v="LOU"/>
    <x v="4"/>
    <x v="0"/>
    <x v="0"/>
  </r>
  <r>
    <n v="104"/>
    <s v="LOU"/>
    <x v="3"/>
    <x v="1"/>
    <x v="0"/>
  </r>
  <r>
    <n v="104"/>
    <s v="LOU"/>
    <x v="2"/>
    <x v="2"/>
    <x v="0"/>
  </r>
  <r>
    <n v="104"/>
    <s v="LOU"/>
    <x v="1"/>
    <x v="3"/>
    <x v="0"/>
  </r>
  <r>
    <n v="104"/>
    <s v="LOU"/>
    <x v="0"/>
    <x v="4"/>
    <x v="0"/>
  </r>
  <r>
    <n v="104"/>
    <s v="LOU"/>
    <x v="5"/>
    <x v="5"/>
    <x v="0"/>
  </r>
  <r>
    <n v="104"/>
    <s v="LOU"/>
    <x v="7"/>
    <x v="6"/>
    <x v="0"/>
  </r>
  <r>
    <n v="105"/>
    <s v="LOU"/>
    <x v="4"/>
    <x v="0"/>
    <x v="0"/>
  </r>
  <r>
    <n v="105"/>
    <s v="LOU"/>
    <x v="3"/>
    <x v="1"/>
    <x v="0"/>
  </r>
  <r>
    <n v="105"/>
    <s v="LOU"/>
    <x v="2"/>
    <x v="2"/>
    <x v="0"/>
  </r>
  <r>
    <n v="105"/>
    <s v="LOU"/>
    <x v="1"/>
    <x v="3"/>
    <x v="0"/>
  </r>
  <r>
    <n v="105"/>
    <s v="LOU"/>
    <x v="0"/>
    <x v="4"/>
    <x v="0"/>
  </r>
  <r>
    <n v="105"/>
    <s v="LOU"/>
    <x v="5"/>
    <x v="5"/>
    <x v="0"/>
  </r>
  <r>
    <n v="109"/>
    <s v="UGA"/>
    <x v="9"/>
    <x v="0"/>
    <x v="0"/>
  </r>
  <r>
    <n v="109"/>
    <s v="UGA"/>
    <x v="10"/>
    <x v="1"/>
    <x v="0"/>
  </r>
  <r>
    <n v="109"/>
    <s v="UGA"/>
    <x v="11"/>
    <x v="2"/>
    <x v="0"/>
  </r>
  <r>
    <n v="109"/>
    <s v="UGA"/>
    <x v="12"/>
    <x v="3"/>
    <x v="0"/>
  </r>
  <r>
    <n v="109"/>
    <s v="UGA"/>
    <x v="13"/>
    <x v="4"/>
    <x v="0"/>
  </r>
  <r>
    <n v="109"/>
    <s v="UGA"/>
    <x v="16"/>
    <x v="5"/>
    <x v="0"/>
  </r>
  <r>
    <n v="109"/>
    <s v="UGA"/>
    <x v="20"/>
    <x v="6"/>
    <x v="0"/>
  </r>
  <r>
    <n v="112"/>
    <s v="LOU"/>
    <x v="4"/>
    <x v="4"/>
    <x v="0"/>
  </r>
  <r>
    <n v="112"/>
    <s v="LOU"/>
    <x v="3"/>
    <x v="3"/>
    <x v="0"/>
  </r>
  <r>
    <n v="112"/>
    <s v="LOU"/>
    <x v="2"/>
    <x v="2"/>
    <x v="0"/>
  </r>
  <r>
    <n v="112"/>
    <s v="LOU"/>
    <x v="1"/>
    <x v="1"/>
    <x v="0"/>
  </r>
  <r>
    <n v="112"/>
    <s v="LOU"/>
    <x v="0"/>
    <x v="0"/>
    <x v="0"/>
  </r>
  <r>
    <n v="112"/>
    <s v="LOU"/>
    <x v="7"/>
    <x v="6"/>
    <x v="0"/>
  </r>
  <r>
    <n v="112"/>
    <s v="LOU"/>
    <x v="5"/>
    <x v="5"/>
    <x v="0"/>
  </r>
  <r>
    <n v="113"/>
    <s v="LOU"/>
    <x v="4"/>
    <x v="4"/>
    <x v="0"/>
  </r>
  <r>
    <n v="113"/>
    <s v="LOU"/>
    <x v="3"/>
    <x v="3"/>
    <x v="0"/>
  </r>
  <r>
    <n v="113"/>
    <s v="LOU"/>
    <x v="2"/>
    <x v="2"/>
    <x v="0"/>
  </r>
  <r>
    <n v="113"/>
    <s v="LOU"/>
    <x v="1"/>
    <x v="1"/>
    <x v="0"/>
  </r>
  <r>
    <n v="113"/>
    <s v="LOU"/>
    <x v="0"/>
    <x v="0"/>
    <x v="0"/>
  </r>
  <r>
    <n v="113"/>
    <s v="LOU"/>
    <x v="5"/>
    <x v="5"/>
    <x v="0"/>
  </r>
  <r>
    <n v="115"/>
    <s v="LOU"/>
    <x v="4"/>
    <x v="4"/>
    <x v="0"/>
  </r>
  <r>
    <n v="115"/>
    <s v="LOU"/>
    <x v="3"/>
    <x v="3"/>
    <x v="0"/>
  </r>
  <r>
    <n v="115"/>
    <s v="LOU"/>
    <x v="2"/>
    <x v="2"/>
    <x v="0"/>
  </r>
  <r>
    <n v="115"/>
    <s v="LOU"/>
    <x v="1"/>
    <x v="1"/>
    <x v="0"/>
  </r>
  <r>
    <n v="115"/>
    <s v="LOU"/>
    <x v="0"/>
    <x v="0"/>
    <x v="0"/>
  </r>
  <r>
    <n v="115"/>
    <s v="LOU"/>
    <x v="5"/>
    <x v="5"/>
    <x v="0"/>
  </r>
  <r>
    <n v="122"/>
    <s v="LOU"/>
    <x v="4"/>
    <x v="0"/>
    <x v="0"/>
  </r>
  <r>
    <n v="122"/>
    <s v="LOU"/>
    <x v="3"/>
    <x v="1"/>
    <x v="0"/>
  </r>
  <r>
    <n v="122"/>
    <s v="LOU"/>
    <x v="2"/>
    <x v="2"/>
    <x v="0"/>
  </r>
  <r>
    <n v="122"/>
    <s v="LOU"/>
    <x v="1"/>
    <x v="3"/>
    <x v="0"/>
  </r>
  <r>
    <n v="122"/>
    <s v="LOU"/>
    <x v="0"/>
    <x v="4"/>
    <x v="0"/>
  </r>
  <r>
    <n v="122"/>
    <s v="LOU"/>
    <x v="5"/>
    <x v="5"/>
    <x v="0"/>
  </r>
  <r>
    <n v="122"/>
    <s v="LOU"/>
    <x v="7"/>
    <x v="6"/>
    <x v="0"/>
  </r>
  <r>
    <n v="124"/>
    <s v="LOU"/>
    <x v="4"/>
    <x v="0"/>
    <x v="0"/>
  </r>
  <r>
    <n v="124"/>
    <s v="LOU"/>
    <x v="3"/>
    <x v="1"/>
    <x v="0"/>
  </r>
  <r>
    <n v="124"/>
    <s v="LOU"/>
    <x v="2"/>
    <x v="2"/>
    <x v="0"/>
  </r>
  <r>
    <n v="124"/>
    <s v="LOU"/>
    <x v="1"/>
    <x v="3"/>
    <x v="0"/>
  </r>
  <r>
    <n v="124"/>
    <s v="LOU"/>
    <x v="0"/>
    <x v="4"/>
    <x v="0"/>
  </r>
  <r>
    <n v="124"/>
    <s v="LOU"/>
    <x v="5"/>
    <x v="5"/>
    <x v="0"/>
  </r>
  <r>
    <n v="124"/>
    <s v="LOU"/>
    <x v="7"/>
    <x v="6"/>
    <x v="0"/>
  </r>
  <r>
    <n v="125"/>
    <s v="LOU"/>
    <x v="4"/>
    <x v="0"/>
    <x v="0"/>
  </r>
  <r>
    <n v="125"/>
    <s v="LOU"/>
    <x v="3"/>
    <x v="1"/>
    <x v="0"/>
  </r>
  <r>
    <n v="125"/>
    <s v="LOU"/>
    <x v="2"/>
    <x v="2"/>
    <x v="0"/>
  </r>
  <r>
    <n v="125"/>
    <s v="LOU"/>
    <x v="1"/>
    <x v="3"/>
    <x v="0"/>
  </r>
  <r>
    <n v="125"/>
    <s v="LOU"/>
    <x v="0"/>
    <x v="4"/>
    <x v="0"/>
  </r>
  <r>
    <n v="125"/>
    <s v="LOU"/>
    <x v="5"/>
    <x v="5"/>
    <x v="0"/>
  </r>
  <r>
    <n v="125"/>
    <s v="LOU"/>
    <x v="7"/>
    <x v="6"/>
    <x v="0"/>
  </r>
  <r>
    <n v="126"/>
    <s v="LOU"/>
    <x v="4"/>
    <x v="0"/>
    <x v="0"/>
  </r>
  <r>
    <n v="126"/>
    <s v="LOU"/>
    <x v="3"/>
    <x v="1"/>
    <x v="0"/>
  </r>
  <r>
    <n v="126"/>
    <s v="LOU"/>
    <x v="2"/>
    <x v="2"/>
    <x v="0"/>
  </r>
  <r>
    <n v="126"/>
    <s v="LOU"/>
    <x v="1"/>
    <x v="3"/>
    <x v="0"/>
  </r>
  <r>
    <n v="126"/>
    <s v="LOU"/>
    <x v="0"/>
    <x v="4"/>
    <x v="0"/>
  </r>
  <r>
    <n v="126"/>
    <s v="LOU"/>
    <x v="5"/>
    <x v="5"/>
    <x v="0"/>
  </r>
  <r>
    <n v="126"/>
    <s v="LOU"/>
    <x v="7"/>
    <x v="6"/>
    <x v="0"/>
  </r>
  <r>
    <n v="129"/>
    <s v="LOU"/>
    <x v="4"/>
    <x v="0"/>
    <x v="0"/>
  </r>
  <r>
    <n v="129"/>
    <s v="LOU"/>
    <x v="3"/>
    <x v="1"/>
    <x v="0"/>
  </r>
  <r>
    <n v="129"/>
    <s v="LOU"/>
    <x v="2"/>
    <x v="2"/>
    <x v="0"/>
  </r>
  <r>
    <n v="129"/>
    <s v="LOU"/>
    <x v="1"/>
    <x v="3"/>
    <x v="0"/>
  </r>
  <r>
    <n v="129"/>
    <s v="LOU"/>
    <x v="0"/>
    <x v="4"/>
    <x v="0"/>
  </r>
  <r>
    <n v="129"/>
    <s v="LOU"/>
    <x v="5"/>
    <x v="5"/>
    <x v="0"/>
  </r>
  <r>
    <n v="129"/>
    <s v="LOU"/>
    <x v="7"/>
    <x v="6"/>
    <x v="0"/>
  </r>
  <r>
    <n v="131"/>
    <s v="LOU"/>
    <x v="4"/>
    <x v="0"/>
    <x v="0"/>
  </r>
  <r>
    <n v="131"/>
    <s v="LOU"/>
    <x v="3"/>
    <x v="1"/>
    <x v="0"/>
  </r>
  <r>
    <n v="131"/>
    <s v="LOU"/>
    <x v="2"/>
    <x v="2"/>
    <x v="0"/>
  </r>
  <r>
    <n v="131"/>
    <s v="LOU"/>
    <x v="1"/>
    <x v="3"/>
    <x v="0"/>
  </r>
  <r>
    <n v="131"/>
    <s v="LOU"/>
    <x v="0"/>
    <x v="4"/>
    <x v="0"/>
  </r>
  <r>
    <n v="131"/>
    <s v="LOU"/>
    <x v="5"/>
    <x v="5"/>
    <x v="0"/>
  </r>
  <r>
    <n v="131"/>
    <s v="LOU"/>
    <x v="7"/>
    <x v="6"/>
    <x v="0"/>
  </r>
  <r>
    <n v="136"/>
    <s v="UGA"/>
    <x v="9"/>
    <x v="0"/>
    <x v="0"/>
  </r>
  <r>
    <n v="136"/>
    <s v="UGA"/>
    <x v="10"/>
    <x v="1"/>
    <x v="0"/>
  </r>
  <r>
    <n v="136"/>
    <s v="UGA"/>
    <x v="11"/>
    <x v="2"/>
    <x v="0"/>
  </r>
  <r>
    <n v="136"/>
    <s v="UGA"/>
    <x v="12"/>
    <x v="3"/>
    <x v="0"/>
  </r>
  <r>
    <n v="136"/>
    <s v="UGA"/>
    <x v="13"/>
    <x v="4"/>
    <x v="0"/>
  </r>
  <r>
    <n v="136"/>
    <s v="UGA"/>
    <x v="15"/>
    <x v="6"/>
    <x v="0"/>
  </r>
  <r>
    <n v="136"/>
    <s v="UGA"/>
    <x v="14"/>
    <x v="5"/>
    <x v="0"/>
  </r>
  <r>
    <n v="143"/>
    <s v="UGA"/>
    <x v="9"/>
    <x v="0"/>
    <x v="0"/>
  </r>
  <r>
    <n v="143"/>
    <s v="UGA"/>
    <x v="10"/>
    <x v="1"/>
    <x v="0"/>
  </r>
  <r>
    <n v="143"/>
    <s v="UGA"/>
    <x v="11"/>
    <x v="2"/>
    <x v="0"/>
  </r>
  <r>
    <n v="143"/>
    <s v="UGA"/>
    <x v="12"/>
    <x v="3"/>
    <x v="0"/>
  </r>
  <r>
    <n v="143"/>
    <s v="UGA"/>
    <x v="13"/>
    <x v="4"/>
    <x v="0"/>
  </r>
  <r>
    <n v="143"/>
    <s v="UGA"/>
    <x v="19"/>
    <x v="6"/>
    <x v="0"/>
  </r>
  <r>
    <n v="143"/>
    <s v="UGA"/>
    <x v="14"/>
    <x v="5"/>
    <x v="0"/>
  </r>
  <r>
    <n v="143"/>
    <s v="UGA"/>
    <x v="15"/>
    <x v="6"/>
    <x v="0"/>
  </r>
  <r>
    <n v="146"/>
    <s v="UGA"/>
    <x v="9"/>
    <x v="0"/>
    <x v="0"/>
  </r>
  <r>
    <n v="146"/>
    <s v="UGA"/>
    <x v="10"/>
    <x v="1"/>
    <x v="0"/>
  </r>
  <r>
    <n v="146"/>
    <s v="UGA"/>
    <x v="11"/>
    <x v="2"/>
    <x v="0"/>
  </r>
  <r>
    <n v="146"/>
    <s v="UGA"/>
    <x v="12"/>
    <x v="3"/>
    <x v="0"/>
  </r>
  <r>
    <n v="146"/>
    <s v="UGA"/>
    <x v="13"/>
    <x v="4"/>
    <x v="0"/>
  </r>
  <r>
    <n v="146"/>
    <s v="UGA"/>
    <x v="15"/>
    <x v="6"/>
    <x v="0"/>
  </r>
  <r>
    <n v="146"/>
    <s v="UGA"/>
    <x v="18"/>
    <x v="5"/>
    <x v="0"/>
  </r>
  <r>
    <n v="146"/>
    <s v="UGA"/>
    <x v="19"/>
    <x v="6"/>
    <x v="0"/>
  </r>
  <r>
    <n v="146"/>
    <s v="UGA"/>
    <x v="21"/>
    <x v="5"/>
    <x v="0"/>
  </r>
  <r>
    <n v="148"/>
    <s v="UGA"/>
    <x v="9"/>
    <x v="0"/>
    <x v="0"/>
  </r>
  <r>
    <n v="148"/>
    <s v="UGA"/>
    <x v="10"/>
    <x v="1"/>
    <x v="0"/>
  </r>
  <r>
    <n v="148"/>
    <s v="UGA"/>
    <x v="11"/>
    <x v="2"/>
    <x v="0"/>
  </r>
  <r>
    <n v="148"/>
    <s v="UGA"/>
    <x v="12"/>
    <x v="3"/>
    <x v="0"/>
  </r>
  <r>
    <n v="148"/>
    <s v="UGA"/>
    <x v="13"/>
    <x v="4"/>
    <x v="0"/>
  </r>
  <r>
    <n v="148"/>
    <s v="UGA"/>
    <x v="15"/>
    <x v="6"/>
    <x v="0"/>
  </r>
  <r>
    <n v="148"/>
    <s v="UGA"/>
    <x v="18"/>
    <x v="5"/>
    <x v="0"/>
  </r>
  <r>
    <n v="149"/>
    <s v="LOU"/>
    <x v="4"/>
    <x v="0"/>
    <x v="0"/>
  </r>
  <r>
    <n v="149"/>
    <s v="LOU"/>
    <x v="3"/>
    <x v="1"/>
    <x v="0"/>
  </r>
  <r>
    <n v="149"/>
    <s v="LOU"/>
    <x v="2"/>
    <x v="2"/>
    <x v="0"/>
  </r>
  <r>
    <n v="149"/>
    <s v="LOU"/>
    <x v="1"/>
    <x v="3"/>
    <x v="0"/>
  </r>
  <r>
    <n v="149"/>
    <s v="LOU"/>
    <x v="0"/>
    <x v="4"/>
    <x v="0"/>
  </r>
  <r>
    <n v="149"/>
    <s v="LOU"/>
    <x v="5"/>
    <x v="5"/>
    <x v="0"/>
  </r>
  <r>
    <n v="149"/>
    <s v="LOU"/>
    <x v="7"/>
    <x v="6"/>
    <x v="0"/>
  </r>
  <r>
    <n v="149"/>
    <s v="LOU"/>
    <x v="22"/>
    <x v="5"/>
    <x v="0"/>
  </r>
  <r>
    <n v="154"/>
    <s v="UGA"/>
    <x v="9"/>
    <x v="0"/>
    <x v="0"/>
  </r>
  <r>
    <n v="154"/>
    <s v="UGA"/>
    <x v="10"/>
    <x v="1"/>
    <x v="0"/>
  </r>
  <r>
    <n v="154"/>
    <s v="UGA"/>
    <x v="11"/>
    <x v="2"/>
    <x v="0"/>
  </r>
  <r>
    <n v="154"/>
    <s v="UGA"/>
    <x v="12"/>
    <x v="3"/>
    <x v="0"/>
  </r>
  <r>
    <n v="154"/>
    <s v="UGA"/>
    <x v="13"/>
    <x v="4"/>
    <x v="0"/>
  </r>
  <r>
    <n v="154"/>
    <s v="UGA"/>
    <x v="20"/>
    <x v="6"/>
    <x v="0"/>
  </r>
  <r>
    <n v="154"/>
    <s v="UGA"/>
    <x v="23"/>
    <x v="6"/>
    <x v="0"/>
  </r>
  <r>
    <n v="154"/>
    <s v="UGA"/>
    <x v="14"/>
    <x v="5"/>
    <x v="0"/>
  </r>
  <r>
    <n v="160"/>
    <s v="LOU"/>
    <x v="4"/>
    <x v="0"/>
    <x v="0"/>
  </r>
  <r>
    <n v="160"/>
    <s v="LOU"/>
    <x v="3"/>
    <x v="1"/>
    <x v="0"/>
  </r>
  <r>
    <n v="160"/>
    <s v="LOU"/>
    <x v="2"/>
    <x v="2"/>
    <x v="0"/>
  </r>
  <r>
    <n v="160"/>
    <s v="LOU"/>
    <x v="1"/>
    <x v="3"/>
    <x v="0"/>
  </r>
  <r>
    <n v="160"/>
    <s v="LOU"/>
    <x v="0"/>
    <x v="4"/>
    <x v="0"/>
  </r>
  <r>
    <n v="160"/>
    <s v="LOU"/>
    <x v="7"/>
    <x v="6"/>
    <x v="0"/>
  </r>
  <r>
    <n v="160"/>
    <s v="LOU"/>
    <x v="5"/>
    <x v="5"/>
    <x v="0"/>
  </r>
  <r>
    <n v="161"/>
    <s v="LOU"/>
    <x v="4"/>
    <x v="4"/>
    <x v="0"/>
  </r>
  <r>
    <n v="161"/>
    <s v="LOU"/>
    <x v="3"/>
    <x v="3"/>
    <x v="0"/>
  </r>
  <r>
    <n v="161"/>
    <s v="LOU"/>
    <x v="2"/>
    <x v="2"/>
    <x v="0"/>
  </r>
  <r>
    <n v="161"/>
    <s v="LOU"/>
    <x v="1"/>
    <x v="1"/>
    <x v="0"/>
  </r>
  <r>
    <n v="161"/>
    <s v="LOU"/>
    <x v="0"/>
    <x v="0"/>
    <x v="0"/>
  </r>
  <r>
    <n v="161"/>
    <s v="LOU"/>
    <x v="7"/>
    <x v="6"/>
    <x v="0"/>
  </r>
  <r>
    <n v="161"/>
    <s v="LOU"/>
    <x v="5"/>
    <x v="5"/>
    <x v="0"/>
  </r>
  <r>
    <n v="162"/>
    <s v="LOU"/>
    <x v="4"/>
    <x v="0"/>
    <x v="0"/>
  </r>
  <r>
    <n v="162"/>
    <s v="LOU"/>
    <x v="3"/>
    <x v="1"/>
    <x v="0"/>
  </r>
  <r>
    <n v="162"/>
    <s v="LOU"/>
    <x v="2"/>
    <x v="2"/>
    <x v="0"/>
  </r>
  <r>
    <n v="162"/>
    <s v="LOU"/>
    <x v="1"/>
    <x v="3"/>
    <x v="0"/>
  </r>
  <r>
    <n v="162"/>
    <s v="LOU"/>
    <x v="0"/>
    <x v="4"/>
    <x v="0"/>
  </r>
  <r>
    <n v="162"/>
    <s v="LOU"/>
    <x v="7"/>
    <x v="6"/>
    <x v="0"/>
  </r>
  <r>
    <n v="162"/>
    <s v="LOU"/>
    <x v="5"/>
    <x v="5"/>
    <x v="0"/>
  </r>
  <r>
    <n v="169"/>
    <s v="LOU"/>
    <x v="4"/>
    <x v="0"/>
    <x v="0"/>
  </r>
  <r>
    <n v="169"/>
    <s v="LOU"/>
    <x v="3"/>
    <x v="1"/>
    <x v="0"/>
  </r>
  <r>
    <n v="169"/>
    <s v="LOU"/>
    <x v="2"/>
    <x v="2"/>
    <x v="0"/>
  </r>
  <r>
    <n v="169"/>
    <s v="LOU"/>
    <x v="1"/>
    <x v="3"/>
    <x v="0"/>
  </r>
  <r>
    <n v="169"/>
    <s v="LOU"/>
    <x v="0"/>
    <x v="4"/>
    <x v="0"/>
  </r>
  <r>
    <n v="169"/>
    <s v="LOU"/>
    <x v="7"/>
    <x v="6"/>
    <x v="0"/>
  </r>
  <r>
    <n v="169"/>
    <s v="LOU"/>
    <x v="5"/>
    <x v="5"/>
    <x v="0"/>
  </r>
  <r>
    <n v="170"/>
    <s v="LOU"/>
    <x v="4"/>
    <x v="4"/>
    <x v="0"/>
  </r>
  <r>
    <n v="170"/>
    <s v="LOU"/>
    <x v="3"/>
    <x v="3"/>
    <x v="0"/>
  </r>
  <r>
    <n v="170"/>
    <s v="LOU"/>
    <x v="2"/>
    <x v="2"/>
    <x v="0"/>
  </r>
  <r>
    <n v="170"/>
    <s v="LOU"/>
    <x v="1"/>
    <x v="1"/>
    <x v="0"/>
  </r>
  <r>
    <n v="170"/>
    <s v="LOU"/>
    <x v="0"/>
    <x v="0"/>
    <x v="0"/>
  </r>
  <r>
    <n v="170"/>
    <s v="LOU"/>
    <x v="7"/>
    <x v="6"/>
    <x v="0"/>
  </r>
  <r>
    <n v="170"/>
    <s v="LOU"/>
    <x v="5"/>
    <x v="5"/>
    <x v="0"/>
  </r>
  <r>
    <n v="171"/>
    <s v="LOU"/>
    <x v="4"/>
    <x v="4"/>
    <x v="0"/>
  </r>
  <r>
    <n v="171"/>
    <s v="LOU"/>
    <x v="3"/>
    <x v="3"/>
    <x v="0"/>
  </r>
  <r>
    <n v="171"/>
    <s v="LOU"/>
    <x v="2"/>
    <x v="2"/>
    <x v="0"/>
  </r>
  <r>
    <n v="171"/>
    <s v="LOU"/>
    <x v="1"/>
    <x v="1"/>
    <x v="0"/>
  </r>
  <r>
    <n v="171"/>
    <s v="LOU"/>
    <x v="0"/>
    <x v="0"/>
    <x v="0"/>
  </r>
  <r>
    <n v="171"/>
    <s v="LOU"/>
    <x v="7"/>
    <x v="6"/>
    <x v="0"/>
  </r>
  <r>
    <n v="171"/>
    <s v="LOU"/>
    <x v="5"/>
    <x v="5"/>
    <x v="0"/>
  </r>
  <r>
    <n v="172"/>
    <s v="LOU"/>
    <x v="4"/>
    <x v="0"/>
    <x v="0"/>
  </r>
  <r>
    <n v="172"/>
    <s v="LOU"/>
    <x v="3"/>
    <x v="1"/>
    <x v="0"/>
  </r>
  <r>
    <n v="172"/>
    <s v="LOU"/>
    <x v="2"/>
    <x v="2"/>
    <x v="0"/>
  </r>
  <r>
    <n v="172"/>
    <s v="LOU"/>
    <x v="1"/>
    <x v="3"/>
    <x v="0"/>
  </r>
  <r>
    <n v="172"/>
    <s v="LOU"/>
    <x v="0"/>
    <x v="4"/>
    <x v="0"/>
  </r>
  <r>
    <n v="172"/>
    <s v="LOU"/>
    <x v="7"/>
    <x v="6"/>
    <x v="0"/>
  </r>
  <r>
    <n v="172"/>
    <s v="LOU"/>
    <x v="5"/>
    <x v="5"/>
    <x v="0"/>
  </r>
  <r>
    <n v="173"/>
    <s v="LOU"/>
    <x v="4"/>
    <x v="4"/>
    <x v="0"/>
  </r>
  <r>
    <n v="173"/>
    <s v="LOU"/>
    <x v="3"/>
    <x v="3"/>
    <x v="0"/>
  </r>
  <r>
    <n v="173"/>
    <s v="LOU"/>
    <x v="2"/>
    <x v="2"/>
    <x v="0"/>
  </r>
  <r>
    <n v="173"/>
    <s v="LOU"/>
    <x v="1"/>
    <x v="1"/>
    <x v="0"/>
  </r>
  <r>
    <n v="173"/>
    <s v="LOU"/>
    <x v="0"/>
    <x v="0"/>
    <x v="0"/>
  </r>
  <r>
    <n v="173"/>
    <s v="LOU"/>
    <x v="7"/>
    <x v="6"/>
    <x v="0"/>
  </r>
  <r>
    <n v="173"/>
    <s v="LOU"/>
    <x v="5"/>
    <x v="5"/>
    <x v="0"/>
  </r>
  <r>
    <n v="174"/>
    <s v="LOU"/>
    <x v="4"/>
    <x v="0"/>
    <x v="0"/>
  </r>
  <r>
    <n v="174"/>
    <s v="LOU"/>
    <x v="3"/>
    <x v="1"/>
    <x v="0"/>
  </r>
  <r>
    <n v="174"/>
    <s v="LOU"/>
    <x v="2"/>
    <x v="2"/>
    <x v="0"/>
  </r>
  <r>
    <n v="174"/>
    <s v="LOU"/>
    <x v="1"/>
    <x v="3"/>
    <x v="0"/>
  </r>
  <r>
    <n v="174"/>
    <s v="LOU"/>
    <x v="0"/>
    <x v="4"/>
    <x v="0"/>
  </r>
  <r>
    <n v="174"/>
    <s v="LOU"/>
    <x v="7"/>
    <x v="6"/>
    <x v="0"/>
  </r>
  <r>
    <n v="174"/>
    <s v="LOU"/>
    <x v="5"/>
    <x v="5"/>
    <x v="0"/>
  </r>
  <r>
    <n v="175"/>
    <s v="LOU"/>
    <x v="4"/>
    <x v="0"/>
    <x v="0"/>
  </r>
  <r>
    <n v="175"/>
    <s v="LOU"/>
    <x v="3"/>
    <x v="1"/>
    <x v="0"/>
  </r>
  <r>
    <n v="175"/>
    <s v="LOU"/>
    <x v="2"/>
    <x v="2"/>
    <x v="0"/>
  </r>
  <r>
    <n v="175"/>
    <s v="LOU"/>
    <x v="1"/>
    <x v="3"/>
    <x v="0"/>
  </r>
  <r>
    <n v="175"/>
    <s v="LOU"/>
    <x v="0"/>
    <x v="4"/>
    <x v="0"/>
  </r>
  <r>
    <n v="175"/>
    <s v="LOU"/>
    <x v="7"/>
    <x v="6"/>
    <x v="0"/>
  </r>
  <r>
    <n v="175"/>
    <s v="LOU"/>
    <x v="5"/>
    <x v="5"/>
    <x v="0"/>
  </r>
  <r>
    <n v="176"/>
    <s v="LOU"/>
    <x v="4"/>
    <x v="0"/>
    <x v="0"/>
  </r>
  <r>
    <n v="176"/>
    <s v="LOU"/>
    <x v="3"/>
    <x v="1"/>
    <x v="0"/>
  </r>
  <r>
    <n v="176"/>
    <s v="LOU"/>
    <x v="2"/>
    <x v="2"/>
    <x v="0"/>
  </r>
  <r>
    <n v="176"/>
    <s v="LOU"/>
    <x v="1"/>
    <x v="3"/>
    <x v="0"/>
  </r>
  <r>
    <n v="176"/>
    <s v="LOU"/>
    <x v="0"/>
    <x v="4"/>
    <x v="0"/>
  </r>
  <r>
    <n v="176"/>
    <s v="LOU"/>
    <x v="7"/>
    <x v="6"/>
    <x v="0"/>
  </r>
  <r>
    <n v="176"/>
    <s v="LOU"/>
    <x v="5"/>
    <x v="5"/>
    <x v="0"/>
  </r>
  <r>
    <n v="177"/>
    <s v="LOU"/>
    <x v="4"/>
    <x v="0"/>
    <x v="0"/>
  </r>
  <r>
    <n v="177"/>
    <s v="LOU"/>
    <x v="3"/>
    <x v="1"/>
    <x v="0"/>
  </r>
  <r>
    <n v="177"/>
    <s v="LOU"/>
    <x v="2"/>
    <x v="2"/>
    <x v="0"/>
  </r>
  <r>
    <n v="177"/>
    <s v="LOU"/>
    <x v="1"/>
    <x v="3"/>
    <x v="0"/>
  </r>
  <r>
    <n v="177"/>
    <s v="LOU"/>
    <x v="0"/>
    <x v="4"/>
    <x v="0"/>
  </r>
  <r>
    <n v="177"/>
    <s v="LOU"/>
    <x v="7"/>
    <x v="6"/>
    <x v="0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  <r>
    <m/>
    <m/>
    <x v="24"/>
    <x v="7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11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84">
        <item x="0"/>
        <item m="1" x="332"/>
        <item m="1" x="128"/>
        <item m="1" x="159"/>
        <item m="1" x="147"/>
        <item m="1" x="254"/>
        <item m="1" x="431"/>
        <item m="1" x="203"/>
        <item m="1" x="239"/>
        <item m="1" x="136"/>
        <item m="1" x="146"/>
        <item m="1" x="391"/>
        <item m="1" x="22"/>
        <item m="1" x="205"/>
        <item m="1" x="106"/>
        <item m="1" x="437"/>
        <item m="1" x="221"/>
        <item m="1" x="169"/>
        <item m="1" x="308"/>
        <item m="1" x="355"/>
        <item m="1" x="170"/>
        <item m="1" x="81"/>
        <item m="1" x="87"/>
        <item m="1" x="388"/>
        <item m="1" x="265"/>
        <item m="1" x="398"/>
        <item m="1" x="62"/>
        <item m="1" x="53"/>
        <item m="1" x="298"/>
        <item m="1" x="295"/>
        <item m="1" x="372"/>
        <item m="1" x="302"/>
        <item m="1" x="389"/>
        <item m="1" x="357"/>
        <item m="1" x="83"/>
        <item m="1" x="182"/>
        <item m="1" x="204"/>
        <item m="1" x="238"/>
        <item m="1" x="68"/>
        <item m="1" x="139"/>
        <item m="1" x="13"/>
        <item m="1" x="303"/>
        <item m="1" x="429"/>
        <item m="1" x="64"/>
        <item m="1" x="225"/>
        <item m="1" x="144"/>
        <item m="1" x="80"/>
        <item m="1" x="290"/>
        <item m="1" x="145"/>
        <item m="1" x="138"/>
        <item m="1" x="122"/>
        <item m="1" x="222"/>
        <item m="1" x="444"/>
        <item m="1" x="27"/>
        <item m="1" x="92"/>
        <item m="1" x="392"/>
        <item m="1" x="7"/>
        <item m="1" x="134"/>
        <item m="1" x="60"/>
        <item m="1" x="469"/>
        <item m="1" x="244"/>
        <item m="1" x="396"/>
        <item m="1" x="124"/>
        <item m="1" x="268"/>
        <item m="1" x="363"/>
        <item m="1" x="365"/>
        <item m="1" x="191"/>
        <item m="1" x="399"/>
        <item m="1" x="178"/>
        <item m="1" x="42"/>
        <item m="1" x="10"/>
        <item m="1" x="473"/>
        <item m="1" x="199"/>
        <item m="1" x="387"/>
        <item m="1" x="331"/>
        <item m="1" x="89"/>
        <item m="1" x="151"/>
        <item m="1" x="209"/>
        <item m="1" x="385"/>
        <item m="1" x="266"/>
        <item m="1" x="334"/>
        <item m="1" x="281"/>
        <item m="1" x="120"/>
        <item m="1" x="133"/>
        <item m="1" x="451"/>
        <item m="1" x="320"/>
        <item m="1" x="206"/>
        <item m="1" x="419"/>
        <item m="1" x="434"/>
        <item m="1" x="162"/>
        <item m="1" x="449"/>
        <item m="1" x="414"/>
        <item m="1" x="187"/>
        <item m="1" x="293"/>
        <item m="1" x="442"/>
        <item m="1" x="201"/>
        <item m="1" x="455"/>
        <item m="1" x="260"/>
        <item m="1" x="384"/>
        <item m="1" x="51"/>
        <item m="1" x="366"/>
        <item m="1" x="26"/>
        <item m="1" x="59"/>
        <item m="1" x="99"/>
        <item m="1" x="84"/>
        <item m="1" x="129"/>
        <item m="1" x="34"/>
        <item m="1" x="393"/>
        <item m="1" x="310"/>
        <item m="1" x="401"/>
        <item m="1" x="271"/>
        <item m="1" x="211"/>
        <item m="1" x="223"/>
        <item m="1" x="410"/>
        <item m="1" x="54"/>
        <item m="1" x="150"/>
        <item m="1" x="267"/>
        <item m="1" x="135"/>
        <item m="1" x="359"/>
        <item m="1" x="155"/>
        <item m="1" x="73"/>
        <item m="1" x="482"/>
        <item m="1" x="115"/>
        <item m="1" x="394"/>
        <item m="1" x="330"/>
        <item m="1" x="314"/>
        <item m="1" x="167"/>
        <item m="1" x="257"/>
        <item m="1" x="57"/>
        <item m="1" x="439"/>
        <item m="1" x="67"/>
        <item m="1" x="111"/>
        <item m="1" x="141"/>
        <item m="1" x="325"/>
        <item m="1" x="105"/>
        <item m="1" x="61"/>
        <item m="1" x="370"/>
        <item m="1" x="341"/>
        <item m="1" x="395"/>
        <item m="1" x="428"/>
        <item m="1" x="415"/>
        <item m="1" x="307"/>
        <item m="1" x="275"/>
        <item m="1" x="377"/>
        <item m="1" x="52"/>
        <item m="1" x="471"/>
        <item m="1" x="324"/>
        <item m="1" x="104"/>
        <item m="1" x="464"/>
        <item m="1" x="344"/>
        <item m="1" x="335"/>
        <item m="1" x="348"/>
        <item m="1" x="157"/>
        <item m="1" x="289"/>
        <item m="1" x="137"/>
        <item m="1" x="32"/>
        <item m="1" x="164"/>
        <item m="1" x="453"/>
        <item m="1" x="233"/>
        <item m="1" x="381"/>
        <item m="1" x="74"/>
        <item m="1" x="71"/>
        <item m="1" x="216"/>
        <item m="1" x="433"/>
        <item m="1" x="329"/>
        <item m="1" x="418"/>
        <item m="1" x="258"/>
        <item m="1" x="9"/>
        <item m="1" x="217"/>
        <item m="1" x="299"/>
        <item m="1" x="215"/>
        <item m="1" x="236"/>
        <item m="1" x="371"/>
        <item m="1" x="318"/>
        <item m="1" x="317"/>
        <item m="1" x="354"/>
        <item m="1" x="272"/>
        <item m="1" x="350"/>
        <item m="1" x="116"/>
        <item m="1" x="470"/>
        <item m="1" x="362"/>
        <item m="1" x="8"/>
        <item m="1" x="461"/>
        <item m="1" x="336"/>
        <item m="1" x="405"/>
        <item m="1" x="346"/>
        <item m="1" x="109"/>
        <item m="1" x="368"/>
        <item m="1" x="406"/>
        <item m="1" x="194"/>
        <item m="1" x="457"/>
        <item m="1" x="24"/>
        <item m="1" x="312"/>
        <item m="1" x="282"/>
        <item m="1" x="440"/>
        <item m="1" x="184"/>
        <item m="1" x="31"/>
        <item m="1" x="460"/>
        <item m="1" x="200"/>
        <item m="1" x="160"/>
        <item m="1" x="49"/>
        <item m="1" x="305"/>
        <item m="1" x="327"/>
        <item m="1" x="98"/>
        <item m="1" x="402"/>
        <item m="1" x="183"/>
        <item m="1" x="296"/>
        <item m="1" x="397"/>
        <item m="1" x="148"/>
        <item m="1" x="180"/>
        <item m="1" x="421"/>
        <item m="1" x="230"/>
        <item m="1" x="101"/>
        <item m="1" x="478"/>
        <item m="1" x="446"/>
        <item m="1" x="358"/>
        <item m="1" x="481"/>
        <item m="1" x="70"/>
        <item m="1" x="227"/>
        <item m="1" x="435"/>
        <item m="1" x="152"/>
        <item m="1" x="30"/>
        <item m="1" x="242"/>
        <item m="1" x="47"/>
        <item m="1" x="412"/>
        <item m="1" x="86"/>
        <item m="1" x="467"/>
        <item m="1" x="181"/>
        <item m="1" x="458"/>
        <item m="1" x="95"/>
        <item m="1" x="248"/>
        <item m="1" x="29"/>
        <item m="1" x="11"/>
        <item m="1" x="249"/>
        <item m="1" x="36"/>
        <item m="1" x="280"/>
        <item m="1" x="166"/>
        <item m="1" x="352"/>
        <item m="1" x="315"/>
        <item m="1" x="143"/>
        <item m="1" x="165"/>
        <item m="1" x="193"/>
        <item m="1" x="219"/>
        <item m="1" x="360"/>
        <item m="1" x="82"/>
        <item m="1" x="43"/>
        <item m="1" x="349"/>
        <item m="1" x="158"/>
        <item m="1" x="214"/>
        <item m="1" x="261"/>
        <item m="1" x="278"/>
        <item m="1" x="301"/>
        <item m="1" x="287"/>
        <item m="1" x="300"/>
        <item m="1" x="463"/>
        <item m="1" x="369"/>
        <item m="1" x="283"/>
        <item m="1" x="479"/>
        <item m="1" x="192"/>
        <item m="1" x="173"/>
        <item m="1" x="55"/>
        <item m="1" x="386"/>
        <item m="1" x="383"/>
        <item m="1" x="416"/>
        <item m="1" x="400"/>
        <item m="1" x="237"/>
        <item m="1" x="85"/>
        <item m="1" x="430"/>
        <item m="1" x="240"/>
        <item m="1" x="156"/>
        <item m="1" x="269"/>
        <item m="1" x="319"/>
        <item m="1" x="241"/>
        <item m="1" x="117"/>
        <item m="1" x="279"/>
        <item m="1" x="15"/>
        <item m="1" x="131"/>
        <item m="1" x="351"/>
        <item m="1" x="247"/>
        <item m="1" x="309"/>
        <item m="1" x="438"/>
        <item m="1" x="342"/>
        <item m="1" x="459"/>
        <item m="1" x="35"/>
        <item m="1" x="20"/>
        <item m="1" x="118"/>
        <item m="1" x="425"/>
        <item m="1" x="340"/>
        <item m="1" x="445"/>
        <item m="1" x="263"/>
        <item m="1" x="345"/>
        <item m="1" x="198"/>
        <item m="1" x="276"/>
        <item m="1" x="79"/>
        <item m="1" x="253"/>
        <item m="1" x="94"/>
        <item m="1" x="311"/>
        <item m="1" x="252"/>
        <item m="1" x="417"/>
        <item m="1" x="297"/>
        <item m="1" x="39"/>
        <item m="1" x="161"/>
        <item m="1" x="413"/>
        <item m="1" x="45"/>
        <item m="1" x="408"/>
        <item m="1" x="231"/>
        <item m="1" x="174"/>
        <item m="1" x="379"/>
        <item m="1" x="130"/>
        <item m="1" x="353"/>
        <item m="1" x="220"/>
        <item m="1" x="142"/>
        <item m="1" x="176"/>
        <item m="1" x="121"/>
        <item m="1" x="246"/>
        <item m="1" x="78"/>
        <item m="1" x="202"/>
        <item m="1" x="63"/>
        <item m="1" x="356"/>
        <item m="1" x="37"/>
        <item m="1" x="284"/>
        <item m="1" x="480"/>
        <item m="1" x="448"/>
        <item m="1" x="390"/>
        <item m="1" x="422"/>
        <item m="1" x="262"/>
        <item m="1" x="452"/>
        <item m="1" x="375"/>
        <item m="1" x="328"/>
        <item m="1" x="427"/>
        <item m="1" x="373"/>
        <item m="1" x="58"/>
        <item m="1" x="108"/>
        <item m="1" x="316"/>
        <item m="1" x="97"/>
        <item m="1" x="291"/>
        <item m="1" x="234"/>
        <item m="1" x="274"/>
        <item m="1" x="91"/>
        <item m="1" x="72"/>
        <item m="1" x="46"/>
        <item m="1" x="313"/>
        <item m="1" x="126"/>
        <item m="1" x="23"/>
        <item m="1" x="110"/>
        <item m="1" x="168"/>
        <item m="1" x="235"/>
        <item m="1" x="17"/>
        <item m="1" x="424"/>
        <item m="1" x="436"/>
        <item m="1" x="474"/>
        <item m="1" x="12"/>
        <item m="1" x="66"/>
        <item m="1" x="112"/>
        <item m="1" x="188"/>
        <item m="1" x="153"/>
        <item m="1" x="76"/>
        <item m="1" x="224"/>
        <item m="1" x="259"/>
        <item m="1" x="321"/>
        <item m="1" x="50"/>
        <item m="1" x="441"/>
        <item m="1" x="339"/>
        <item m="1" x="177"/>
        <item m="1" x="179"/>
        <item m="1" x="456"/>
        <item m="1" x="18"/>
        <item m="1" x="292"/>
        <item m="1" x="343"/>
        <item m="1" x="186"/>
        <item m="1" x="304"/>
        <item m="1" x="423"/>
        <item m="1" x="477"/>
        <item m="1" x="77"/>
        <item m="1" x="450"/>
        <item m="1" x="149"/>
        <item m="1" x="472"/>
        <item m="1" x="378"/>
        <item m="1" x="100"/>
        <item m="1" x="409"/>
        <item m="1" x="403"/>
        <item m="1" x="171"/>
        <item m="1" x="232"/>
        <item m="1" x="172"/>
        <item m="1" x="465"/>
        <item m="1" x="197"/>
        <item m="1" x="286"/>
        <item m="1" x="212"/>
        <item m="1" x="367"/>
        <item m="1" x="468"/>
        <item m="1" x="132"/>
        <item m="1" x="270"/>
        <item m="1" x="125"/>
        <item m="1" x="196"/>
        <item m="1" x="93"/>
        <item m="1" x="195"/>
        <item m="1" x="255"/>
        <item m="1" x="277"/>
        <item m="1" x="127"/>
        <item m="1" x="285"/>
        <item m="1" x="347"/>
        <item m="1" x="33"/>
        <item m="1" x="411"/>
        <item m="1" x="380"/>
        <item m="1" x="288"/>
        <item m="1" x="189"/>
        <item m="1" x="41"/>
        <item m="1" x="16"/>
        <item m="1" x="114"/>
        <item m="1" x="96"/>
        <item m="1" x="462"/>
        <item m="1" x="103"/>
        <item m="1" x="273"/>
        <item m="1" x="88"/>
        <item m="1" x="407"/>
        <item m="1" x="326"/>
        <item m="1" x="75"/>
        <item m="1" x="476"/>
        <item m="1" x="38"/>
        <item m="1" x="190"/>
        <item m="1" x="323"/>
        <item m="1" x="426"/>
        <item m="1" x="48"/>
        <item m="1" x="447"/>
        <item m="1" x="28"/>
        <item m="1" x="251"/>
        <item m="1" x="454"/>
        <item m="1" x="443"/>
        <item m="1" x="226"/>
        <item m="1" x="228"/>
        <item m="1" x="264"/>
        <item m="1" x="113"/>
        <item m="1" x="154"/>
        <item m="1" x="374"/>
        <item m="1" x="119"/>
        <item m="1" x="40"/>
        <item m="1" x="185"/>
        <item m="1" x="322"/>
        <item m="1" x="65"/>
        <item m="1" x="432"/>
        <item m="1" x="294"/>
        <item m="1" x="163"/>
        <item m="1" x="90"/>
        <item m="1" x="306"/>
        <item m="1" x="19"/>
        <item m="1" x="218"/>
        <item m="1" x="361"/>
        <item m="1" x="333"/>
        <item m="1" x="382"/>
        <item m="1" x="245"/>
        <item m="1" x="475"/>
        <item m="1" x="213"/>
        <item m="1" x="102"/>
        <item m="1" x="337"/>
        <item m="1" x="25"/>
        <item m="1" x="44"/>
        <item m="1" x="338"/>
        <item m="1" x="404"/>
        <item m="1" x="376"/>
        <item m="1" x="140"/>
        <item m="1" x="420"/>
        <item m="1" x="123"/>
        <item m="1" x="466"/>
        <item m="1" x="14"/>
        <item m="1" x="69"/>
        <item m="1" x="229"/>
        <item m="1" x="207"/>
        <item m="1" x="243"/>
        <item m="1" x="175"/>
        <item m="1" x="56"/>
        <item m="1" x="256"/>
        <item m="1" x="107"/>
        <item m="1" x="364"/>
        <item m="1" x="210"/>
        <item m="1" x="208"/>
        <item m="1" x="250"/>
        <item m="1" x="21"/>
        <item x="1"/>
        <item x="2"/>
        <item x="3"/>
        <item x="4"/>
        <item x="5"/>
        <item x="6"/>
        <item t="default"/>
      </items>
    </pivotField>
    <pivotField axis="axisPage" dataField="1" multipleItemSelectionAllowed="1" showAll="0">
      <items count="5">
        <item h="1" x="0"/>
        <item x="2"/>
        <item x="1"/>
        <item h="1" x="3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46">
        <item x="0"/>
        <item x="3"/>
        <item x="11"/>
        <item x="17"/>
        <item x="26"/>
        <item x="13"/>
        <item m="1" x="34"/>
        <item m="1" x="44"/>
        <item x="10"/>
        <item x="23"/>
        <item x="15"/>
        <item x="21"/>
        <item x="7"/>
        <item m="1" x="39"/>
        <item m="1" x="37"/>
        <item x="9"/>
        <item x="4"/>
        <item x="27"/>
        <item x="20"/>
        <item m="1" x="40"/>
        <item x="12"/>
        <item x="19"/>
        <item m="1" x="36"/>
        <item x="8"/>
        <item x="2"/>
        <item x="16"/>
        <item m="1" x="43"/>
        <item m="1" x="38"/>
        <item m="1" x="33"/>
        <item x="1"/>
        <item x="14"/>
        <item x="6"/>
        <item x="18"/>
        <item m="1" x="42"/>
        <item m="1" x="35"/>
        <item x="24"/>
        <item m="1" x="41"/>
        <item x="28"/>
        <item x="31"/>
        <item x="32"/>
        <item x="25"/>
        <item x="5"/>
        <item x="22"/>
        <item x="29"/>
        <item x="30"/>
        <item t="default"/>
      </items>
    </pivotField>
    <pivotField dataField="1" showAll="0"/>
    <pivotField axis="axisPage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 v="477"/>
    </i>
    <i>
      <x v="478"/>
    </i>
    <i>
      <x v="480"/>
    </i>
    <i>
      <x v="481"/>
    </i>
    <i>
      <x v="482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1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86">
        <item x="0"/>
        <item m="1" x="334"/>
        <item m="1" x="130"/>
        <item m="1" x="161"/>
        <item m="1" x="149"/>
        <item m="1" x="256"/>
        <item m="1" x="433"/>
        <item m="1" x="205"/>
        <item m="1" x="241"/>
        <item m="1" x="138"/>
        <item m="1" x="148"/>
        <item m="1" x="393"/>
        <item m="1" x="24"/>
        <item m="1" x="207"/>
        <item m="1" x="108"/>
        <item m="1" x="439"/>
        <item m="1" x="223"/>
        <item m="1" x="171"/>
        <item m="1" x="310"/>
        <item m="1" x="357"/>
        <item m="1" x="172"/>
        <item m="1" x="83"/>
        <item m="1" x="89"/>
        <item m="1" x="390"/>
        <item m="1" x="267"/>
        <item m="1" x="400"/>
        <item m="1" x="64"/>
        <item m="1" x="55"/>
        <item m="1" x="300"/>
        <item m="1" x="297"/>
        <item m="1" x="374"/>
        <item m="1" x="304"/>
        <item m="1" x="391"/>
        <item m="1" x="359"/>
        <item m="1" x="85"/>
        <item m="1" x="184"/>
        <item m="1" x="206"/>
        <item m="1" x="240"/>
        <item m="1" x="70"/>
        <item m="1" x="141"/>
        <item m="1" x="15"/>
        <item m="1" x="305"/>
        <item m="1" x="431"/>
        <item m="1" x="66"/>
        <item m="1" x="227"/>
        <item m="1" x="146"/>
        <item m="1" x="82"/>
        <item m="1" x="292"/>
        <item m="1" x="147"/>
        <item m="1" x="140"/>
        <item m="1" x="124"/>
        <item m="1" x="224"/>
        <item m="1" x="446"/>
        <item m="1" x="29"/>
        <item m="1" x="94"/>
        <item m="1" x="394"/>
        <item m="1" x="9"/>
        <item m="1" x="136"/>
        <item m="1" x="62"/>
        <item m="1" x="471"/>
        <item m="1" x="246"/>
        <item m="1" x="398"/>
        <item m="1" x="126"/>
        <item m="1" x="270"/>
        <item m="1" x="365"/>
        <item m="1" x="367"/>
        <item m="1" x="193"/>
        <item m="1" x="401"/>
        <item m="1" x="180"/>
        <item m="1" x="44"/>
        <item m="1" x="12"/>
        <item m="1" x="475"/>
        <item m="1" x="201"/>
        <item m="1" x="389"/>
        <item m="1" x="333"/>
        <item m="1" x="91"/>
        <item m="1" x="153"/>
        <item m="1" x="211"/>
        <item m="1" x="387"/>
        <item m="1" x="268"/>
        <item m="1" x="336"/>
        <item m="1" x="283"/>
        <item m="1" x="122"/>
        <item m="1" x="135"/>
        <item m="1" x="453"/>
        <item m="1" x="322"/>
        <item m="1" x="208"/>
        <item m="1" x="421"/>
        <item m="1" x="436"/>
        <item m="1" x="164"/>
        <item m="1" x="451"/>
        <item m="1" x="416"/>
        <item m="1" x="189"/>
        <item m="1" x="295"/>
        <item m="1" x="444"/>
        <item m="1" x="203"/>
        <item m="1" x="457"/>
        <item m="1" x="262"/>
        <item m="1" x="386"/>
        <item m="1" x="53"/>
        <item m="1" x="368"/>
        <item m="1" x="28"/>
        <item m="1" x="61"/>
        <item m="1" x="101"/>
        <item m="1" x="86"/>
        <item m="1" x="131"/>
        <item m="1" x="36"/>
        <item m="1" x="395"/>
        <item m="1" x="312"/>
        <item m="1" x="403"/>
        <item m="1" x="273"/>
        <item m="1" x="213"/>
        <item m="1" x="225"/>
        <item m="1" x="412"/>
        <item m="1" x="56"/>
        <item m="1" x="152"/>
        <item m="1" x="269"/>
        <item m="1" x="137"/>
        <item m="1" x="361"/>
        <item m="1" x="157"/>
        <item m="1" x="75"/>
        <item m="1" x="484"/>
        <item m="1" x="117"/>
        <item m="1" x="396"/>
        <item m="1" x="332"/>
        <item m="1" x="316"/>
        <item m="1" x="169"/>
        <item m="1" x="259"/>
        <item m="1" x="59"/>
        <item m="1" x="441"/>
        <item m="1" x="69"/>
        <item m="1" x="113"/>
        <item m="1" x="143"/>
        <item m="1" x="327"/>
        <item m="1" x="107"/>
        <item m="1" x="63"/>
        <item m="1" x="372"/>
        <item m="1" x="343"/>
        <item m="1" x="397"/>
        <item m="1" x="430"/>
        <item m="1" x="417"/>
        <item m="1" x="309"/>
        <item m="1" x="277"/>
        <item m="1" x="379"/>
        <item m="1" x="54"/>
        <item m="1" x="473"/>
        <item m="1" x="326"/>
        <item m="1" x="106"/>
        <item m="1" x="466"/>
        <item m="1" x="346"/>
        <item m="1" x="337"/>
        <item m="1" x="350"/>
        <item m="1" x="159"/>
        <item m="1" x="291"/>
        <item m="1" x="139"/>
        <item m="1" x="34"/>
        <item m="1" x="166"/>
        <item m="1" x="455"/>
        <item m="1" x="235"/>
        <item m="1" x="383"/>
        <item m="1" x="76"/>
        <item m="1" x="73"/>
        <item m="1" x="218"/>
        <item m="1" x="435"/>
        <item m="1" x="331"/>
        <item m="1" x="420"/>
        <item m="1" x="260"/>
        <item m="1" x="11"/>
        <item m="1" x="219"/>
        <item m="1" x="301"/>
        <item m="1" x="217"/>
        <item m="1" x="238"/>
        <item m="1" x="373"/>
        <item m="1" x="320"/>
        <item m="1" x="319"/>
        <item m="1" x="356"/>
        <item m="1" x="274"/>
        <item m="1" x="352"/>
        <item m="1" x="118"/>
        <item m="1" x="472"/>
        <item m="1" x="364"/>
        <item m="1" x="10"/>
        <item m="1" x="463"/>
        <item m="1" x="338"/>
        <item m="1" x="407"/>
        <item m="1" x="348"/>
        <item m="1" x="111"/>
        <item m="1" x="370"/>
        <item m="1" x="408"/>
        <item m="1" x="196"/>
        <item m="1" x="459"/>
        <item m="1" x="26"/>
        <item m="1" x="314"/>
        <item m="1" x="284"/>
        <item m="1" x="442"/>
        <item m="1" x="186"/>
        <item m="1" x="33"/>
        <item m="1" x="462"/>
        <item m="1" x="202"/>
        <item m="1" x="162"/>
        <item m="1" x="51"/>
        <item m="1" x="307"/>
        <item m="1" x="329"/>
        <item m="1" x="100"/>
        <item m="1" x="404"/>
        <item m="1" x="185"/>
        <item m="1" x="298"/>
        <item m="1" x="399"/>
        <item m="1" x="150"/>
        <item m="1" x="182"/>
        <item m="1" x="423"/>
        <item m="1" x="232"/>
        <item m="1" x="103"/>
        <item m="1" x="480"/>
        <item m="1" x="448"/>
        <item m="1" x="360"/>
        <item m="1" x="483"/>
        <item m="1" x="72"/>
        <item m="1" x="229"/>
        <item m="1" x="437"/>
        <item m="1" x="154"/>
        <item m="1" x="32"/>
        <item m="1" x="244"/>
        <item m="1" x="49"/>
        <item m="1" x="414"/>
        <item m="1" x="88"/>
        <item m="1" x="469"/>
        <item m="1" x="183"/>
        <item m="1" x="460"/>
        <item m="1" x="97"/>
        <item m="1" x="250"/>
        <item m="1" x="31"/>
        <item m="1" x="13"/>
        <item m="1" x="251"/>
        <item m="1" x="38"/>
        <item m="1" x="282"/>
        <item m="1" x="168"/>
        <item m="1" x="354"/>
        <item m="1" x="317"/>
        <item m="1" x="145"/>
        <item m="1" x="167"/>
        <item m="1" x="195"/>
        <item m="1" x="221"/>
        <item m="1" x="362"/>
        <item m="1" x="84"/>
        <item m="1" x="45"/>
        <item m="1" x="351"/>
        <item m="1" x="160"/>
        <item m="1" x="216"/>
        <item m="1" x="263"/>
        <item m="1" x="280"/>
        <item m="1" x="303"/>
        <item m="1" x="289"/>
        <item m="1" x="302"/>
        <item m="1" x="465"/>
        <item m="1" x="371"/>
        <item m="1" x="285"/>
        <item m="1" x="481"/>
        <item m="1" x="194"/>
        <item m="1" x="175"/>
        <item m="1" x="57"/>
        <item m="1" x="388"/>
        <item m="1" x="385"/>
        <item m="1" x="418"/>
        <item m="1" x="402"/>
        <item m="1" x="239"/>
        <item m="1" x="87"/>
        <item m="1" x="432"/>
        <item m="1" x="242"/>
        <item m="1" x="158"/>
        <item m="1" x="271"/>
        <item m="1" x="321"/>
        <item m="1" x="243"/>
        <item m="1" x="119"/>
        <item m="1" x="281"/>
        <item m="1" x="17"/>
        <item m="1" x="133"/>
        <item m="1" x="353"/>
        <item m="1" x="249"/>
        <item m="1" x="311"/>
        <item m="1" x="440"/>
        <item m="1" x="344"/>
        <item m="1" x="461"/>
        <item m="1" x="37"/>
        <item m="1" x="22"/>
        <item m="1" x="120"/>
        <item m="1" x="427"/>
        <item m="1" x="342"/>
        <item m="1" x="447"/>
        <item m="1" x="265"/>
        <item m="1" x="347"/>
        <item m="1" x="200"/>
        <item m="1" x="278"/>
        <item m="1" x="81"/>
        <item m="1" x="255"/>
        <item m="1" x="96"/>
        <item m="1" x="313"/>
        <item m="1" x="254"/>
        <item m="1" x="419"/>
        <item m="1" x="299"/>
        <item m="1" x="41"/>
        <item m="1" x="163"/>
        <item m="1" x="415"/>
        <item m="1" x="47"/>
        <item m="1" x="410"/>
        <item m="1" x="233"/>
        <item m="1" x="176"/>
        <item m="1" x="381"/>
        <item m="1" x="132"/>
        <item m="1" x="355"/>
        <item m="1" x="222"/>
        <item m="1" x="144"/>
        <item m="1" x="178"/>
        <item m="1" x="123"/>
        <item m="1" x="248"/>
        <item m="1" x="80"/>
        <item m="1" x="204"/>
        <item m="1" x="65"/>
        <item m="1" x="358"/>
        <item m="1" x="39"/>
        <item m="1" x="286"/>
        <item m="1" x="482"/>
        <item m="1" x="450"/>
        <item m="1" x="392"/>
        <item m="1" x="424"/>
        <item m="1" x="264"/>
        <item m="1" x="454"/>
        <item m="1" x="377"/>
        <item m="1" x="330"/>
        <item m="1" x="429"/>
        <item m="1" x="375"/>
        <item m="1" x="60"/>
        <item m="1" x="110"/>
        <item m="1" x="318"/>
        <item m="1" x="99"/>
        <item m="1" x="293"/>
        <item m="1" x="236"/>
        <item m="1" x="276"/>
        <item m="1" x="93"/>
        <item m="1" x="74"/>
        <item m="1" x="48"/>
        <item m="1" x="315"/>
        <item m="1" x="128"/>
        <item m="1" x="25"/>
        <item m="1" x="112"/>
        <item m="1" x="170"/>
        <item m="1" x="237"/>
        <item m="1" x="19"/>
        <item m="1" x="426"/>
        <item m="1" x="438"/>
        <item m="1" x="476"/>
        <item m="1" x="14"/>
        <item m="1" x="68"/>
        <item m="1" x="114"/>
        <item m="1" x="190"/>
        <item m="1" x="155"/>
        <item m="1" x="78"/>
        <item m="1" x="226"/>
        <item m="1" x="261"/>
        <item m="1" x="323"/>
        <item m="1" x="52"/>
        <item m="1" x="443"/>
        <item m="1" x="341"/>
        <item m="1" x="179"/>
        <item m="1" x="181"/>
        <item m="1" x="458"/>
        <item m="1" x="20"/>
        <item m="1" x="294"/>
        <item m="1" x="345"/>
        <item m="1" x="188"/>
        <item m="1" x="306"/>
        <item m="1" x="425"/>
        <item m="1" x="479"/>
        <item m="1" x="79"/>
        <item m="1" x="452"/>
        <item m="1" x="151"/>
        <item m="1" x="474"/>
        <item m="1" x="380"/>
        <item m="1" x="102"/>
        <item m="1" x="411"/>
        <item m="1" x="405"/>
        <item m="1" x="173"/>
        <item m="1" x="234"/>
        <item m="1" x="174"/>
        <item m="1" x="467"/>
        <item m="1" x="199"/>
        <item m="1" x="288"/>
        <item m="1" x="214"/>
        <item m="1" x="369"/>
        <item m="1" x="470"/>
        <item m="1" x="134"/>
        <item m="1" x="272"/>
        <item m="1" x="127"/>
        <item m="1" x="198"/>
        <item m="1" x="95"/>
        <item m="1" x="197"/>
        <item m="1" x="257"/>
        <item m="1" x="279"/>
        <item m="1" x="129"/>
        <item m="1" x="287"/>
        <item m="1" x="349"/>
        <item m="1" x="35"/>
        <item m="1" x="413"/>
        <item m="1" x="382"/>
        <item m="1" x="290"/>
        <item m="1" x="191"/>
        <item m="1" x="43"/>
        <item m="1" x="18"/>
        <item m="1" x="116"/>
        <item m="1" x="98"/>
        <item m="1" x="464"/>
        <item m="1" x="105"/>
        <item m="1" x="275"/>
        <item m="1" x="90"/>
        <item m="1" x="409"/>
        <item m="1" x="328"/>
        <item m="1" x="77"/>
        <item m="1" x="478"/>
        <item m="1" x="40"/>
        <item m="1" x="192"/>
        <item m="1" x="325"/>
        <item m="1" x="428"/>
        <item m="1" x="50"/>
        <item m="1" x="449"/>
        <item m="1" x="30"/>
        <item m="1" x="253"/>
        <item m="1" x="456"/>
        <item m="1" x="445"/>
        <item m="1" x="228"/>
        <item m="1" x="230"/>
        <item m="1" x="266"/>
        <item m="1" x="115"/>
        <item m="1" x="156"/>
        <item m="1" x="376"/>
        <item m="1" x="121"/>
        <item m="1" x="42"/>
        <item m="1" x="187"/>
        <item m="1" x="324"/>
        <item m="1" x="67"/>
        <item m="1" x="434"/>
        <item m="1" x="296"/>
        <item m="1" x="165"/>
        <item m="1" x="92"/>
        <item m="1" x="308"/>
        <item m="1" x="21"/>
        <item m="1" x="220"/>
        <item m="1" x="363"/>
        <item m="1" x="335"/>
        <item m="1" x="384"/>
        <item m="1" x="247"/>
        <item m="1" x="477"/>
        <item m="1" x="215"/>
        <item m="1" x="104"/>
        <item m="1" x="339"/>
        <item m="1" x="27"/>
        <item m="1" x="46"/>
        <item m="1" x="340"/>
        <item m="1" x="406"/>
        <item m="1" x="378"/>
        <item m="1" x="142"/>
        <item m="1" x="422"/>
        <item m="1" x="125"/>
        <item m="1" x="468"/>
        <item m="1" x="16"/>
        <item m="1" x="71"/>
        <item m="1" x="231"/>
        <item m="1" x="209"/>
        <item m="1" x="245"/>
        <item m="1" x="177"/>
        <item m="1" x="58"/>
        <item m="1" x="258"/>
        <item m="1" x="109"/>
        <item m="1" x="366"/>
        <item m="1" x="212"/>
        <item m="1" x="210"/>
        <item m="1" x="252"/>
        <item m="1" x="23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8">
    <i>
      <x v="479"/>
    </i>
    <i>
      <x v="477"/>
    </i>
    <i>
      <x v="480"/>
    </i>
    <i>
      <x v="481"/>
    </i>
    <i>
      <x v="478"/>
    </i>
    <i>
      <x v="482"/>
    </i>
    <i>
      <x v="48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3" firstHeaderRow="0" firstDataRow="1" firstDataCol="1" rowPageCount="4" colPageCount="1"/>
  <pivotFields count="90">
    <pivotField showAll="0"/>
    <pivotField axis="axisPage" multipleItemSelectionAllowed="1" showAll="0">
      <items count="9">
        <item x="2"/>
        <item m="1" x="7"/>
        <item m="1" x="6"/>
        <item m="1" x="5"/>
        <item m="1"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95">
        <item x="0"/>
        <item m="1" x="343"/>
        <item m="1" x="139"/>
        <item m="1" x="170"/>
        <item m="1" x="158"/>
        <item m="1" x="265"/>
        <item m="1" x="442"/>
        <item m="1" x="214"/>
        <item m="1" x="250"/>
        <item m="1" x="147"/>
        <item m="1" x="157"/>
        <item m="1" x="402"/>
        <item m="1" x="33"/>
        <item m="1" x="216"/>
        <item m="1" x="117"/>
        <item m="1" x="448"/>
        <item m="1" x="232"/>
        <item m="1" x="180"/>
        <item m="1" x="319"/>
        <item m="1" x="366"/>
        <item m="1" x="181"/>
        <item m="1" x="92"/>
        <item m="1" x="98"/>
        <item m="1" x="399"/>
        <item m="1" x="276"/>
        <item m="1" x="409"/>
        <item m="1" x="73"/>
        <item m="1" x="64"/>
        <item m="1" x="309"/>
        <item m="1" x="306"/>
        <item m="1" x="383"/>
        <item m="1" x="313"/>
        <item m="1" x="400"/>
        <item m="1" x="368"/>
        <item m="1" x="94"/>
        <item m="1" x="193"/>
        <item m="1" x="215"/>
        <item m="1" x="249"/>
        <item m="1" x="79"/>
        <item m="1" x="150"/>
        <item m="1" x="24"/>
        <item m="1" x="314"/>
        <item m="1" x="440"/>
        <item m="1" x="75"/>
        <item m="1" x="236"/>
        <item m="1" x="155"/>
        <item m="1" x="91"/>
        <item m="1" x="301"/>
        <item m="1" x="156"/>
        <item m="1" x="149"/>
        <item m="1" x="133"/>
        <item m="1" x="233"/>
        <item m="1" x="455"/>
        <item m="1" x="38"/>
        <item m="1" x="103"/>
        <item m="1" x="403"/>
        <item m="1" x="18"/>
        <item m="1" x="145"/>
        <item m="1" x="71"/>
        <item m="1" x="480"/>
        <item m="1" x="255"/>
        <item m="1" x="407"/>
        <item m="1" x="135"/>
        <item m="1" x="279"/>
        <item m="1" x="374"/>
        <item m="1" x="376"/>
        <item m="1" x="202"/>
        <item m="1" x="410"/>
        <item m="1" x="189"/>
        <item m="1" x="53"/>
        <item m="1" x="21"/>
        <item m="1" x="484"/>
        <item m="1" x="210"/>
        <item m="1" x="398"/>
        <item m="1" x="342"/>
        <item m="1" x="100"/>
        <item m="1" x="162"/>
        <item m="1" x="220"/>
        <item m="1" x="396"/>
        <item m="1" x="277"/>
        <item m="1" x="345"/>
        <item m="1" x="292"/>
        <item m="1" x="131"/>
        <item m="1" x="144"/>
        <item m="1" x="462"/>
        <item m="1" x="331"/>
        <item m="1" x="217"/>
        <item m="1" x="430"/>
        <item m="1" x="445"/>
        <item m="1" x="173"/>
        <item m="1" x="460"/>
        <item m="1" x="425"/>
        <item m="1" x="198"/>
        <item m="1" x="304"/>
        <item m="1" x="453"/>
        <item m="1" x="212"/>
        <item m="1" x="466"/>
        <item m="1" x="271"/>
        <item m="1" x="395"/>
        <item m="1" x="62"/>
        <item m="1" x="377"/>
        <item m="1" x="37"/>
        <item m="1" x="70"/>
        <item m="1" x="110"/>
        <item m="1" x="95"/>
        <item m="1" x="140"/>
        <item m="1" x="45"/>
        <item m="1" x="404"/>
        <item m="1" x="321"/>
        <item m="1" x="412"/>
        <item m="1" x="282"/>
        <item m="1" x="222"/>
        <item m="1" x="234"/>
        <item m="1" x="421"/>
        <item m="1" x="65"/>
        <item m="1" x="161"/>
        <item m="1" x="278"/>
        <item m="1" x="146"/>
        <item m="1" x="370"/>
        <item m="1" x="166"/>
        <item m="1" x="84"/>
        <item m="1" x="493"/>
        <item m="1" x="126"/>
        <item m="1" x="405"/>
        <item m="1" x="341"/>
        <item m="1" x="325"/>
        <item m="1" x="178"/>
        <item m="1" x="268"/>
        <item m="1" x="68"/>
        <item m="1" x="450"/>
        <item m="1" x="78"/>
        <item m="1" x="122"/>
        <item m="1" x="152"/>
        <item m="1" x="336"/>
        <item m="1" x="116"/>
        <item m="1" x="72"/>
        <item m="1" x="381"/>
        <item m="1" x="352"/>
        <item m="1" x="406"/>
        <item m="1" x="439"/>
        <item m="1" x="426"/>
        <item m="1" x="318"/>
        <item m="1" x="286"/>
        <item m="1" x="388"/>
        <item m="1" x="63"/>
        <item m="1" x="482"/>
        <item m="1" x="335"/>
        <item m="1" x="115"/>
        <item m="1" x="475"/>
        <item m="1" x="355"/>
        <item m="1" x="346"/>
        <item m="1" x="359"/>
        <item m="1" x="168"/>
        <item m="1" x="300"/>
        <item m="1" x="148"/>
        <item m="1" x="43"/>
        <item m="1" x="175"/>
        <item m="1" x="464"/>
        <item m="1" x="244"/>
        <item m="1" x="392"/>
        <item m="1" x="85"/>
        <item m="1" x="82"/>
        <item m="1" x="227"/>
        <item m="1" x="444"/>
        <item m="1" x="340"/>
        <item m="1" x="429"/>
        <item m="1" x="269"/>
        <item m="1" x="20"/>
        <item m="1" x="228"/>
        <item m="1" x="310"/>
        <item m="1" x="226"/>
        <item m="1" x="247"/>
        <item m="1" x="382"/>
        <item m="1" x="329"/>
        <item m="1" x="328"/>
        <item m="1" x="365"/>
        <item m="1" x="283"/>
        <item m="1" x="361"/>
        <item m="1" x="127"/>
        <item m="1" x="481"/>
        <item m="1" x="373"/>
        <item m="1" x="19"/>
        <item m="1" x="472"/>
        <item m="1" x="347"/>
        <item m="1" x="416"/>
        <item m="1" x="357"/>
        <item m="1" x="120"/>
        <item m="1" x="379"/>
        <item m="1" x="417"/>
        <item m="1" x="205"/>
        <item m="1" x="468"/>
        <item m="1" x="35"/>
        <item m="1" x="323"/>
        <item m="1" x="293"/>
        <item m="1" x="451"/>
        <item m="1" x="195"/>
        <item m="1" x="42"/>
        <item m="1" x="471"/>
        <item m="1" x="211"/>
        <item m="1" x="171"/>
        <item m="1" x="60"/>
        <item m="1" x="316"/>
        <item m="1" x="338"/>
        <item m="1" x="109"/>
        <item m="1" x="413"/>
        <item m="1" x="194"/>
        <item m="1" x="307"/>
        <item m="1" x="408"/>
        <item m="1" x="159"/>
        <item m="1" x="191"/>
        <item m="1" x="432"/>
        <item m="1" x="241"/>
        <item m="1" x="112"/>
        <item m="1" x="489"/>
        <item m="1" x="457"/>
        <item m="1" x="369"/>
        <item m="1" x="492"/>
        <item m="1" x="81"/>
        <item m="1" x="238"/>
        <item m="1" x="446"/>
        <item m="1" x="163"/>
        <item m="1" x="41"/>
        <item m="1" x="253"/>
        <item m="1" x="58"/>
        <item m="1" x="423"/>
        <item m="1" x="97"/>
        <item m="1" x="478"/>
        <item m="1" x="192"/>
        <item m="1" x="469"/>
        <item m="1" x="106"/>
        <item m="1" x="259"/>
        <item m="1" x="40"/>
        <item m="1" x="22"/>
        <item m="1" x="260"/>
        <item m="1" x="47"/>
        <item m="1" x="291"/>
        <item m="1" x="177"/>
        <item m="1" x="363"/>
        <item m="1" x="326"/>
        <item m="1" x="154"/>
        <item m="1" x="176"/>
        <item m="1" x="204"/>
        <item m="1" x="230"/>
        <item m="1" x="371"/>
        <item m="1" x="93"/>
        <item m="1" x="54"/>
        <item m="1" x="360"/>
        <item m="1" x="169"/>
        <item m="1" x="225"/>
        <item m="1" x="272"/>
        <item m="1" x="289"/>
        <item m="1" x="312"/>
        <item m="1" x="298"/>
        <item m="1" x="311"/>
        <item m="1" x="474"/>
        <item m="1" x="380"/>
        <item m="1" x="294"/>
        <item m="1" x="490"/>
        <item m="1" x="203"/>
        <item m="1" x="184"/>
        <item m="1" x="66"/>
        <item m="1" x="397"/>
        <item m="1" x="394"/>
        <item m="1" x="427"/>
        <item m="1" x="411"/>
        <item m="1" x="248"/>
        <item m="1" x="96"/>
        <item m="1" x="441"/>
        <item m="1" x="251"/>
        <item m="1" x="167"/>
        <item m="1" x="280"/>
        <item m="1" x="330"/>
        <item m="1" x="252"/>
        <item m="1" x="128"/>
        <item m="1" x="290"/>
        <item m="1" x="26"/>
        <item m="1" x="142"/>
        <item m="1" x="362"/>
        <item m="1" x="258"/>
        <item m="1" x="320"/>
        <item m="1" x="449"/>
        <item m="1" x="353"/>
        <item m="1" x="470"/>
        <item m="1" x="46"/>
        <item m="1" x="31"/>
        <item m="1" x="129"/>
        <item m="1" x="436"/>
        <item m="1" x="351"/>
        <item m="1" x="456"/>
        <item m="1" x="274"/>
        <item m="1" x="356"/>
        <item m="1" x="209"/>
        <item m="1" x="287"/>
        <item m="1" x="90"/>
        <item m="1" x="264"/>
        <item m="1" x="105"/>
        <item m="1" x="322"/>
        <item m="1" x="263"/>
        <item m="1" x="428"/>
        <item m="1" x="308"/>
        <item m="1" x="50"/>
        <item m="1" x="172"/>
        <item m="1" x="424"/>
        <item m="1" x="56"/>
        <item m="1" x="419"/>
        <item m="1" x="242"/>
        <item m="1" x="185"/>
        <item m="1" x="390"/>
        <item m="1" x="141"/>
        <item m="1" x="364"/>
        <item m="1" x="231"/>
        <item m="1" x="153"/>
        <item m="1" x="187"/>
        <item m="1" x="132"/>
        <item m="1" x="257"/>
        <item m="1" x="89"/>
        <item m="1" x="213"/>
        <item m="1" x="74"/>
        <item m="1" x="367"/>
        <item m="1" x="48"/>
        <item m="1" x="295"/>
        <item m="1" x="491"/>
        <item m="1" x="459"/>
        <item m="1" x="401"/>
        <item m="1" x="433"/>
        <item m="1" x="273"/>
        <item m="1" x="463"/>
        <item m="1" x="386"/>
        <item m="1" x="339"/>
        <item m="1" x="438"/>
        <item m="1" x="384"/>
        <item m="1" x="69"/>
        <item m="1" x="119"/>
        <item m="1" x="327"/>
        <item m="1" x="108"/>
        <item m="1" x="302"/>
        <item m="1" x="245"/>
        <item m="1" x="285"/>
        <item m="1" x="102"/>
        <item m="1" x="83"/>
        <item m="1" x="57"/>
        <item m="1" x="324"/>
        <item m="1" x="137"/>
        <item m="1" x="34"/>
        <item m="1" x="121"/>
        <item m="1" x="179"/>
        <item m="1" x="246"/>
        <item m="1" x="28"/>
        <item m="1" x="435"/>
        <item m="1" x="447"/>
        <item m="1" x="485"/>
        <item m="1" x="23"/>
        <item m="1" x="77"/>
        <item m="1" x="123"/>
        <item m="1" x="199"/>
        <item m="1" x="164"/>
        <item m="1" x="87"/>
        <item m="1" x="235"/>
        <item m="1" x="270"/>
        <item m="1" x="332"/>
        <item m="1" x="61"/>
        <item m="1" x="452"/>
        <item m="1" x="350"/>
        <item m="1" x="188"/>
        <item m="1" x="190"/>
        <item m="1" x="467"/>
        <item m="1" x="29"/>
        <item m="1" x="303"/>
        <item m="1" x="354"/>
        <item m="1" x="197"/>
        <item m="1" x="315"/>
        <item m="1" x="434"/>
        <item m="1" x="488"/>
        <item m="1" x="88"/>
        <item m="1" x="461"/>
        <item m="1" x="160"/>
        <item m="1" x="483"/>
        <item m="1" x="389"/>
        <item m="1" x="111"/>
        <item m="1" x="420"/>
        <item m="1" x="414"/>
        <item m="1" x="182"/>
        <item m="1" x="243"/>
        <item m="1" x="183"/>
        <item m="1" x="476"/>
        <item m="1" x="208"/>
        <item m="1" x="297"/>
        <item m="1" x="223"/>
        <item m="1" x="378"/>
        <item m="1" x="479"/>
        <item m="1" x="143"/>
        <item m="1" x="281"/>
        <item m="1" x="136"/>
        <item m="1" x="207"/>
        <item m="1" x="104"/>
        <item m="1" x="206"/>
        <item m="1" x="266"/>
        <item m="1" x="288"/>
        <item m="1" x="138"/>
        <item m="1" x="296"/>
        <item m="1" x="358"/>
        <item m="1" x="44"/>
        <item m="1" x="422"/>
        <item m="1" x="391"/>
        <item m="1" x="299"/>
        <item m="1" x="200"/>
        <item m="1" x="52"/>
        <item m="1" x="27"/>
        <item m="1" x="125"/>
        <item m="1" x="107"/>
        <item m="1" x="473"/>
        <item m="1" x="114"/>
        <item m="1" x="284"/>
        <item m="1" x="99"/>
        <item m="1" x="418"/>
        <item m="1" x="337"/>
        <item m="1" x="86"/>
        <item m="1" x="487"/>
        <item m="1" x="49"/>
        <item m="1" x="201"/>
        <item m="1" x="334"/>
        <item m="1" x="437"/>
        <item m="1" x="59"/>
        <item m="1" x="458"/>
        <item m="1" x="39"/>
        <item m="1" x="262"/>
        <item m="1" x="465"/>
        <item m="1" x="454"/>
        <item m="1" x="237"/>
        <item m="1" x="239"/>
        <item m="1" x="275"/>
        <item m="1" x="124"/>
        <item m="1" x="165"/>
        <item m="1" x="385"/>
        <item m="1" x="130"/>
        <item m="1" x="51"/>
        <item m="1" x="196"/>
        <item m="1" x="333"/>
        <item m="1" x="76"/>
        <item m="1" x="443"/>
        <item m="1" x="305"/>
        <item m="1" x="174"/>
        <item m="1" x="101"/>
        <item m="1" x="317"/>
        <item m="1" x="30"/>
        <item m="1" x="229"/>
        <item m="1" x="372"/>
        <item m="1" x="344"/>
        <item m="1" x="393"/>
        <item m="1" x="256"/>
        <item m="1" x="486"/>
        <item m="1" x="224"/>
        <item m="1" x="113"/>
        <item m="1" x="348"/>
        <item m="1" x="36"/>
        <item m="1" x="55"/>
        <item m="1" x="349"/>
        <item m="1" x="415"/>
        <item m="1" x="387"/>
        <item m="1" x="151"/>
        <item m="1" x="431"/>
        <item m="1" x="134"/>
        <item m="1" x="477"/>
        <item m="1" x="25"/>
        <item m="1" x="80"/>
        <item m="1" x="240"/>
        <item m="1" x="218"/>
        <item m="1" x="254"/>
        <item m="1" x="186"/>
        <item m="1" x="67"/>
        <item m="1" x="267"/>
        <item m="1" x="118"/>
        <item m="1" x="375"/>
        <item m="1" x="221"/>
        <item m="1" x="219"/>
        <item m="1" x="261"/>
        <item m="1" x="3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46">
        <item x="0"/>
        <item x="3"/>
        <item x="11"/>
        <item x="17"/>
        <item x="26"/>
        <item x="13"/>
        <item m="1" x="33"/>
        <item m="1" x="44"/>
        <item x="10"/>
        <item x="24"/>
        <item x="15"/>
        <item x="22"/>
        <item x="7"/>
        <item m="1" x="39"/>
        <item m="1" x="36"/>
        <item x="9"/>
        <item x="4"/>
        <item x="27"/>
        <item x="21"/>
        <item m="1" x="40"/>
        <item x="12"/>
        <item x="19"/>
        <item m="1" x="35"/>
        <item x="8"/>
        <item x="2"/>
        <item x="16"/>
        <item m="1" x="43"/>
        <item m="1" x="38"/>
        <item m="1" x="32"/>
        <item x="1"/>
        <item x="14"/>
        <item x="6"/>
        <item x="18"/>
        <item m="1" x="42"/>
        <item m="1" x="34"/>
        <item x="25"/>
        <item m="1" x="41"/>
        <item m="1" x="37"/>
        <item x="30"/>
        <item x="31"/>
        <item x="20"/>
        <item x="5"/>
        <item x="23"/>
        <item x="28"/>
        <item x="29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7">
    <i>
      <x v="478"/>
    </i>
    <i>
      <x v="479"/>
    </i>
    <i>
      <x v="486"/>
    </i>
    <i>
      <x v="482"/>
    </i>
    <i>
      <x v="477"/>
    </i>
    <i>
      <x v="481"/>
    </i>
    <i>
      <x v="485"/>
    </i>
    <i>
      <x v="484"/>
    </i>
    <i>
      <x v="483"/>
    </i>
    <i>
      <x v="487"/>
    </i>
    <i>
      <x v="492"/>
    </i>
    <i>
      <x v="490"/>
    </i>
    <i>
      <x v="491"/>
    </i>
    <i>
      <x v="493"/>
    </i>
    <i>
      <x v="488"/>
    </i>
    <i>
      <x v="489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8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90">
        <item x="0"/>
        <item m="1" x="339"/>
        <item m="1" x="135"/>
        <item m="1" x="166"/>
        <item m="1" x="154"/>
        <item m="1" x="261"/>
        <item m="1" x="438"/>
        <item m="1" x="210"/>
        <item m="1" x="246"/>
        <item m="1" x="143"/>
        <item m="1" x="153"/>
        <item m="1" x="398"/>
        <item m="1" x="29"/>
        <item m="1" x="212"/>
        <item m="1" x="113"/>
        <item m="1" x="444"/>
        <item m="1" x="228"/>
        <item m="1" x="176"/>
        <item m="1" x="315"/>
        <item m="1" x="362"/>
        <item m="1" x="177"/>
        <item m="1" x="88"/>
        <item m="1" x="94"/>
        <item m="1" x="395"/>
        <item m="1" x="272"/>
        <item m="1" x="405"/>
        <item m="1" x="69"/>
        <item m="1" x="60"/>
        <item m="1" x="305"/>
        <item m="1" x="302"/>
        <item m="1" x="379"/>
        <item m="1" x="309"/>
        <item m="1" x="396"/>
        <item m="1" x="364"/>
        <item m="1" x="90"/>
        <item m="1" x="189"/>
        <item m="1" x="211"/>
        <item m="1" x="245"/>
        <item m="1" x="75"/>
        <item m="1" x="146"/>
        <item m="1" x="20"/>
        <item m="1" x="310"/>
        <item m="1" x="436"/>
        <item m="1" x="71"/>
        <item m="1" x="232"/>
        <item m="1" x="151"/>
        <item m="1" x="87"/>
        <item m="1" x="297"/>
        <item m="1" x="152"/>
        <item m="1" x="145"/>
        <item m="1" x="129"/>
        <item m="1" x="229"/>
        <item m="1" x="451"/>
        <item m="1" x="34"/>
        <item m="1" x="99"/>
        <item m="1" x="399"/>
        <item m="1" x="14"/>
        <item m="1" x="141"/>
        <item m="1" x="67"/>
        <item m="1" x="476"/>
        <item m="1" x="251"/>
        <item m="1" x="403"/>
        <item m="1" x="131"/>
        <item m="1" x="275"/>
        <item m="1" x="370"/>
        <item m="1" x="372"/>
        <item m="1" x="198"/>
        <item m="1" x="406"/>
        <item m="1" x="185"/>
        <item m="1" x="49"/>
        <item m="1" x="17"/>
        <item m="1" x="480"/>
        <item m="1" x="206"/>
        <item m="1" x="394"/>
        <item m="1" x="338"/>
        <item m="1" x="96"/>
        <item m="1" x="158"/>
        <item m="1" x="216"/>
        <item m="1" x="392"/>
        <item m="1" x="273"/>
        <item m="1" x="341"/>
        <item m="1" x="288"/>
        <item m="1" x="127"/>
        <item m="1" x="140"/>
        <item m="1" x="458"/>
        <item m="1" x="327"/>
        <item m="1" x="213"/>
        <item m="1" x="426"/>
        <item m="1" x="441"/>
        <item m="1" x="169"/>
        <item m="1" x="456"/>
        <item m="1" x="421"/>
        <item m="1" x="194"/>
        <item m="1" x="300"/>
        <item m="1" x="449"/>
        <item m="1" x="208"/>
        <item m="1" x="462"/>
        <item m="1" x="267"/>
        <item m="1" x="391"/>
        <item m="1" x="58"/>
        <item m="1" x="373"/>
        <item m="1" x="33"/>
        <item m="1" x="66"/>
        <item m="1" x="106"/>
        <item m="1" x="91"/>
        <item m="1" x="136"/>
        <item m="1" x="41"/>
        <item m="1" x="400"/>
        <item m="1" x="317"/>
        <item m="1" x="408"/>
        <item m="1" x="278"/>
        <item m="1" x="218"/>
        <item m="1" x="230"/>
        <item m="1" x="417"/>
        <item m="1" x="61"/>
        <item m="1" x="157"/>
        <item m="1" x="274"/>
        <item m="1" x="142"/>
        <item m="1" x="366"/>
        <item m="1" x="162"/>
        <item m="1" x="80"/>
        <item m="1" x="489"/>
        <item m="1" x="122"/>
        <item m="1" x="401"/>
        <item m="1" x="337"/>
        <item m="1" x="321"/>
        <item m="1" x="174"/>
        <item m="1" x="264"/>
        <item m="1" x="64"/>
        <item m="1" x="446"/>
        <item m="1" x="74"/>
        <item m="1" x="118"/>
        <item m="1" x="148"/>
        <item m="1" x="332"/>
        <item m="1" x="112"/>
        <item m="1" x="68"/>
        <item m="1" x="377"/>
        <item m="1" x="348"/>
        <item m="1" x="402"/>
        <item m="1" x="435"/>
        <item m="1" x="422"/>
        <item m="1" x="314"/>
        <item m="1" x="282"/>
        <item m="1" x="384"/>
        <item m="1" x="59"/>
        <item m="1" x="478"/>
        <item m="1" x="331"/>
        <item m="1" x="111"/>
        <item m="1" x="471"/>
        <item m="1" x="351"/>
        <item m="1" x="342"/>
        <item m="1" x="355"/>
        <item m="1" x="164"/>
        <item m="1" x="296"/>
        <item m="1" x="144"/>
        <item m="1" x="39"/>
        <item m="1" x="171"/>
        <item m="1" x="460"/>
        <item m="1" x="240"/>
        <item m="1" x="388"/>
        <item m="1" x="81"/>
        <item m="1" x="78"/>
        <item m="1" x="223"/>
        <item m="1" x="440"/>
        <item m="1" x="336"/>
        <item m="1" x="425"/>
        <item m="1" x="265"/>
        <item m="1" x="16"/>
        <item m="1" x="224"/>
        <item m="1" x="306"/>
        <item m="1" x="222"/>
        <item m="1" x="243"/>
        <item m="1" x="378"/>
        <item m="1" x="325"/>
        <item m="1" x="324"/>
        <item m="1" x="361"/>
        <item m="1" x="279"/>
        <item m="1" x="357"/>
        <item m="1" x="123"/>
        <item m="1" x="477"/>
        <item m="1" x="369"/>
        <item m="1" x="15"/>
        <item m="1" x="468"/>
        <item m="1" x="343"/>
        <item m="1" x="412"/>
        <item m="1" x="353"/>
        <item m="1" x="116"/>
        <item m="1" x="375"/>
        <item m="1" x="413"/>
        <item m="1" x="201"/>
        <item m="1" x="464"/>
        <item m="1" x="31"/>
        <item m="1" x="319"/>
        <item m="1" x="289"/>
        <item m="1" x="447"/>
        <item m="1" x="191"/>
        <item m="1" x="38"/>
        <item m="1" x="467"/>
        <item m="1" x="207"/>
        <item m="1" x="167"/>
        <item m="1" x="56"/>
        <item m="1" x="312"/>
        <item m="1" x="334"/>
        <item m="1" x="105"/>
        <item m="1" x="409"/>
        <item m="1" x="190"/>
        <item m="1" x="303"/>
        <item m="1" x="404"/>
        <item m="1" x="155"/>
        <item m="1" x="187"/>
        <item m="1" x="428"/>
        <item m="1" x="237"/>
        <item m="1" x="108"/>
        <item m="1" x="485"/>
        <item m="1" x="453"/>
        <item m="1" x="365"/>
        <item m="1" x="488"/>
        <item m="1" x="77"/>
        <item m="1" x="234"/>
        <item m="1" x="442"/>
        <item m="1" x="159"/>
        <item m="1" x="37"/>
        <item m="1" x="249"/>
        <item m="1" x="54"/>
        <item m="1" x="419"/>
        <item m="1" x="93"/>
        <item m="1" x="474"/>
        <item m="1" x="188"/>
        <item m="1" x="465"/>
        <item m="1" x="102"/>
        <item m="1" x="255"/>
        <item m="1" x="36"/>
        <item m="1" x="18"/>
        <item m="1" x="256"/>
        <item m="1" x="43"/>
        <item m="1" x="287"/>
        <item m="1" x="173"/>
        <item m="1" x="359"/>
        <item m="1" x="322"/>
        <item m="1" x="150"/>
        <item m="1" x="172"/>
        <item m="1" x="200"/>
        <item m="1" x="226"/>
        <item m="1" x="367"/>
        <item m="1" x="89"/>
        <item m="1" x="50"/>
        <item m="1" x="356"/>
        <item m="1" x="165"/>
        <item m="1" x="221"/>
        <item m="1" x="268"/>
        <item m="1" x="285"/>
        <item m="1" x="308"/>
        <item m="1" x="294"/>
        <item m="1" x="307"/>
        <item m="1" x="470"/>
        <item m="1" x="376"/>
        <item m="1" x="290"/>
        <item m="1" x="486"/>
        <item m="1" x="199"/>
        <item m="1" x="180"/>
        <item m="1" x="62"/>
        <item m="1" x="393"/>
        <item m="1" x="390"/>
        <item m="1" x="423"/>
        <item m="1" x="407"/>
        <item m="1" x="244"/>
        <item m="1" x="92"/>
        <item m="1" x="437"/>
        <item m="1" x="247"/>
        <item m="1" x="163"/>
        <item m="1" x="276"/>
        <item m="1" x="326"/>
        <item m="1" x="248"/>
        <item m="1" x="124"/>
        <item m="1" x="286"/>
        <item m="1" x="22"/>
        <item m="1" x="138"/>
        <item m="1" x="358"/>
        <item m="1" x="254"/>
        <item m="1" x="316"/>
        <item m="1" x="445"/>
        <item m="1" x="349"/>
        <item m="1" x="466"/>
        <item m="1" x="42"/>
        <item m="1" x="27"/>
        <item m="1" x="125"/>
        <item m="1" x="432"/>
        <item m="1" x="347"/>
        <item m="1" x="452"/>
        <item m="1" x="270"/>
        <item m="1" x="352"/>
        <item m="1" x="205"/>
        <item m="1" x="283"/>
        <item m="1" x="86"/>
        <item m="1" x="260"/>
        <item m="1" x="101"/>
        <item m="1" x="318"/>
        <item m="1" x="259"/>
        <item m="1" x="424"/>
        <item m="1" x="304"/>
        <item m="1" x="46"/>
        <item m="1" x="168"/>
        <item m="1" x="420"/>
        <item m="1" x="52"/>
        <item m="1" x="415"/>
        <item m="1" x="238"/>
        <item m="1" x="181"/>
        <item m="1" x="386"/>
        <item m="1" x="137"/>
        <item m="1" x="360"/>
        <item m="1" x="227"/>
        <item m="1" x="149"/>
        <item m="1" x="183"/>
        <item m="1" x="128"/>
        <item m="1" x="253"/>
        <item m="1" x="85"/>
        <item m="1" x="209"/>
        <item m="1" x="70"/>
        <item m="1" x="363"/>
        <item m="1" x="44"/>
        <item m="1" x="291"/>
        <item m="1" x="487"/>
        <item m="1" x="455"/>
        <item m="1" x="397"/>
        <item m="1" x="429"/>
        <item m="1" x="269"/>
        <item m="1" x="459"/>
        <item m="1" x="382"/>
        <item m="1" x="335"/>
        <item m="1" x="434"/>
        <item m="1" x="380"/>
        <item m="1" x="65"/>
        <item m="1" x="115"/>
        <item m="1" x="323"/>
        <item m="1" x="104"/>
        <item m="1" x="298"/>
        <item m="1" x="241"/>
        <item m="1" x="281"/>
        <item m="1" x="98"/>
        <item m="1" x="79"/>
        <item m="1" x="53"/>
        <item m="1" x="320"/>
        <item m="1" x="133"/>
        <item m="1" x="30"/>
        <item m="1" x="117"/>
        <item m="1" x="175"/>
        <item m="1" x="242"/>
        <item m="1" x="24"/>
        <item m="1" x="431"/>
        <item m="1" x="443"/>
        <item m="1" x="481"/>
        <item m="1" x="19"/>
        <item m="1" x="73"/>
        <item m="1" x="119"/>
        <item m="1" x="195"/>
        <item m="1" x="160"/>
        <item m="1" x="83"/>
        <item m="1" x="231"/>
        <item m="1" x="266"/>
        <item m="1" x="328"/>
        <item m="1" x="57"/>
        <item m="1" x="448"/>
        <item m="1" x="346"/>
        <item m="1" x="184"/>
        <item m="1" x="186"/>
        <item m="1" x="463"/>
        <item m="1" x="25"/>
        <item m="1" x="299"/>
        <item m="1" x="350"/>
        <item m="1" x="193"/>
        <item m="1" x="311"/>
        <item m="1" x="430"/>
        <item m="1" x="484"/>
        <item m="1" x="84"/>
        <item m="1" x="457"/>
        <item m="1" x="156"/>
        <item m="1" x="479"/>
        <item m="1" x="385"/>
        <item m="1" x="107"/>
        <item m="1" x="416"/>
        <item m="1" x="410"/>
        <item m="1" x="178"/>
        <item m="1" x="239"/>
        <item m="1" x="179"/>
        <item m="1" x="472"/>
        <item m="1" x="204"/>
        <item m="1" x="293"/>
        <item m="1" x="219"/>
        <item m="1" x="374"/>
        <item m="1" x="475"/>
        <item m="1" x="139"/>
        <item m="1" x="277"/>
        <item m="1" x="132"/>
        <item m="1" x="203"/>
        <item m="1" x="100"/>
        <item m="1" x="202"/>
        <item m="1" x="262"/>
        <item m="1" x="284"/>
        <item m="1" x="134"/>
        <item m="1" x="292"/>
        <item m="1" x="354"/>
        <item m="1" x="40"/>
        <item m="1" x="418"/>
        <item m="1" x="387"/>
        <item m="1" x="295"/>
        <item m="1" x="196"/>
        <item m="1" x="48"/>
        <item m="1" x="23"/>
        <item m="1" x="121"/>
        <item m="1" x="103"/>
        <item m="1" x="469"/>
        <item m="1" x="110"/>
        <item m="1" x="280"/>
        <item m="1" x="95"/>
        <item m="1" x="414"/>
        <item m="1" x="333"/>
        <item m="1" x="82"/>
        <item m="1" x="483"/>
        <item m="1" x="45"/>
        <item m="1" x="197"/>
        <item m="1" x="330"/>
        <item m="1" x="433"/>
        <item m="1" x="55"/>
        <item m="1" x="454"/>
        <item m="1" x="35"/>
        <item m="1" x="258"/>
        <item m="1" x="461"/>
        <item m="1" x="450"/>
        <item m="1" x="233"/>
        <item m="1" x="235"/>
        <item m="1" x="271"/>
        <item m="1" x="120"/>
        <item m="1" x="161"/>
        <item m="1" x="381"/>
        <item m="1" x="126"/>
        <item m="1" x="47"/>
        <item m="1" x="192"/>
        <item m="1" x="329"/>
        <item m="1" x="72"/>
        <item m="1" x="439"/>
        <item m="1" x="301"/>
        <item m="1" x="170"/>
        <item m="1" x="97"/>
        <item m="1" x="313"/>
        <item m="1" x="26"/>
        <item m="1" x="225"/>
        <item m="1" x="368"/>
        <item m="1" x="340"/>
        <item m="1" x="389"/>
        <item m="1" x="252"/>
        <item m="1" x="482"/>
        <item m="1" x="220"/>
        <item m="1" x="109"/>
        <item m="1" x="344"/>
        <item m="1" x="32"/>
        <item m="1" x="51"/>
        <item m="1" x="345"/>
        <item m="1" x="411"/>
        <item m="1" x="383"/>
        <item m="1" x="147"/>
        <item m="1" x="427"/>
        <item m="1" x="130"/>
        <item m="1" x="473"/>
        <item m="1" x="21"/>
        <item m="1" x="76"/>
        <item m="1" x="236"/>
        <item m="1" x="214"/>
        <item m="1" x="250"/>
        <item m="1" x="182"/>
        <item m="1" x="63"/>
        <item m="1" x="263"/>
        <item m="1" x="114"/>
        <item m="1" x="371"/>
        <item m="1" x="217"/>
        <item m="1" x="215"/>
        <item m="1" x="257"/>
        <item m="1" x="2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5">
    <i>
      <x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2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485">
        <item x="0"/>
        <item m="1" x="333"/>
        <item m="1" x="129"/>
        <item m="1" x="160"/>
        <item m="1" x="148"/>
        <item m="1" x="255"/>
        <item m="1" x="432"/>
        <item m="1" x="204"/>
        <item m="1" x="240"/>
        <item m="1" x="137"/>
        <item m="1" x="147"/>
        <item m="1" x="392"/>
        <item m="1" x="23"/>
        <item m="1" x="206"/>
        <item m="1" x="107"/>
        <item m="1" x="438"/>
        <item m="1" x="222"/>
        <item m="1" x="170"/>
        <item m="1" x="309"/>
        <item m="1" x="356"/>
        <item m="1" x="171"/>
        <item m="1" x="82"/>
        <item m="1" x="88"/>
        <item m="1" x="389"/>
        <item m="1" x="266"/>
        <item m="1" x="399"/>
        <item m="1" x="63"/>
        <item m="1" x="54"/>
        <item m="1" x="299"/>
        <item m="1" x="296"/>
        <item m="1" x="373"/>
        <item m="1" x="303"/>
        <item m="1" x="390"/>
        <item m="1" x="358"/>
        <item m="1" x="84"/>
        <item m="1" x="183"/>
        <item m="1" x="205"/>
        <item m="1" x="239"/>
        <item m="1" x="69"/>
        <item m="1" x="140"/>
        <item m="1" x="14"/>
        <item m="1" x="304"/>
        <item m="1" x="430"/>
        <item m="1" x="65"/>
        <item m="1" x="226"/>
        <item m="1" x="145"/>
        <item m="1" x="81"/>
        <item m="1" x="291"/>
        <item m="1" x="146"/>
        <item m="1" x="139"/>
        <item m="1" x="123"/>
        <item m="1" x="223"/>
        <item m="1" x="445"/>
        <item m="1" x="28"/>
        <item m="1" x="93"/>
        <item m="1" x="393"/>
        <item m="1" x="8"/>
        <item m="1" x="135"/>
        <item m="1" x="61"/>
        <item m="1" x="470"/>
        <item m="1" x="245"/>
        <item m="1" x="397"/>
        <item m="1" x="125"/>
        <item m="1" x="269"/>
        <item m="1" x="364"/>
        <item m="1" x="366"/>
        <item m="1" x="192"/>
        <item m="1" x="400"/>
        <item m="1" x="179"/>
        <item m="1" x="43"/>
        <item m="1" x="11"/>
        <item m="1" x="474"/>
        <item m="1" x="200"/>
        <item m="1" x="388"/>
        <item m="1" x="332"/>
        <item m="1" x="90"/>
        <item m="1" x="152"/>
        <item m="1" x="210"/>
        <item m="1" x="386"/>
        <item m="1" x="267"/>
        <item m="1" x="335"/>
        <item m="1" x="282"/>
        <item m="1" x="121"/>
        <item m="1" x="134"/>
        <item m="1" x="452"/>
        <item m="1" x="321"/>
        <item m="1" x="207"/>
        <item m="1" x="420"/>
        <item m="1" x="435"/>
        <item m="1" x="163"/>
        <item m="1" x="450"/>
        <item m="1" x="415"/>
        <item m="1" x="188"/>
        <item m="1" x="294"/>
        <item m="1" x="443"/>
        <item m="1" x="202"/>
        <item m="1" x="456"/>
        <item m="1" x="261"/>
        <item m="1" x="385"/>
        <item m="1" x="52"/>
        <item m="1" x="367"/>
        <item m="1" x="27"/>
        <item m="1" x="60"/>
        <item m="1" x="100"/>
        <item m="1" x="85"/>
        <item m="1" x="130"/>
        <item m="1" x="35"/>
        <item m="1" x="394"/>
        <item m="1" x="311"/>
        <item m="1" x="402"/>
        <item m="1" x="272"/>
        <item m="1" x="212"/>
        <item m="1" x="224"/>
        <item m="1" x="411"/>
        <item m="1" x="55"/>
        <item m="1" x="151"/>
        <item m="1" x="268"/>
        <item m="1" x="136"/>
        <item m="1" x="360"/>
        <item m="1" x="156"/>
        <item m="1" x="74"/>
        <item m="1" x="483"/>
        <item m="1" x="116"/>
        <item m="1" x="395"/>
        <item m="1" x="331"/>
        <item m="1" x="315"/>
        <item m="1" x="168"/>
        <item m="1" x="258"/>
        <item m="1" x="58"/>
        <item m="1" x="440"/>
        <item m="1" x="68"/>
        <item m="1" x="112"/>
        <item m="1" x="142"/>
        <item m="1" x="326"/>
        <item m="1" x="106"/>
        <item m="1" x="62"/>
        <item m="1" x="371"/>
        <item m="1" x="342"/>
        <item m="1" x="396"/>
        <item m="1" x="429"/>
        <item m="1" x="416"/>
        <item m="1" x="308"/>
        <item m="1" x="276"/>
        <item m="1" x="378"/>
        <item m="1" x="53"/>
        <item m="1" x="472"/>
        <item m="1" x="325"/>
        <item m="1" x="105"/>
        <item m="1" x="465"/>
        <item m="1" x="345"/>
        <item m="1" x="336"/>
        <item m="1" x="349"/>
        <item m="1" x="158"/>
        <item m="1" x="290"/>
        <item m="1" x="138"/>
        <item m="1" x="33"/>
        <item m="1" x="165"/>
        <item m="1" x="454"/>
        <item m="1" x="234"/>
        <item m="1" x="382"/>
        <item m="1" x="75"/>
        <item m="1" x="72"/>
        <item m="1" x="217"/>
        <item m="1" x="434"/>
        <item m="1" x="330"/>
        <item m="1" x="419"/>
        <item m="1" x="259"/>
        <item m="1" x="10"/>
        <item m="1" x="218"/>
        <item m="1" x="300"/>
        <item m="1" x="216"/>
        <item m="1" x="237"/>
        <item m="1" x="372"/>
        <item m="1" x="319"/>
        <item m="1" x="318"/>
        <item m="1" x="355"/>
        <item m="1" x="273"/>
        <item m="1" x="351"/>
        <item m="1" x="117"/>
        <item m="1" x="471"/>
        <item m="1" x="363"/>
        <item m="1" x="9"/>
        <item m="1" x="462"/>
        <item m="1" x="337"/>
        <item m="1" x="406"/>
        <item m="1" x="347"/>
        <item m="1" x="110"/>
        <item m="1" x="369"/>
        <item m="1" x="407"/>
        <item m="1" x="195"/>
        <item m="1" x="458"/>
        <item m="1" x="25"/>
        <item m="1" x="313"/>
        <item m="1" x="283"/>
        <item m="1" x="441"/>
        <item m="1" x="185"/>
        <item m="1" x="32"/>
        <item m="1" x="461"/>
        <item m="1" x="201"/>
        <item m="1" x="161"/>
        <item m="1" x="50"/>
        <item m="1" x="306"/>
        <item m="1" x="328"/>
        <item m="1" x="99"/>
        <item m="1" x="403"/>
        <item m="1" x="184"/>
        <item m="1" x="297"/>
        <item m="1" x="398"/>
        <item m="1" x="149"/>
        <item m="1" x="181"/>
        <item m="1" x="422"/>
        <item m="1" x="231"/>
        <item m="1" x="102"/>
        <item m="1" x="479"/>
        <item m="1" x="447"/>
        <item m="1" x="359"/>
        <item m="1" x="482"/>
        <item m="1" x="71"/>
        <item m="1" x="228"/>
        <item m="1" x="436"/>
        <item m="1" x="153"/>
        <item m="1" x="31"/>
        <item m="1" x="243"/>
        <item m="1" x="48"/>
        <item m="1" x="413"/>
        <item m="1" x="87"/>
        <item m="1" x="468"/>
        <item m="1" x="182"/>
        <item m="1" x="459"/>
        <item m="1" x="96"/>
        <item m="1" x="249"/>
        <item m="1" x="30"/>
        <item m="1" x="12"/>
        <item m="1" x="250"/>
        <item m="1" x="37"/>
        <item m="1" x="281"/>
        <item m="1" x="167"/>
        <item m="1" x="353"/>
        <item m="1" x="316"/>
        <item m="1" x="144"/>
        <item m="1" x="166"/>
        <item m="1" x="194"/>
        <item m="1" x="220"/>
        <item m="1" x="361"/>
        <item m="1" x="83"/>
        <item m="1" x="44"/>
        <item m="1" x="350"/>
        <item m="1" x="159"/>
        <item m="1" x="215"/>
        <item m="1" x="262"/>
        <item m="1" x="279"/>
        <item m="1" x="302"/>
        <item m="1" x="288"/>
        <item m="1" x="301"/>
        <item m="1" x="464"/>
        <item m="1" x="370"/>
        <item m="1" x="284"/>
        <item m="1" x="480"/>
        <item m="1" x="193"/>
        <item m="1" x="174"/>
        <item m="1" x="56"/>
        <item m="1" x="387"/>
        <item m="1" x="384"/>
        <item m="1" x="417"/>
        <item m="1" x="401"/>
        <item m="1" x="238"/>
        <item m="1" x="86"/>
        <item m="1" x="431"/>
        <item m="1" x="241"/>
        <item m="1" x="157"/>
        <item m="1" x="270"/>
        <item m="1" x="320"/>
        <item m="1" x="242"/>
        <item m="1" x="118"/>
        <item m="1" x="280"/>
        <item m="1" x="16"/>
        <item m="1" x="132"/>
        <item m="1" x="352"/>
        <item m="1" x="248"/>
        <item m="1" x="310"/>
        <item m="1" x="439"/>
        <item m="1" x="343"/>
        <item m="1" x="460"/>
        <item m="1" x="36"/>
        <item m="1" x="21"/>
        <item m="1" x="119"/>
        <item m="1" x="426"/>
        <item m="1" x="341"/>
        <item m="1" x="446"/>
        <item m="1" x="264"/>
        <item m="1" x="346"/>
        <item m="1" x="199"/>
        <item m="1" x="277"/>
        <item m="1" x="80"/>
        <item m="1" x="254"/>
        <item m="1" x="95"/>
        <item m="1" x="312"/>
        <item m="1" x="253"/>
        <item m="1" x="418"/>
        <item m="1" x="298"/>
        <item m="1" x="40"/>
        <item m="1" x="162"/>
        <item m="1" x="414"/>
        <item m="1" x="46"/>
        <item m="1" x="409"/>
        <item m="1" x="232"/>
        <item m="1" x="175"/>
        <item m="1" x="380"/>
        <item m="1" x="131"/>
        <item m="1" x="354"/>
        <item m="1" x="221"/>
        <item m="1" x="143"/>
        <item m="1" x="177"/>
        <item m="1" x="122"/>
        <item m="1" x="247"/>
        <item m="1" x="79"/>
        <item m="1" x="203"/>
        <item m="1" x="64"/>
        <item m="1" x="357"/>
        <item m="1" x="38"/>
        <item m="1" x="285"/>
        <item m="1" x="481"/>
        <item m="1" x="449"/>
        <item m="1" x="391"/>
        <item m="1" x="423"/>
        <item m="1" x="263"/>
        <item m="1" x="453"/>
        <item m="1" x="376"/>
        <item m="1" x="329"/>
        <item m="1" x="428"/>
        <item m="1" x="374"/>
        <item m="1" x="59"/>
        <item m="1" x="109"/>
        <item m="1" x="317"/>
        <item m="1" x="98"/>
        <item m="1" x="292"/>
        <item m="1" x="235"/>
        <item m="1" x="275"/>
        <item m="1" x="92"/>
        <item m="1" x="73"/>
        <item m="1" x="47"/>
        <item m="1" x="314"/>
        <item m="1" x="127"/>
        <item m="1" x="24"/>
        <item m="1" x="111"/>
        <item m="1" x="169"/>
        <item m="1" x="236"/>
        <item m="1" x="18"/>
        <item m="1" x="425"/>
        <item m="1" x="437"/>
        <item m="1" x="475"/>
        <item m="1" x="13"/>
        <item m="1" x="67"/>
        <item m="1" x="113"/>
        <item m="1" x="189"/>
        <item m="1" x="154"/>
        <item m="1" x="77"/>
        <item m="1" x="225"/>
        <item m="1" x="260"/>
        <item m="1" x="322"/>
        <item m="1" x="51"/>
        <item m="1" x="442"/>
        <item m="1" x="340"/>
        <item m="1" x="178"/>
        <item m="1" x="180"/>
        <item m="1" x="457"/>
        <item m="1" x="19"/>
        <item m="1" x="293"/>
        <item m="1" x="344"/>
        <item m="1" x="187"/>
        <item m="1" x="305"/>
        <item m="1" x="424"/>
        <item m="1" x="478"/>
        <item m="1" x="78"/>
        <item m="1" x="451"/>
        <item m="1" x="150"/>
        <item m="1" x="473"/>
        <item m="1" x="379"/>
        <item m="1" x="101"/>
        <item m="1" x="410"/>
        <item m="1" x="404"/>
        <item m="1" x="172"/>
        <item m="1" x="233"/>
        <item m="1" x="173"/>
        <item m="1" x="466"/>
        <item m="1" x="198"/>
        <item m="1" x="287"/>
        <item m="1" x="213"/>
        <item m="1" x="368"/>
        <item m="1" x="469"/>
        <item m="1" x="133"/>
        <item m="1" x="271"/>
        <item m="1" x="126"/>
        <item m="1" x="197"/>
        <item m="1" x="94"/>
        <item m="1" x="196"/>
        <item m="1" x="256"/>
        <item m="1" x="278"/>
        <item m="1" x="128"/>
        <item m="1" x="286"/>
        <item m="1" x="348"/>
        <item m="1" x="34"/>
        <item m="1" x="412"/>
        <item m="1" x="381"/>
        <item m="1" x="289"/>
        <item m="1" x="190"/>
        <item m="1" x="42"/>
        <item m="1" x="17"/>
        <item m="1" x="115"/>
        <item m="1" x="97"/>
        <item m="1" x="463"/>
        <item m="1" x="104"/>
        <item m="1" x="274"/>
        <item m="1" x="89"/>
        <item m="1" x="408"/>
        <item m="1" x="327"/>
        <item m="1" x="76"/>
        <item m="1" x="477"/>
        <item m="1" x="39"/>
        <item m="1" x="191"/>
        <item m="1" x="324"/>
        <item m="1" x="427"/>
        <item m="1" x="49"/>
        <item m="1" x="448"/>
        <item m="1" x="29"/>
        <item m="1" x="252"/>
        <item m="1" x="455"/>
        <item m="1" x="444"/>
        <item m="1" x="227"/>
        <item m="1" x="229"/>
        <item m="1" x="265"/>
        <item m="1" x="114"/>
        <item m="1" x="155"/>
        <item m="1" x="375"/>
        <item m="1" x="120"/>
        <item m="1" x="41"/>
        <item m="1" x="186"/>
        <item m="1" x="323"/>
        <item m="1" x="66"/>
        <item m="1" x="433"/>
        <item m="1" x="295"/>
        <item m="1" x="164"/>
        <item m="1" x="91"/>
        <item m="1" x="307"/>
        <item m="1" x="20"/>
        <item m="1" x="219"/>
        <item m="1" x="362"/>
        <item m="1" x="334"/>
        <item m="1" x="383"/>
        <item m="1" x="246"/>
        <item m="1" x="476"/>
        <item m="1" x="214"/>
        <item m="1" x="103"/>
        <item m="1" x="338"/>
        <item m="1" x="26"/>
        <item m="1" x="45"/>
        <item m="1" x="339"/>
        <item m="1" x="405"/>
        <item m="1" x="377"/>
        <item m="1" x="141"/>
        <item m="1" x="421"/>
        <item m="1" x="124"/>
        <item m="1" x="467"/>
        <item m="1" x="15"/>
        <item m="1" x="70"/>
        <item m="1" x="230"/>
        <item m="1" x="208"/>
        <item m="1" x="244"/>
        <item m="1" x="176"/>
        <item m="1" x="57"/>
        <item m="1" x="257"/>
        <item m="1" x="108"/>
        <item m="1" x="365"/>
        <item m="1" x="211"/>
        <item m="1" x="209"/>
        <item m="1" x="251"/>
        <item m="1" x="22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9">
    <i>
      <x/>
    </i>
    <i>
      <x v="477"/>
    </i>
    <i>
      <x v="478"/>
    </i>
    <i>
      <x v="479"/>
    </i>
    <i>
      <x v="480"/>
    </i>
    <i>
      <x v="481"/>
    </i>
    <i>
      <x v="482"/>
    </i>
    <i>
      <x v="48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41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14">
        <item x="0"/>
        <item m="1" x="228"/>
        <item m="1" x="479"/>
        <item m="1" x="82"/>
        <item m="1" x="83"/>
        <item m="1" x="215"/>
        <item m="1" x="325"/>
        <item m="1" x="358"/>
        <item m="1" x="382"/>
        <item m="1" x="265"/>
        <item m="1" x="191"/>
        <item m="1" x="158"/>
        <item m="1" x="375"/>
        <item m="1" x="387"/>
        <item m="1" x="71"/>
        <item m="1" x="100"/>
        <item m="1" x="175"/>
        <item m="1" x="368"/>
        <item m="1" x="342"/>
        <item m="1" x="436"/>
        <item m="1" x="261"/>
        <item m="1" x="268"/>
        <item m="1" x="239"/>
        <item m="1" x="277"/>
        <item m="1" x="51"/>
        <item m="1" x="483"/>
        <item m="1" x="285"/>
        <item m="1" x="54"/>
        <item m="1" x="412"/>
        <item m="1" x="437"/>
        <item m="1" x="335"/>
        <item m="1" x="294"/>
        <item m="1" x="457"/>
        <item m="1" x="92"/>
        <item m="1" x="477"/>
        <item m="1" x="112"/>
        <item m="1" x="173"/>
        <item m="1" x="376"/>
        <item m="1" x="168"/>
        <item m="1" x="388"/>
        <item m="1" x="113"/>
        <item m="1" x="105"/>
        <item m="1" x="432"/>
        <item m="1" x="117"/>
        <item m="1" x="300"/>
        <item m="1" x="45"/>
        <item m="1" x="409"/>
        <item m="1" x="404"/>
        <item m="1" x="302"/>
        <item m="1" x="259"/>
        <item m="1" x="65"/>
        <item m="1" x="361"/>
        <item m="1" x="79"/>
        <item m="1" x="367"/>
        <item m="1" x="41"/>
        <item m="1" x="501"/>
        <item m="1" x="500"/>
        <item m="1" x="334"/>
        <item m="1" x="297"/>
        <item m="1" x="459"/>
        <item m="1" x="186"/>
        <item m="1" x="91"/>
        <item m="1" x="182"/>
        <item m="1" x="434"/>
        <item m="1" x="491"/>
        <item m="1" x="374"/>
        <item m="1" x="284"/>
        <item m="1" x="227"/>
        <item m="1" x="67"/>
        <item m="1" x="144"/>
        <item m="1" x="384"/>
        <item m="1" x="49"/>
        <item m="1" x="317"/>
        <item m="1" x="221"/>
        <item m="1" x="167"/>
        <item m="1" x="131"/>
        <item m="1" x="209"/>
        <item m="1" x="372"/>
        <item m="1" x="250"/>
        <item m="1" x="369"/>
        <item m="1" x="151"/>
        <item m="1" x="282"/>
        <item m="1" x="264"/>
        <item m="1" x="154"/>
        <item m="1" x="218"/>
        <item m="1" x="350"/>
        <item m="1" x="507"/>
        <item m="1" x="301"/>
        <item m="1" x="355"/>
        <item m="1" x="184"/>
        <item m="1" x="141"/>
        <item m="1" x="60"/>
        <item m="1" x="109"/>
        <item m="1" x="357"/>
        <item m="1" x="391"/>
        <item m="1" x="428"/>
        <item m="1" x="46"/>
        <item m="1" x="56"/>
        <item m="1" x="485"/>
        <item m="1" x="453"/>
        <item m="1" x="397"/>
        <item m="1" x="75"/>
        <item m="1" x="88"/>
        <item m="1" x="196"/>
        <item m="1" x="103"/>
        <item m="1" x="472"/>
        <item m="1" x="166"/>
        <item m="1" x="48"/>
        <item m="1" x="73"/>
        <item m="1" x="320"/>
        <item m="1" x="405"/>
        <item m="1" x="139"/>
        <item m="1" x="431"/>
        <item m="1" x="230"/>
        <item m="1" x="347"/>
        <item m="1" x="276"/>
        <item m="1" x="52"/>
        <item m="1" x="102"/>
        <item m="1" x="310"/>
        <item m="1" x="120"/>
        <item m="1" x="128"/>
        <item m="1" x="207"/>
        <item m="1" x="304"/>
        <item m="1" x="422"/>
        <item m="1" x="93"/>
        <item m="1" x="44"/>
        <item m="1" x="174"/>
        <item m="1" x="415"/>
        <item m="1" x="430"/>
        <item m="1" x="179"/>
        <item m="1" x="281"/>
        <item m="1" x="338"/>
        <item m="1" x="77"/>
        <item m="1" x="163"/>
        <item m="1" x="329"/>
        <item m="1" x="74"/>
        <item m="1" x="344"/>
        <item m="1" x="498"/>
        <item m="1" x="258"/>
        <item m="1" x="121"/>
        <item m="1" x="399"/>
        <item m="1" x="224"/>
        <item m="1" x="353"/>
        <item m="1" x="188"/>
        <item m="1" x="315"/>
        <item m="1" x="363"/>
        <item m="1" x="340"/>
        <item m="1" x="495"/>
        <item m="1" x="468"/>
        <item m="1" x="306"/>
        <item m="1" x="452"/>
        <item m="1" x="470"/>
        <item m="1" x="53"/>
        <item m="1" x="305"/>
        <item m="1" x="343"/>
        <item m="1" x="378"/>
        <item m="1" x="429"/>
        <item m="1" x="354"/>
        <item m="1" x="275"/>
        <item m="1" x="248"/>
        <item m="1" x="370"/>
        <item m="1" x="293"/>
        <item m="1" x="262"/>
        <item m="1" x="316"/>
        <item m="1" x="219"/>
        <item m="1" x="238"/>
        <item m="1" x="379"/>
        <item m="1" x="461"/>
        <item m="1" x="346"/>
        <item m="1" x="80"/>
        <item m="1" x="37"/>
        <item m="1" x="426"/>
        <item m="1" x="40"/>
        <item m="1" x="456"/>
        <item m="1" x="124"/>
        <item m="1" x="420"/>
        <item m="1" x="371"/>
        <item m="1" x="398"/>
        <item m="1" x="183"/>
        <item m="1" x="451"/>
        <item m="1" x="115"/>
        <item m="1" x="118"/>
        <item m="1" x="512"/>
        <item m="1" x="42"/>
        <item m="1" x="133"/>
        <item m="1" x="178"/>
        <item m="1" x="235"/>
        <item m="1" x="190"/>
        <item m="1" x="130"/>
        <item m="1" x="165"/>
        <item m="1" x="467"/>
        <item m="1" x="216"/>
        <item m="1" x="448"/>
        <item m="1" x="273"/>
        <item m="1" x="129"/>
        <item m="1" x="84"/>
        <item m="1" x="236"/>
        <item m="1" x="478"/>
        <item m="1" x="159"/>
        <item m="1" x="292"/>
        <item m="1" x="396"/>
        <item m="1" x="214"/>
        <item m="1" x="38"/>
        <item m="1" x="446"/>
        <item m="1" x="392"/>
        <item m="1" x="125"/>
        <item m="1" x="390"/>
        <item m="1" x="57"/>
        <item m="1" x="266"/>
        <item m="1" x="455"/>
        <item m="1" x="313"/>
        <item m="1" x="245"/>
        <item m="1" x="489"/>
        <item m="1" x="43"/>
        <item m="1" x="474"/>
        <item m="1" x="377"/>
        <item m="1" x="150"/>
        <item m="1" x="504"/>
        <item m="1" x="290"/>
        <item m="1" x="443"/>
        <item m="1" x="271"/>
        <item m="1" x="418"/>
        <item m="1" x="76"/>
        <item m="1" x="232"/>
        <item m="1" x="126"/>
        <item m="1" x="394"/>
        <item m="1" x="153"/>
        <item m="1" x="360"/>
        <item m="1" x="127"/>
        <item m="1" x="503"/>
        <item m="1" x="155"/>
        <item m="1" x="339"/>
        <item m="1" x="70"/>
        <item m="1" x="402"/>
        <item m="1" x="99"/>
        <item m="1" x="180"/>
        <item m="1" x="463"/>
        <item m="1" x="406"/>
        <item m="1" x="419"/>
        <item m="1" x="200"/>
        <item m="1" x="244"/>
        <item m="1" x="205"/>
        <item m="1" x="333"/>
        <item m="1" x="288"/>
        <item m="1" x="161"/>
        <item m="1" x="506"/>
        <item m="1" x="169"/>
        <item m="1" x="460"/>
        <item m="1" x="61"/>
        <item m="1" x="410"/>
        <item m="1" x="291"/>
        <item m="1" x="383"/>
        <item m="1" x="381"/>
        <item m="1" x="366"/>
        <item m="1" x="488"/>
        <item m="1" x="58"/>
        <item m="1" x="496"/>
        <item m="1" x="237"/>
        <item m="1" x="312"/>
        <item m="1" x="78"/>
        <item m="1" x="177"/>
        <item m="1" x="202"/>
        <item m="1" x="199"/>
        <item m="1" x="203"/>
        <item m="1" x="298"/>
        <item m="1" x="408"/>
        <item m="1" x="454"/>
        <item m="1" x="229"/>
        <item m="1" x="322"/>
        <item m="1" x="505"/>
        <item m="1" x="493"/>
        <item m="1" x="47"/>
        <item m="1" x="373"/>
        <item m="1" x="481"/>
        <item m="1" x="104"/>
        <item m="1" x="359"/>
        <item m="1" x="122"/>
        <item m="1" x="97"/>
        <item m="1" x="269"/>
        <item m="1" x="95"/>
        <item m="1" x="85"/>
        <item m="1" x="280"/>
        <item m="1" x="362"/>
        <item m="1" x="492"/>
        <item m="1" x="231"/>
        <item m="1" x="364"/>
        <item m="1" x="296"/>
        <item m="1" x="356"/>
        <item m="1" x="309"/>
        <item m="1" x="145"/>
        <item m="1" x="314"/>
        <item m="1" x="411"/>
        <item m="1" x="328"/>
        <item m="1" x="134"/>
        <item m="1" x="50"/>
        <item m="1" x="413"/>
        <item m="1" x="414"/>
        <item m="1" x="152"/>
        <item m="1" x="351"/>
        <item m="1" x="201"/>
        <item m="1" x="246"/>
        <item m="1" x="440"/>
        <item m="1" x="324"/>
        <item m="1" x="240"/>
        <item m="1" x="423"/>
        <item m="1" x="487"/>
        <item m="1" x="213"/>
        <item m="1" x="142"/>
        <item m="1" x="66"/>
        <item m="1" x="279"/>
        <item m="1" x="119"/>
        <item m="1" x="63"/>
        <item m="1" x="352"/>
        <item m="1" x="466"/>
        <item m="1" x="421"/>
        <item m="1" x="289"/>
        <item m="1" x="407"/>
        <item m="1" x="349"/>
        <item m="1" x="499"/>
        <item m="1" x="189"/>
        <item m="1" x="433"/>
        <item m="1" x="502"/>
        <item m="1" x="510"/>
        <item m="1" x="389"/>
        <item m="1" x="416"/>
        <item m="1" x="331"/>
        <item m="1" x="243"/>
        <item m="1" x="252"/>
        <item m="1" x="132"/>
        <item m="1" x="299"/>
        <item m="1" x="508"/>
        <item m="1" x="64"/>
        <item m="1" x="108"/>
        <item m="1" x="393"/>
        <item m="1" x="494"/>
        <item m="1" x="242"/>
        <item m="1" x="427"/>
        <item m="1" x="263"/>
        <item m="1" x="147"/>
        <item m="1" x="401"/>
        <item m="1" x="365"/>
        <item m="1" x="321"/>
        <item m="1" x="160"/>
        <item m="1" x="156"/>
        <item m="1" x="107"/>
        <item m="1" x="465"/>
        <item m="1" x="509"/>
        <item m="1" x="403"/>
        <item m="1" x="341"/>
        <item m="1" x="149"/>
        <item m="1" x="185"/>
        <item m="1" x="337"/>
        <item m="1" x="458"/>
        <item m="1" x="136"/>
        <item m="1" x="68"/>
        <item m="1" x="140"/>
        <item m="1" x="439"/>
        <item m="1" x="511"/>
        <item m="1" x="318"/>
        <item m="1" x="490"/>
        <item m="1" x="197"/>
        <item m="1" x="181"/>
        <item m="1" x="450"/>
        <item m="1" x="400"/>
        <item m="1" x="447"/>
        <item m="1" x="308"/>
        <item m="1" x="59"/>
        <item m="1" x="114"/>
        <item m="1" x="435"/>
        <item m="1" x="176"/>
        <item m="1" x="208"/>
        <item m="1" x="212"/>
        <item m="1" x="170"/>
        <item m="1" x="55"/>
        <item m="1" x="471"/>
        <item m="1" x="146"/>
        <item m="1" x="260"/>
        <item m="1" x="424"/>
        <item m="1" x="210"/>
        <item m="1" x="307"/>
        <item m="1" x="497"/>
        <item m="1" x="345"/>
        <item m="1" x="330"/>
        <item m="1" x="380"/>
        <item m="1" x="223"/>
        <item m="1" x="143"/>
        <item m="1" x="98"/>
        <item m="1" x="253"/>
        <item m="1" x="323"/>
        <item m="1" x="469"/>
        <item m="1" x="86"/>
        <item m="1" x="274"/>
        <item m="1" x="81"/>
        <item m="1" x="449"/>
        <item m="1" x="106"/>
        <item m="1" x="226"/>
        <item m="1" x="395"/>
        <item m="1" x="187"/>
        <item m="1" x="287"/>
        <item m="1" x="438"/>
        <item m="1" x="326"/>
        <item m="1" x="192"/>
        <item m="1" x="385"/>
        <item m="1" x="233"/>
        <item m="1" x="311"/>
        <item m="1" x="234"/>
        <item m="1" x="267"/>
        <item m="1" x="386"/>
        <item m="1" x="475"/>
        <item m="1" x="171"/>
        <item m="1" x="278"/>
        <item m="1" x="110"/>
        <item m="1" x="484"/>
        <item m="1" x="476"/>
        <item m="1" x="87"/>
        <item m="1" x="257"/>
        <item m="1" x="90"/>
        <item m="1" x="473"/>
        <item m="1" x="172"/>
        <item m="1" x="89"/>
        <item m="1" x="425"/>
        <item m="1" x="39"/>
        <item m="1" x="138"/>
        <item m="1" x="283"/>
        <item m="1" x="332"/>
        <item m="1" x="272"/>
        <item m="1" x="256"/>
        <item m="1" x="255"/>
        <item m="1" x="193"/>
        <item m="1" x="157"/>
        <item m="1" x="464"/>
        <item m="1" x="348"/>
        <item m="1" x="137"/>
        <item m="1" x="225"/>
        <item m="1" x="480"/>
        <item m="1" x="286"/>
        <item m="1" x="486"/>
        <item m="1" x="69"/>
        <item m="1" x="101"/>
        <item m="1" x="123"/>
        <item m="1" x="217"/>
        <item m="1" x="206"/>
        <item m="1" x="111"/>
        <item m="1" x="462"/>
        <item m="1" x="303"/>
        <item m="1" x="204"/>
        <item m="1" x="254"/>
        <item m="1" x="94"/>
        <item m="1" x="417"/>
        <item m="1" x="162"/>
        <item m="1" x="270"/>
        <item m="1" x="148"/>
        <item m="1" x="319"/>
        <item m="1" x="62"/>
        <item m="1" x="336"/>
        <item m="1" x="195"/>
        <item m="1" x="444"/>
        <item m="1" x="116"/>
        <item m="1" x="72"/>
        <item m="1" x="241"/>
        <item m="1" x="295"/>
        <item m="1" x="164"/>
        <item m="1" x="96"/>
        <item m="1" x="327"/>
        <item m="1" x="135"/>
        <item m="1" x="445"/>
        <item m="1" x="222"/>
        <item m="1" x="482"/>
        <item m="1" x="247"/>
        <item m="1" x="249"/>
        <item m="1" x="442"/>
        <item m="1" x="441"/>
        <item m="1" x="194"/>
        <item m="1" x="198"/>
        <item m="1" x="211"/>
        <item m="1" x="251"/>
        <item m="1" x="22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38">
    <i>
      <x v="489"/>
    </i>
    <i>
      <x v="485"/>
    </i>
    <i>
      <x v="477"/>
    </i>
    <i>
      <x v="486"/>
    </i>
    <i>
      <x v="484"/>
    </i>
    <i>
      <x v="479"/>
    </i>
    <i>
      <x v="493"/>
    </i>
    <i>
      <x v="500"/>
    </i>
    <i>
      <x v="478"/>
    </i>
    <i>
      <x v="498"/>
    </i>
    <i>
      <x v="480"/>
    </i>
    <i>
      <x v="496"/>
    </i>
    <i>
      <x v="481"/>
    </i>
    <i>
      <x v="497"/>
    </i>
    <i>
      <x v="492"/>
    </i>
    <i>
      <x v="487"/>
    </i>
    <i>
      <x v="491"/>
    </i>
    <i>
      <x v="490"/>
    </i>
    <i>
      <x v="507"/>
    </i>
    <i>
      <x v="505"/>
    </i>
    <i>
      <x v="504"/>
    </i>
    <i>
      <x v="483"/>
    </i>
    <i>
      <x v="506"/>
    </i>
    <i>
      <x v="482"/>
    </i>
    <i>
      <x v="508"/>
    </i>
    <i>
      <x v="495"/>
    </i>
    <i>
      <x v="488"/>
    </i>
    <i>
      <x v="511"/>
    </i>
    <i>
      <x v="503"/>
    </i>
    <i>
      <x v="501"/>
    </i>
    <i>
      <x v="494"/>
    </i>
    <i>
      <x v="510"/>
    </i>
    <i>
      <x v="512"/>
    </i>
    <i>
      <x/>
    </i>
    <i>
      <x v="502"/>
    </i>
    <i>
      <x v="499"/>
    </i>
    <i>
      <x v="509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44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6">
        <item x="0"/>
        <item x="3"/>
        <item x="11"/>
        <item x="17"/>
        <item x="26"/>
        <item x="13"/>
        <item m="1" x="33"/>
        <item m="1" x="44"/>
        <item x="10"/>
        <item x="24"/>
        <item x="15"/>
        <item x="22"/>
        <item x="7"/>
        <item m="1" x="39"/>
        <item m="1" x="36"/>
        <item x="9"/>
        <item x="4"/>
        <item x="27"/>
        <item x="21"/>
        <item m="1" x="40"/>
        <item x="12"/>
        <item x="19"/>
        <item m="1" x="35"/>
        <item x="8"/>
        <item x="2"/>
        <item x="16"/>
        <item m="1" x="43"/>
        <item m="1" x="38"/>
        <item m="1" x="32"/>
        <item x="1"/>
        <item x="14"/>
        <item x="6"/>
        <item x="18"/>
        <item m="1" x="42"/>
        <item m="1" x="34"/>
        <item x="25"/>
        <item m="1" x="41"/>
        <item m="1" x="37"/>
        <item x="30"/>
        <item x="31"/>
        <item x="20"/>
        <item x="5"/>
        <item x="23"/>
        <item x="28"/>
        <item x="29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14">
        <item x="0"/>
        <item m="1" x="228"/>
        <item m="1" x="479"/>
        <item m="1" x="82"/>
        <item m="1" x="83"/>
        <item m="1" x="215"/>
        <item m="1" x="325"/>
        <item m="1" x="358"/>
        <item m="1" x="382"/>
        <item m="1" x="265"/>
        <item m="1" x="191"/>
        <item m="1" x="158"/>
        <item m="1" x="375"/>
        <item m="1" x="387"/>
        <item m="1" x="71"/>
        <item m="1" x="100"/>
        <item m="1" x="175"/>
        <item m="1" x="368"/>
        <item m="1" x="342"/>
        <item m="1" x="436"/>
        <item m="1" x="261"/>
        <item m="1" x="268"/>
        <item m="1" x="239"/>
        <item m="1" x="277"/>
        <item m="1" x="51"/>
        <item m="1" x="483"/>
        <item m="1" x="285"/>
        <item m="1" x="54"/>
        <item m="1" x="412"/>
        <item m="1" x="437"/>
        <item m="1" x="335"/>
        <item m="1" x="294"/>
        <item m="1" x="457"/>
        <item m="1" x="92"/>
        <item m="1" x="477"/>
        <item m="1" x="112"/>
        <item m="1" x="173"/>
        <item m="1" x="376"/>
        <item m="1" x="168"/>
        <item m="1" x="388"/>
        <item m="1" x="113"/>
        <item m="1" x="105"/>
        <item m="1" x="432"/>
        <item m="1" x="117"/>
        <item m="1" x="300"/>
        <item m="1" x="45"/>
        <item m="1" x="409"/>
        <item m="1" x="404"/>
        <item m="1" x="302"/>
        <item m="1" x="259"/>
        <item m="1" x="65"/>
        <item m="1" x="361"/>
        <item m="1" x="79"/>
        <item m="1" x="367"/>
        <item m="1" x="41"/>
        <item m="1" x="501"/>
        <item m="1" x="500"/>
        <item m="1" x="334"/>
        <item m="1" x="297"/>
        <item m="1" x="459"/>
        <item m="1" x="186"/>
        <item m="1" x="91"/>
        <item m="1" x="182"/>
        <item m="1" x="434"/>
        <item m="1" x="491"/>
        <item m="1" x="374"/>
        <item m="1" x="284"/>
        <item m="1" x="227"/>
        <item m="1" x="67"/>
        <item m="1" x="144"/>
        <item m="1" x="384"/>
        <item m="1" x="49"/>
        <item m="1" x="317"/>
        <item m="1" x="221"/>
        <item m="1" x="167"/>
        <item m="1" x="131"/>
        <item m="1" x="209"/>
        <item m="1" x="372"/>
        <item m="1" x="250"/>
        <item m="1" x="369"/>
        <item m="1" x="151"/>
        <item m="1" x="282"/>
        <item m="1" x="264"/>
        <item m="1" x="154"/>
        <item m="1" x="218"/>
        <item m="1" x="350"/>
        <item m="1" x="507"/>
        <item m="1" x="301"/>
        <item m="1" x="355"/>
        <item m="1" x="184"/>
        <item m="1" x="141"/>
        <item m="1" x="60"/>
        <item m="1" x="109"/>
        <item m="1" x="357"/>
        <item m="1" x="391"/>
        <item m="1" x="428"/>
        <item m="1" x="46"/>
        <item m="1" x="56"/>
        <item m="1" x="485"/>
        <item m="1" x="453"/>
        <item m="1" x="397"/>
        <item m="1" x="75"/>
        <item m="1" x="88"/>
        <item m="1" x="196"/>
        <item m="1" x="103"/>
        <item m="1" x="472"/>
        <item m="1" x="166"/>
        <item m="1" x="48"/>
        <item m="1" x="73"/>
        <item m="1" x="320"/>
        <item m="1" x="405"/>
        <item m="1" x="139"/>
        <item m="1" x="431"/>
        <item m="1" x="230"/>
        <item m="1" x="347"/>
        <item m="1" x="276"/>
        <item m="1" x="52"/>
        <item m="1" x="102"/>
        <item m="1" x="310"/>
        <item m="1" x="120"/>
        <item m="1" x="128"/>
        <item m="1" x="207"/>
        <item m="1" x="304"/>
        <item m="1" x="422"/>
        <item m="1" x="93"/>
        <item m="1" x="44"/>
        <item m="1" x="174"/>
        <item m="1" x="415"/>
        <item m="1" x="430"/>
        <item m="1" x="179"/>
        <item m="1" x="281"/>
        <item m="1" x="338"/>
        <item m="1" x="77"/>
        <item m="1" x="163"/>
        <item m="1" x="329"/>
        <item m="1" x="74"/>
        <item m="1" x="344"/>
        <item m="1" x="498"/>
        <item m="1" x="258"/>
        <item m="1" x="121"/>
        <item m="1" x="399"/>
        <item m="1" x="224"/>
        <item m="1" x="353"/>
        <item m="1" x="188"/>
        <item m="1" x="315"/>
        <item m="1" x="363"/>
        <item m="1" x="340"/>
        <item m="1" x="495"/>
        <item m="1" x="468"/>
        <item m="1" x="306"/>
        <item m="1" x="452"/>
        <item m="1" x="470"/>
        <item m="1" x="53"/>
        <item m="1" x="305"/>
        <item m="1" x="343"/>
        <item m="1" x="378"/>
        <item m="1" x="429"/>
        <item m="1" x="354"/>
        <item m="1" x="275"/>
        <item m="1" x="248"/>
        <item m="1" x="370"/>
        <item m="1" x="293"/>
        <item m="1" x="262"/>
        <item m="1" x="316"/>
        <item m="1" x="219"/>
        <item m="1" x="238"/>
        <item m="1" x="379"/>
        <item m="1" x="461"/>
        <item m="1" x="346"/>
        <item m="1" x="80"/>
        <item m="1" x="37"/>
        <item m="1" x="426"/>
        <item m="1" x="40"/>
        <item m="1" x="456"/>
        <item m="1" x="124"/>
        <item m="1" x="420"/>
        <item m="1" x="371"/>
        <item m="1" x="398"/>
        <item m="1" x="183"/>
        <item m="1" x="451"/>
        <item m="1" x="115"/>
        <item m="1" x="118"/>
        <item m="1" x="512"/>
        <item m="1" x="42"/>
        <item m="1" x="133"/>
        <item m="1" x="178"/>
        <item m="1" x="235"/>
        <item m="1" x="190"/>
        <item m="1" x="130"/>
        <item m="1" x="165"/>
        <item m="1" x="467"/>
        <item m="1" x="216"/>
        <item m="1" x="448"/>
        <item m="1" x="273"/>
        <item m="1" x="129"/>
        <item m="1" x="84"/>
        <item m="1" x="236"/>
        <item m="1" x="478"/>
        <item m="1" x="159"/>
        <item m="1" x="292"/>
        <item m="1" x="396"/>
        <item m="1" x="214"/>
        <item m="1" x="38"/>
        <item m="1" x="446"/>
        <item m="1" x="392"/>
        <item m="1" x="125"/>
        <item m="1" x="390"/>
        <item m="1" x="57"/>
        <item m="1" x="266"/>
        <item m="1" x="455"/>
        <item m="1" x="313"/>
        <item m="1" x="245"/>
        <item m="1" x="489"/>
        <item m="1" x="43"/>
        <item m="1" x="474"/>
        <item m="1" x="377"/>
        <item m="1" x="150"/>
        <item m="1" x="504"/>
        <item m="1" x="290"/>
        <item m="1" x="443"/>
        <item m="1" x="271"/>
        <item m="1" x="418"/>
        <item m="1" x="76"/>
        <item m="1" x="232"/>
        <item m="1" x="126"/>
        <item m="1" x="394"/>
        <item m="1" x="153"/>
        <item m="1" x="360"/>
        <item m="1" x="127"/>
        <item m="1" x="503"/>
        <item m="1" x="155"/>
        <item m="1" x="339"/>
        <item m="1" x="70"/>
        <item m="1" x="402"/>
        <item m="1" x="99"/>
        <item m="1" x="180"/>
        <item m="1" x="463"/>
        <item m="1" x="406"/>
        <item m="1" x="419"/>
        <item m="1" x="200"/>
        <item m="1" x="244"/>
        <item m="1" x="205"/>
        <item m="1" x="333"/>
        <item m="1" x="288"/>
        <item m="1" x="161"/>
        <item m="1" x="506"/>
        <item m="1" x="169"/>
        <item m="1" x="460"/>
        <item m="1" x="61"/>
        <item m="1" x="410"/>
        <item m="1" x="291"/>
        <item m="1" x="383"/>
        <item m="1" x="381"/>
        <item m="1" x="366"/>
        <item m="1" x="488"/>
        <item m="1" x="58"/>
        <item m="1" x="496"/>
        <item m="1" x="237"/>
        <item m="1" x="312"/>
        <item m="1" x="78"/>
        <item m="1" x="177"/>
        <item m="1" x="202"/>
        <item m="1" x="199"/>
        <item m="1" x="203"/>
        <item m="1" x="298"/>
        <item m="1" x="408"/>
        <item m="1" x="454"/>
        <item m="1" x="229"/>
        <item m="1" x="322"/>
        <item m="1" x="505"/>
        <item m="1" x="493"/>
        <item m="1" x="47"/>
        <item m="1" x="373"/>
        <item m="1" x="481"/>
        <item m="1" x="104"/>
        <item m="1" x="359"/>
        <item m="1" x="122"/>
        <item m="1" x="97"/>
        <item m="1" x="269"/>
        <item m="1" x="95"/>
        <item m="1" x="85"/>
        <item m="1" x="280"/>
        <item m="1" x="362"/>
        <item m="1" x="492"/>
        <item m="1" x="231"/>
        <item m="1" x="364"/>
        <item m="1" x="296"/>
        <item m="1" x="356"/>
        <item m="1" x="309"/>
        <item m="1" x="145"/>
        <item m="1" x="314"/>
        <item m="1" x="411"/>
        <item m="1" x="328"/>
        <item m="1" x="134"/>
        <item m="1" x="50"/>
        <item m="1" x="413"/>
        <item m="1" x="414"/>
        <item m="1" x="152"/>
        <item m="1" x="351"/>
        <item m="1" x="201"/>
        <item m="1" x="246"/>
        <item m="1" x="440"/>
        <item m="1" x="324"/>
        <item m="1" x="240"/>
        <item m="1" x="423"/>
        <item m="1" x="487"/>
        <item m="1" x="213"/>
        <item m="1" x="142"/>
        <item m="1" x="66"/>
        <item m="1" x="279"/>
        <item m="1" x="119"/>
        <item m="1" x="63"/>
        <item m="1" x="352"/>
        <item m="1" x="466"/>
        <item m="1" x="421"/>
        <item m="1" x="289"/>
        <item m="1" x="407"/>
        <item m="1" x="349"/>
        <item m="1" x="499"/>
        <item m="1" x="189"/>
        <item m="1" x="433"/>
        <item m="1" x="502"/>
        <item m="1" x="510"/>
        <item m="1" x="389"/>
        <item m="1" x="416"/>
        <item m="1" x="331"/>
        <item m="1" x="243"/>
        <item m="1" x="252"/>
        <item m="1" x="132"/>
        <item m="1" x="299"/>
        <item m="1" x="508"/>
        <item m="1" x="64"/>
        <item m="1" x="108"/>
        <item m="1" x="393"/>
        <item m="1" x="494"/>
        <item m="1" x="242"/>
        <item m="1" x="427"/>
        <item m="1" x="263"/>
        <item m="1" x="147"/>
        <item m="1" x="401"/>
        <item m="1" x="365"/>
        <item m="1" x="321"/>
        <item m="1" x="160"/>
        <item m="1" x="156"/>
        <item m="1" x="107"/>
        <item m="1" x="465"/>
        <item m="1" x="509"/>
        <item m="1" x="403"/>
        <item m="1" x="341"/>
        <item m="1" x="149"/>
        <item m="1" x="185"/>
        <item m="1" x="337"/>
        <item m="1" x="458"/>
        <item m="1" x="136"/>
        <item m="1" x="68"/>
        <item m="1" x="140"/>
        <item m="1" x="439"/>
        <item m="1" x="511"/>
        <item m="1" x="318"/>
        <item m="1" x="490"/>
        <item m="1" x="197"/>
        <item m="1" x="181"/>
        <item m="1" x="450"/>
        <item m="1" x="400"/>
        <item m="1" x="447"/>
        <item m="1" x="308"/>
        <item m="1" x="59"/>
        <item m="1" x="114"/>
        <item m="1" x="435"/>
        <item m="1" x="176"/>
        <item m="1" x="208"/>
        <item m="1" x="212"/>
        <item m="1" x="170"/>
        <item m="1" x="55"/>
        <item m="1" x="471"/>
        <item m="1" x="146"/>
        <item m="1" x="260"/>
        <item m="1" x="424"/>
        <item m="1" x="210"/>
        <item m="1" x="307"/>
        <item m="1" x="497"/>
        <item m="1" x="345"/>
        <item m="1" x="330"/>
        <item m="1" x="380"/>
        <item m="1" x="223"/>
        <item m="1" x="143"/>
        <item m="1" x="98"/>
        <item m="1" x="253"/>
        <item m="1" x="323"/>
        <item m="1" x="469"/>
        <item m="1" x="86"/>
        <item m="1" x="274"/>
        <item m="1" x="81"/>
        <item m="1" x="449"/>
        <item m="1" x="106"/>
        <item m="1" x="226"/>
        <item m="1" x="395"/>
        <item m="1" x="187"/>
        <item m="1" x="287"/>
        <item m="1" x="438"/>
        <item m="1" x="326"/>
        <item m="1" x="192"/>
        <item m="1" x="385"/>
        <item m="1" x="233"/>
        <item m="1" x="311"/>
        <item m="1" x="234"/>
        <item m="1" x="267"/>
        <item m="1" x="386"/>
        <item m="1" x="475"/>
        <item m="1" x="171"/>
        <item m="1" x="278"/>
        <item m="1" x="110"/>
        <item m="1" x="484"/>
        <item m="1" x="476"/>
        <item m="1" x="87"/>
        <item m="1" x="257"/>
        <item m="1" x="90"/>
        <item m="1" x="473"/>
        <item m="1" x="172"/>
        <item m="1" x="89"/>
        <item m="1" x="425"/>
        <item m="1" x="39"/>
        <item m="1" x="138"/>
        <item m="1" x="283"/>
        <item m="1" x="332"/>
        <item m="1" x="272"/>
        <item m="1" x="256"/>
        <item m="1" x="255"/>
        <item m="1" x="193"/>
        <item m="1" x="157"/>
        <item m="1" x="464"/>
        <item m="1" x="348"/>
        <item m="1" x="137"/>
        <item m="1" x="225"/>
        <item m="1" x="480"/>
        <item m="1" x="286"/>
        <item m="1" x="486"/>
        <item m="1" x="69"/>
        <item m="1" x="101"/>
        <item m="1" x="123"/>
        <item m="1" x="217"/>
        <item m="1" x="206"/>
        <item m="1" x="111"/>
        <item m="1" x="462"/>
        <item m="1" x="303"/>
        <item m="1" x="204"/>
        <item m="1" x="254"/>
        <item m="1" x="94"/>
        <item m="1" x="417"/>
        <item m="1" x="162"/>
        <item m="1" x="270"/>
        <item m="1" x="148"/>
        <item m="1" x="319"/>
        <item m="1" x="62"/>
        <item m="1" x="336"/>
        <item m="1" x="195"/>
        <item m="1" x="444"/>
        <item m="1" x="116"/>
        <item m="1" x="72"/>
        <item m="1" x="241"/>
        <item m="1" x="295"/>
        <item m="1" x="164"/>
        <item m="1" x="96"/>
        <item m="1" x="327"/>
        <item m="1" x="135"/>
        <item m="1" x="445"/>
        <item m="1" x="222"/>
        <item m="1" x="482"/>
        <item m="1" x="247"/>
        <item m="1" x="249"/>
        <item m="1" x="442"/>
        <item m="1" x="441"/>
        <item m="1" x="194"/>
        <item m="1" x="198"/>
        <item m="1" x="211"/>
        <item m="1" x="251"/>
        <item m="1" x="22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m="1"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38">
    <i>
      <x v="482"/>
    </i>
    <i>
      <x v="493"/>
    </i>
    <i>
      <x v="492"/>
    </i>
    <i>
      <x v="477"/>
    </i>
    <i>
      <x v="491"/>
    </i>
    <i>
      <x v="490"/>
    </i>
    <i>
      <x v="489"/>
    </i>
    <i>
      <x v="483"/>
    </i>
    <i>
      <x v="506"/>
    </i>
    <i>
      <x v="495"/>
    </i>
    <i>
      <x v="504"/>
    </i>
    <i>
      <x v="488"/>
    </i>
    <i>
      <x v="500"/>
    </i>
    <i>
      <x v="502"/>
    </i>
    <i>
      <x v="484"/>
    </i>
    <i>
      <x v="479"/>
    </i>
    <i>
      <x v="499"/>
    </i>
    <i>
      <x v="481"/>
    </i>
    <i>
      <x v="501"/>
    </i>
    <i>
      <x v="503"/>
    </i>
    <i>
      <x v="498"/>
    </i>
    <i>
      <x v="486"/>
    </i>
    <i>
      <x v="487"/>
    </i>
    <i>
      <x v="480"/>
    </i>
    <i>
      <x v="505"/>
    </i>
    <i>
      <x v="496"/>
    </i>
    <i>
      <x v="497"/>
    </i>
    <i>
      <x v="485"/>
    </i>
    <i>
      <x v="511"/>
    </i>
    <i>
      <x v="507"/>
    </i>
    <i>
      <x v="508"/>
    </i>
    <i>
      <x v="509"/>
    </i>
    <i>
      <x v="510"/>
    </i>
    <i>
      <x v="512"/>
    </i>
    <i>
      <x v="478"/>
    </i>
    <i>
      <x/>
    </i>
    <i>
      <x v="49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8" firstHeaderRow="1" firstDataRow="1" firstDataCol="1" rowPageCount="1" colPageCount="1"/>
  <pivotFields count="5">
    <pivotField showAll="0"/>
    <pivotField showAll="0"/>
    <pivotField axis="axisRow" showAll="0" sortType="descending">
      <items count="210">
        <item m="1" x="123"/>
        <item m="1" x="70"/>
        <item m="1" x="107"/>
        <item m="1" x="29"/>
        <item m="1" x="26"/>
        <item m="1" x="95"/>
        <item m="1" x="145"/>
        <item m="1" x="202"/>
        <item m="1" x="69"/>
        <item m="1" x="150"/>
        <item m="1" x="87"/>
        <item m="1" x="185"/>
        <item m="1" x="136"/>
        <item m="1" x="206"/>
        <item m="1" x="148"/>
        <item m="1" x="50"/>
        <item m="1" x="75"/>
        <item m="1" x="58"/>
        <item m="1" x="79"/>
        <item m="1" x="207"/>
        <item m="1" x="127"/>
        <item m="1" x="173"/>
        <item m="1" x="71"/>
        <item m="1" x="177"/>
        <item m="1" x="188"/>
        <item m="1" x="154"/>
        <item m="1" x="63"/>
        <item m="1" x="191"/>
        <item m="1" x="192"/>
        <item m="1" x="122"/>
        <item m="1" x="178"/>
        <item m="1" x="27"/>
        <item m="1" x="61"/>
        <item m="1" x="141"/>
        <item m="1" x="196"/>
        <item m="1" x="147"/>
        <item m="1" x="197"/>
        <item m="1" x="40"/>
        <item m="1" x="78"/>
        <item m="1" x="113"/>
        <item m="1" x="140"/>
        <item m="1" x="153"/>
        <item m="1" x="165"/>
        <item m="1" x="56"/>
        <item m="1" x="120"/>
        <item m="1" x="134"/>
        <item m="1" x="76"/>
        <item m="1" x="105"/>
        <item m="1" x="111"/>
        <item m="1" x="72"/>
        <item m="1" x="57"/>
        <item m="1" x="88"/>
        <item m="1" x="137"/>
        <item m="1" x="94"/>
        <item m="1" x="114"/>
        <item m="1" x="37"/>
        <item m="1" x="115"/>
        <item m="1" x="90"/>
        <item m="1" x="124"/>
        <item m="1" x="157"/>
        <item m="1" x="59"/>
        <item m="1" x="103"/>
        <item m="1" x="175"/>
        <item m="1" x="132"/>
        <item m="1" x="200"/>
        <item m="1" x="34"/>
        <item m="1" x="174"/>
        <item m="1" x="101"/>
        <item m="1" x="181"/>
        <item m="1" x="91"/>
        <item m="1" x="189"/>
        <item m="1" x="28"/>
        <item m="1" x="168"/>
        <item m="1" x="83"/>
        <item m="1" x="68"/>
        <item m="1" x="85"/>
        <item m="1" x="86"/>
        <item m="1" x="117"/>
        <item m="1" x="158"/>
        <item m="1" x="52"/>
        <item m="1" x="161"/>
        <item m="1" x="135"/>
        <item m="1" x="60"/>
        <item m="1" x="106"/>
        <item m="1" x="204"/>
        <item m="1" x="180"/>
        <item m="1" x="99"/>
        <item m="1" x="128"/>
        <item m="1" x="62"/>
        <item m="1" x="121"/>
        <item m="1" x="93"/>
        <item m="1" x="64"/>
        <item m="1" x="159"/>
        <item m="1" x="96"/>
        <item m="1" x="187"/>
        <item m="1" x="139"/>
        <item m="1" x="149"/>
        <item m="1" x="183"/>
        <item m="1" x="54"/>
        <item m="1" x="198"/>
        <item m="1" x="43"/>
        <item m="1" x="163"/>
        <item m="1" x="46"/>
        <item m="1" x="203"/>
        <item m="1" x="126"/>
        <item m="1" x="152"/>
        <item m="1" x="53"/>
        <item m="1" x="100"/>
        <item m="1" x="195"/>
        <item m="1" x="179"/>
        <item m="1" x="97"/>
        <item m="1" x="167"/>
        <item m="1" x="131"/>
        <item m="1" x="162"/>
        <item m="1" x="169"/>
        <item m="1" x="118"/>
        <item m="1" x="208"/>
        <item m="1" x="36"/>
        <item m="1" x="102"/>
        <item m="1" x="104"/>
        <item m="1" x="184"/>
        <item m="1" x="119"/>
        <item m="1" x="144"/>
        <item m="1" x="143"/>
        <item m="1" x="205"/>
        <item m="1" x="130"/>
        <item m="1" x="31"/>
        <item m="1" x="171"/>
        <item m="1" x="38"/>
        <item m="1" x="160"/>
        <item m="1" x="199"/>
        <item m="1" x="65"/>
        <item m="1" x="138"/>
        <item m="1" x="109"/>
        <item m="1" x="82"/>
        <item m="1" x="176"/>
        <item m="1" x="67"/>
        <item m="1" x="39"/>
        <item m="1" x="35"/>
        <item m="1" x="151"/>
        <item m="1" x="92"/>
        <item m="1" x="48"/>
        <item m="1" x="73"/>
        <item m="1" x="193"/>
        <item m="1" x="194"/>
        <item m="1" x="110"/>
        <item m="1" x="66"/>
        <item m="1" x="186"/>
        <item m="1" x="45"/>
        <item m="1" x="166"/>
        <item m="1" x="116"/>
        <item m="1" x="125"/>
        <item m="1" x="172"/>
        <item m="1" x="108"/>
        <item m="1" x="112"/>
        <item m="1" x="25"/>
        <item m="1" x="89"/>
        <item m="1" x="30"/>
        <item m="1" x="164"/>
        <item m="1" x="81"/>
        <item m="1" x="98"/>
        <item m="1" x="51"/>
        <item m="1" x="182"/>
        <item m="1" x="190"/>
        <item m="1" x="146"/>
        <item m="1" x="80"/>
        <item m="1" x="49"/>
        <item m="1" x="84"/>
        <item m="1" x="156"/>
        <item m="1" x="142"/>
        <item m="1" x="170"/>
        <item m="1" x="55"/>
        <item m="1" x="42"/>
        <item m="1" x="129"/>
        <item m="1" x="33"/>
        <item m="1" x="155"/>
        <item m="1" x="32"/>
        <item m="1" x="44"/>
        <item m="1" x="74"/>
        <item m="1" x="47"/>
        <item m="1" x="201"/>
        <item m="1" x="133"/>
        <item m="1" x="77"/>
        <item m="1"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2"/>
        <item x="3"/>
        <item x="4"/>
        <item x="5"/>
        <item x="1"/>
        <item x="0"/>
        <item x="6"/>
        <item x="7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2"/>
  </rowFields>
  <rowItems count="25">
    <i>
      <x v="187"/>
    </i>
    <i>
      <x v="184"/>
    </i>
    <i>
      <x v="188"/>
    </i>
    <i>
      <x v="185"/>
    </i>
    <i>
      <x v="186"/>
    </i>
    <i>
      <x v="189"/>
    </i>
    <i>
      <x v="191"/>
    </i>
    <i>
      <x v="197"/>
    </i>
    <i>
      <x v="196"/>
    </i>
    <i>
      <x v="193"/>
    </i>
    <i>
      <x v="194"/>
    </i>
    <i>
      <x v="195"/>
    </i>
    <i>
      <x v="198"/>
    </i>
    <i>
      <x v="199"/>
    </i>
    <i>
      <x v="200"/>
    </i>
    <i>
      <x v="203"/>
    </i>
    <i>
      <x v="192"/>
    </i>
    <i>
      <x v="202"/>
    </i>
    <i>
      <x v="204"/>
    </i>
    <i>
      <x v="190"/>
    </i>
    <i>
      <x v="207"/>
    </i>
    <i>
      <x v="206"/>
    </i>
    <i>
      <x v="205"/>
    </i>
    <i>
      <x v="201"/>
    </i>
    <i t="grand">
      <x/>
    </i>
  </rowItems>
  <colItems count="1">
    <i/>
  </colItems>
  <pageFields count="1">
    <pageField fld="4" item="0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workbookViewId="0">
      <pane xSplit="9" ySplit="2" topLeftCell="J195" activePane="bottomRight" state="frozen"/>
      <selection pane="topRight" activeCell="K1" sqref="K1"/>
      <selection pane="bottomLeft" activeCell="A3" sqref="A3"/>
      <selection pane="bottomRight" activeCell="BR113" sqref="BR113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2" t="s">
        <v>1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3" t="s">
        <v>30</v>
      </c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 t="s">
        <v>31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5" t="s">
        <v>32</v>
      </c>
      <c r="BE1" s="56"/>
      <c r="BF1" s="56"/>
      <c r="BG1" s="56"/>
      <c r="BH1" s="56"/>
      <c r="BI1" s="57"/>
      <c r="BJ1" s="47" t="s">
        <v>33</v>
      </c>
      <c r="BK1" s="47"/>
      <c r="BL1" s="47"/>
      <c r="BM1" s="47"/>
      <c r="BN1" s="47"/>
      <c r="BO1" s="58" t="s">
        <v>35</v>
      </c>
      <c r="BP1" s="59"/>
      <c r="BQ1" s="59"/>
      <c r="BR1" s="59"/>
      <c r="BS1" s="59"/>
      <c r="BT1" s="59"/>
      <c r="BU1" s="59"/>
      <c r="BV1" s="59"/>
      <c r="BW1" s="59"/>
      <c r="BX1" s="59"/>
      <c r="BY1" s="60"/>
      <c r="BZ1" s="48" t="s">
        <v>34</v>
      </c>
      <c r="CA1" s="49"/>
      <c r="CB1" s="49"/>
      <c r="CC1" s="49"/>
      <c r="CD1" s="49"/>
      <c r="CE1" s="49"/>
      <c r="CF1" s="49"/>
      <c r="CG1" s="50"/>
      <c r="CH1" s="47" t="s">
        <v>36</v>
      </c>
      <c r="CI1" s="47"/>
      <c r="CJ1" s="47"/>
      <c r="CK1" s="47"/>
      <c r="CL1" s="47"/>
      <c r="CM1" s="23" t="s">
        <v>74</v>
      </c>
      <c r="CN1" s="41" t="s">
        <v>75</v>
      </c>
      <c r="CO1" s="41"/>
      <c r="CP1" s="41"/>
      <c r="CQ1" s="43" t="s">
        <v>77</v>
      </c>
      <c r="CR1" s="43"/>
      <c r="CS1" s="43"/>
      <c r="CT1" s="43"/>
      <c r="CU1" s="43"/>
      <c r="CV1" s="44" t="s">
        <v>93</v>
      </c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6"/>
      <c r="DH1" s="42" t="s">
        <v>78</v>
      </c>
      <c r="DI1" s="42"/>
      <c r="DJ1" s="42"/>
      <c r="DK1" s="42"/>
      <c r="DL1" s="42"/>
      <c r="DM1" s="42"/>
      <c r="DN1" s="42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x14ac:dyDescent="0.2">
      <c r="A3" s="10">
        <v>1</v>
      </c>
      <c r="B3" s="10" t="s">
        <v>276</v>
      </c>
      <c r="C3" s="10" t="s">
        <v>277</v>
      </c>
      <c r="D3" s="10">
        <v>1</v>
      </c>
      <c r="E3" s="10" t="s">
        <v>56</v>
      </c>
      <c r="F3" s="10" t="s">
        <v>56</v>
      </c>
      <c r="G3" s="10" t="s">
        <v>237</v>
      </c>
      <c r="H3" s="10">
        <v>35</v>
      </c>
      <c r="I3" s="10" t="s">
        <v>238</v>
      </c>
      <c r="J3" s="12" t="s">
        <v>56</v>
      </c>
      <c r="K3" s="10" t="s">
        <v>56</v>
      </c>
      <c r="L3" s="10"/>
      <c r="M3" s="10" t="s">
        <v>56</v>
      </c>
      <c r="N3" s="10"/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56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56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56</v>
      </c>
      <c r="BE3" s="12" t="s">
        <v>56</v>
      </c>
      <c r="BF3" s="10"/>
      <c r="BG3" s="10"/>
      <c r="BH3" s="10"/>
      <c r="BI3" s="12"/>
      <c r="BJ3" s="12" t="s">
        <v>56</v>
      </c>
      <c r="BK3" s="10"/>
      <c r="BL3" s="10"/>
      <c r="BM3" s="10"/>
      <c r="BN3" s="10"/>
      <c r="BO3" s="12" t="s">
        <v>56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56</v>
      </c>
      <c r="CI3" s="14"/>
      <c r="CJ3" s="14"/>
      <c r="CK3" s="14"/>
      <c r="CL3" s="14" t="s">
        <v>56</v>
      </c>
      <c r="CM3" s="12" t="s">
        <v>278</v>
      </c>
      <c r="CN3" s="10">
        <v>64</v>
      </c>
      <c r="CO3" s="10"/>
      <c r="CP3" s="10"/>
      <c r="CQ3" s="10"/>
      <c r="CR3" s="10"/>
      <c r="CS3" s="10"/>
      <c r="CT3" s="10"/>
      <c r="CU3" s="10"/>
      <c r="CV3" s="12" t="s">
        <v>279</v>
      </c>
      <c r="CW3" s="10">
        <v>1</v>
      </c>
      <c r="CX3" s="10"/>
      <c r="CY3" s="10">
        <v>19</v>
      </c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x14ac:dyDescent="0.2">
      <c r="A4" s="10">
        <v>2</v>
      </c>
      <c r="B4" s="10" t="s">
        <v>276</v>
      </c>
      <c r="C4" s="10" t="s">
        <v>277</v>
      </c>
      <c r="D4" s="10">
        <v>1</v>
      </c>
      <c r="E4" s="10">
        <v>1</v>
      </c>
      <c r="F4" s="10">
        <v>10</v>
      </c>
      <c r="G4" s="10" t="s">
        <v>237</v>
      </c>
      <c r="H4" s="10">
        <v>20</v>
      </c>
      <c r="I4" s="10" t="s">
        <v>56</v>
      </c>
      <c r="J4" s="12" t="s">
        <v>280</v>
      </c>
      <c r="K4" s="10" t="s">
        <v>245</v>
      </c>
      <c r="L4" s="10">
        <v>1</v>
      </c>
      <c r="M4" s="10">
        <v>0</v>
      </c>
      <c r="N4" s="10" t="s">
        <v>281</v>
      </c>
      <c r="O4" s="10">
        <v>6</v>
      </c>
      <c r="P4" s="10">
        <v>0</v>
      </c>
      <c r="Q4" s="10">
        <v>1</v>
      </c>
      <c r="R4" s="10">
        <v>1</v>
      </c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>
        <v>1</v>
      </c>
      <c r="AC4" s="10"/>
      <c r="AD4" s="12"/>
      <c r="AE4" s="12" t="s">
        <v>56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282</v>
      </c>
      <c r="AQ4" s="10">
        <v>1</v>
      </c>
      <c r="AR4" s="10">
        <v>0</v>
      </c>
      <c r="AS4" s="13"/>
      <c r="AT4" s="10">
        <v>6</v>
      </c>
      <c r="AU4" s="10"/>
      <c r="AV4" s="10"/>
      <c r="AW4" s="10"/>
      <c r="AX4" s="10">
        <v>1</v>
      </c>
      <c r="AY4" s="10"/>
      <c r="AZ4" s="10"/>
      <c r="BA4" s="10"/>
      <c r="BB4" s="10"/>
      <c r="BC4" s="12"/>
      <c r="BD4" s="12" t="s">
        <v>56</v>
      </c>
      <c r="BE4" s="12" t="s">
        <v>56</v>
      </c>
      <c r="BF4" s="10"/>
      <c r="BG4" s="10"/>
      <c r="BH4" s="10"/>
      <c r="BI4" s="12"/>
      <c r="BJ4" s="12" t="s">
        <v>56</v>
      </c>
      <c r="BK4" s="10"/>
      <c r="BL4" s="10"/>
      <c r="BM4" s="10"/>
      <c r="BN4" s="10"/>
      <c r="BO4" s="12" t="s">
        <v>283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>
        <v>1</v>
      </c>
      <c r="CA4" s="10">
        <v>0</v>
      </c>
      <c r="CB4" s="10"/>
      <c r="CC4" s="10"/>
      <c r="CD4" s="10"/>
      <c r="CE4" s="10"/>
      <c r="CF4" s="10"/>
      <c r="CG4" s="10"/>
      <c r="CH4" s="12" t="s">
        <v>56</v>
      </c>
      <c r="CI4" s="14"/>
      <c r="CJ4" s="14"/>
      <c r="CK4" s="14"/>
      <c r="CL4" s="14" t="s">
        <v>56</v>
      </c>
      <c r="CM4" s="12" t="s">
        <v>56</v>
      </c>
      <c r="CN4" s="10"/>
      <c r="CO4" s="10"/>
      <c r="CP4" s="10"/>
      <c r="CQ4" s="10"/>
      <c r="CR4" s="10"/>
      <c r="CS4" s="10"/>
      <c r="CT4" s="10"/>
      <c r="CU4" s="10"/>
      <c r="CV4" s="12" t="s">
        <v>56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x14ac:dyDescent="0.2">
      <c r="A5" s="10">
        <v>2</v>
      </c>
      <c r="B5" s="10" t="s">
        <v>276</v>
      </c>
      <c r="C5" s="10" t="s">
        <v>277</v>
      </c>
      <c r="D5" s="10">
        <v>1</v>
      </c>
      <c r="E5" s="10">
        <v>1</v>
      </c>
      <c r="F5" s="10">
        <v>10</v>
      </c>
      <c r="G5" s="10" t="s">
        <v>237</v>
      </c>
      <c r="H5" s="10">
        <v>20</v>
      </c>
      <c r="I5" s="10" t="s">
        <v>56</v>
      </c>
      <c r="J5" s="12" t="s">
        <v>56</v>
      </c>
      <c r="K5" s="10" t="s">
        <v>56</v>
      </c>
      <c r="L5" s="10"/>
      <c r="M5" s="10" t="s">
        <v>56</v>
      </c>
      <c r="N5" s="10"/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56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56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284</v>
      </c>
      <c r="BE5" s="12" t="s">
        <v>246</v>
      </c>
      <c r="BF5" s="10"/>
      <c r="BG5" s="10">
        <v>1</v>
      </c>
      <c r="BH5" s="10"/>
      <c r="BI5" s="12"/>
      <c r="BJ5" s="12" t="s">
        <v>56</v>
      </c>
      <c r="BK5" s="10"/>
      <c r="BL5" s="10"/>
      <c r="BM5" s="10"/>
      <c r="BN5" s="10"/>
      <c r="BO5" s="12" t="s">
        <v>285</v>
      </c>
      <c r="BP5" s="10"/>
      <c r="BQ5" s="10"/>
      <c r="BR5" s="10"/>
      <c r="BS5" s="10"/>
      <c r="BT5" s="10">
        <v>1</v>
      </c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56</v>
      </c>
      <c r="CI5" s="14"/>
      <c r="CJ5" s="14"/>
      <c r="CK5" s="14"/>
      <c r="CL5" s="14" t="s">
        <v>56</v>
      </c>
      <c r="CM5" s="12" t="s">
        <v>56</v>
      </c>
      <c r="CN5" s="10"/>
      <c r="CO5" s="10"/>
      <c r="CP5" s="10"/>
      <c r="CQ5" s="10"/>
      <c r="CR5" s="10"/>
      <c r="CS5" s="10"/>
      <c r="CT5" s="10"/>
      <c r="CU5" s="10"/>
      <c r="CV5" s="12" t="s">
        <v>56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x14ac:dyDescent="0.2">
      <c r="A6" s="10">
        <v>3</v>
      </c>
      <c r="B6" s="10" t="s">
        <v>276</v>
      </c>
      <c r="C6" s="10" t="s">
        <v>277</v>
      </c>
      <c r="D6" s="10">
        <v>1</v>
      </c>
      <c r="E6" s="10">
        <v>2</v>
      </c>
      <c r="F6" s="10">
        <v>10</v>
      </c>
      <c r="G6" s="10" t="s">
        <v>237</v>
      </c>
      <c r="H6" s="10">
        <v>20</v>
      </c>
      <c r="I6" s="10" t="s">
        <v>231</v>
      </c>
      <c r="J6" s="12" t="s">
        <v>56</v>
      </c>
      <c r="K6" s="10" t="s">
        <v>56</v>
      </c>
      <c r="L6" s="10"/>
      <c r="M6" s="10" t="s">
        <v>56</v>
      </c>
      <c r="N6" s="10"/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286</v>
      </c>
      <c r="AF6" s="10">
        <v>1</v>
      </c>
      <c r="AG6" s="10">
        <v>12</v>
      </c>
      <c r="AH6" s="10">
        <v>2</v>
      </c>
      <c r="AI6" s="10">
        <v>1</v>
      </c>
      <c r="AJ6" s="10"/>
      <c r="AK6" s="10"/>
      <c r="AL6" s="10"/>
      <c r="AM6" s="10"/>
      <c r="AN6" s="10"/>
      <c r="AO6" s="10"/>
      <c r="AP6" s="12" t="s">
        <v>56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56</v>
      </c>
      <c r="BE6" s="12" t="s">
        <v>56</v>
      </c>
      <c r="BF6" s="10"/>
      <c r="BG6" s="10"/>
      <c r="BH6" s="10"/>
      <c r="BI6" s="12"/>
      <c r="BJ6" s="12" t="s">
        <v>56</v>
      </c>
      <c r="BK6" s="10"/>
      <c r="BL6" s="10"/>
      <c r="BM6" s="10"/>
      <c r="BN6" s="10"/>
      <c r="BO6" s="12" t="s">
        <v>285</v>
      </c>
      <c r="BP6" s="10">
        <v>1</v>
      </c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56</v>
      </c>
      <c r="CI6" s="14"/>
      <c r="CJ6" s="14"/>
      <c r="CK6" s="14"/>
      <c r="CL6" s="14" t="s">
        <v>56</v>
      </c>
      <c r="CM6" s="12" t="s">
        <v>56</v>
      </c>
      <c r="CN6" s="10"/>
      <c r="CO6" s="10"/>
      <c r="CP6" s="10"/>
      <c r="CQ6" s="10"/>
      <c r="CR6" s="10"/>
      <c r="CS6" s="10"/>
      <c r="CT6" s="10"/>
      <c r="CU6" s="10"/>
      <c r="CV6" s="12" t="s">
        <v>56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x14ac:dyDescent="0.2">
      <c r="A7" s="10">
        <v>4</v>
      </c>
      <c r="B7" s="10" t="s">
        <v>276</v>
      </c>
      <c r="C7" s="10" t="s">
        <v>277</v>
      </c>
      <c r="D7" s="10">
        <v>1</v>
      </c>
      <c r="E7" s="10">
        <v>1</v>
      </c>
      <c r="F7" s="10">
        <v>10</v>
      </c>
      <c r="G7" s="10" t="s">
        <v>237</v>
      </c>
      <c r="H7" s="10">
        <v>32</v>
      </c>
      <c r="I7" s="10" t="s">
        <v>56</v>
      </c>
      <c r="J7" s="12" t="s">
        <v>56</v>
      </c>
      <c r="K7" s="10" t="s">
        <v>56</v>
      </c>
      <c r="L7" s="10"/>
      <c r="M7" s="10" t="s">
        <v>56</v>
      </c>
      <c r="N7" s="10"/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286</v>
      </c>
      <c r="AF7" s="10">
        <v>1</v>
      </c>
      <c r="AG7" s="10">
        <v>5</v>
      </c>
      <c r="AH7" s="10">
        <v>2</v>
      </c>
      <c r="AI7" s="10"/>
      <c r="AJ7" s="10"/>
      <c r="AK7" s="10"/>
      <c r="AL7" s="10"/>
      <c r="AM7" s="10"/>
      <c r="AN7" s="10"/>
      <c r="AO7" s="10"/>
      <c r="AP7" s="12" t="s">
        <v>56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56</v>
      </c>
      <c r="BE7" s="12" t="s">
        <v>56</v>
      </c>
      <c r="BF7" s="10"/>
      <c r="BG7" s="10"/>
      <c r="BH7" s="10"/>
      <c r="BI7" s="12"/>
      <c r="BJ7" s="12" t="s">
        <v>56</v>
      </c>
      <c r="BK7" s="10"/>
      <c r="BL7" s="10"/>
      <c r="BM7" s="10"/>
      <c r="BN7" s="10"/>
      <c r="BO7" s="12" t="s">
        <v>287</v>
      </c>
      <c r="BP7" s="10">
        <v>1</v>
      </c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56</v>
      </c>
      <c r="CI7" s="14"/>
      <c r="CJ7" s="14"/>
      <c r="CK7" s="14"/>
      <c r="CL7" s="14" t="s">
        <v>56</v>
      </c>
      <c r="CM7" s="12" t="s">
        <v>56</v>
      </c>
      <c r="CN7" s="10"/>
      <c r="CO7" s="10"/>
      <c r="CP7" s="10"/>
      <c r="CQ7" s="10"/>
      <c r="CR7" s="10"/>
      <c r="CS7" s="10"/>
      <c r="CT7" s="10"/>
      <c r="CU7" s="10"/>
      <c r="CV7" s="12" t="s">
        <v>56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x14ac:dyDescent="0.2">
      <c r="A8" s="10">
        <v>5</v>
      </c>
      <c r="B8" s="10" t="s">
        <v>276</v>
      </c>
      <c r="C8" s="10" t="s">
        <v>277</v>
      </c>
      <c r="D8" s="10">
        <v>1</v>
      </c>
      <c r="E8" s="10">
        <v>2</v>
      </c>
      <c r="F8" s="10">
        <v>5</v>
      </c>
      <c r="G8" s="10" t="s">
        <v>237</v>
      </c>
      <c r="H8" s="10">
        <v>37</v>
      </c>
      <c r="I8" s="10" t="s">
        <v>231</v>
      </c>
      <c r="J8" s="12" t="s">
        <v>280</v>
      </c>
      <c r="K8" s="10" t="s">
        <v>241</v>
      </c>
      <c r="L8" s="10"/>
      <c r="M8" s="10" t="s">
        <v>56</v>
      </c>
      <c r="N8" s="10"/>
      <c r="O8" s="10"/>
      <c r="P8" s="10"/>
      <c r="Q8" s="10">
        <v>1</v>
      </c>
      <c r="R8" s="10">
        <v>0</v>
      </c>
      <c r="S8" s="10">
        <v>1</v>
      </c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>
        <v>1</v>
      </c>
      <c r="AD8" s="12"/>
      <c r="AE8" s="12" t="s">
        <v>280</v>
      </c>
      <c r="AF8" s="10">
        <v>1</v>
      </c>
      <c r="AG8" s="10">
        <v>8</v>
      </c>
      <c r="AH8" s="10"/>
      <c r="AI8" s="10">
        <v>1</v>
      </c>
      <c r="AJ8" s="10"/>
      <c r="AK8" s="10"/>
      <c r="AL8" s="10"/>
      <c r="AM8" s="10"/>
      <c r="AN8" s="10"/>
      <c r="AO8" s="10"/>
      <c r="AP8" s="12" t="s">
        <v>56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288</v>
      </c>
      <c r="BE8" s="12" t="s">
        <v>243</v>
      </c>
      <c r="BF8" s="10">
        <v>1</v>
      </c>
      <c r="BG8" s="10"/>
      <c r="BH8" s="10"/>
      <c r="BI8" s="12"/>
      <c r="BJ8" s="12" t="s">
        <v>56</v>
      </c>
      <c r="BK8" s="10"/>
      <c r="BL8" s="10"/>
      <c r="BM8" s="10"/>
      <c r="BN8" s="10"/>
      <c r="BO8" s="12" t="s">
        <v>285</v>
      </c>
      <c r="BP8" s="10"/>
      <c r="BQ8" s="10"/>
      <c r="BR8" s="10"/>
      <c r="BS8" s="10"/>
      <c r="BT8" s="10"/>
      <c r="BU8" s="10">
        <v>1</v>
      </c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56</v>
      </c>
      <c r="CI8" s="14"/>
      <c r="CJ8" s="14"/>
      <c r="CK8" s="14"/>
      <c r="CL8" s="14" t="s">
        <v>56</v>
      </c>
      <c r="CM8" s="12" t="s">
        <v>56</v>
      </c>
      <c r="CN8" s="10"/>
      <c r="CO8" s="10"/>
      <c r="CP8" s="10"/>
      <c r="CQ8" s="10"/>
      <c r="CR8" s="10"/>
      <c r="CS8" s="10"/>
      <c r="CT8" s="10"/>
      <c r="CU8" s="10"/>
      <c r="CV8" s="12" t="s">
        <v>56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x14ac:dyDescent="0.2">
      <c r="A9" s="10">
        <v>5</v>
      </c>
      <c r="B9" s="10" t="s">
        <v>276</v>
      </c>
      <c r="C9" s="10" t="s">
        <v>277</v>
      </c>
      <c r="D9" s="10">
        <v>1</v>
      </c>
      <c r="E9" s="10">
        <v>2</v>
      </c>
      <c r="F9" s="10">
        <v>5</v>
      </c>
      <c r="G9" s="10" t="s">
        <v>237</v>
      </c>
      <c r="H9" s="10">
        <v>37</v>
      </c>
      <c r="I9" s="10" t="s">
        <v>56</v>
      </c>
      <c r="J9" s="12" t="s">
        <v>56</v>
      </c>
      <c r="K9" s="10" t="s">
        <v>56</v>
      </c>
      <c r="L9" s="10"/>
      <c r="M9" s="10" t="s">
        <v>56</v>
      </c>
      <c r="N9" s="10"/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56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56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56</v>
      </c>
      <c r="BE9" s="12" t="s">
        <v>56</v>
      </c>
      <c r="BF9" s="10"/>
      <c r="BG9" s="10"/>
      <c r="BH9" s="10"/>
      <c r="BI9" s="12"/>
      <c r="BJ9" s="12" t="s">
        <v>56</v>
      </c>
      <c r="BK9" s="10"/>
      <c r="BL9" s="10"/>
      <c r="BM9" s="10"/>
      <c r="BN9" s="10"/>
      <c r="BO9" s="12" t="s">
        <v>289</v>
      </c>
      <c r="BP9" s="10">
        <v>1</v>
      </c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56</v>
      </c>
      <c r="CI9" s="14"/>
      <c r="CJ9" s="14"/>
      <c r="CK9" s="14"/>
      <c r="CL9" s="14" t="s">
        <v>56</v>
      </c>
      <c r="CM9" s="12" t="s">
        <v>56</v>
      </c>
      <c r="CN9" s="10"/>
      <c r="CO9" s="10"/>
      <c r="CP9" s="10"/>
      <c r="CQ9" s="10"/>
      <c r="CR9" s="10"/>
      <c r="CS9" s="10"/>
      <c r="CT9" s="10"/>
      <c r="CU9" s="10"/>
      <c r="CV9" s="12" t="s">
        <v>56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x14ac:dyDescent="0.2">
      <c r="A10" s="10">
        <v>6</v>
      </c>
      <c r="B10" s="10" t="s">
        <v>276</v>
      </c>
      <c r="C10" s="10" t="s">
        <v>277</v>
      </c>
      <c r="D10" s="10">
        <v>1</v>
      </c>
      <c r="E10" s="10">
        <v>1</v>
      </c>
      <c r="F10" s="10">
        <v>10</v>
      </c>
      <c r="G10" s="10" t="s">
        <v>237</v>
      </c>
      <c r="H10" s="10">
        <v>45</v>
      </c>
      <c r="I10" s="10" t="s">
        <v>56</v>
      </c>
      <c r="J10" s="12" t="s">
        <v>56</v>
      </c>
      <c r="K10" s="10" t="s">
        <v>56</v>
      </c>
      <c r="L10" s="10"/>
      <c r="M10" s="10" t="s">
        <v>56</v>
      </c>
      <c r="N10" s="10"/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286</v>
      </c>
      <c r="AF10" s="10">
        <v>1</v>
      </c>
      <c r="AG10" s="10">
        <v>0</v>
      </c>
      <c r="AH10" s="10"/>
      <c r="AI10" s="10"/>
      <c r="AJ10" s="10"/>
      <c r="AK10" s="10"/>
      <c r="AL10" s="10">
        <v>1</v>
      </c>
      <c r="AM10" s="10"/>
      <c r="AN10" s="10"/>
      <c r="AO10" s="10"/>
      <c r="AP10" s="12" t="s">
        <v>56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56</v>
      </c>
      <c r="BE10" s="12" t="s">
        <v>56</v>
      </c>
      <c r="BF10" s="10"/>
      <c r="BG10" s="10"/>
      <c r="BH10" s="10"/>
      <c r="BI10" s="12"/>
      <c r="BJ10" s="12" t="s">
        <v>56</v>
      </c>
      <c r="BK10" s="10"/>
      <c r="BL10" s="10"/>
      <c r="BM10" s="10"/>
      <c r="BN10" s="10"/>
      <c r="BO10" s="12" t="s">
        <v>285</v>
      </c>
      <c r="BP10" s="10">
        <v>1</v>
      </c>
      <c r="BQ10" s="10"/>
      <c r="BR10" s="10">
        <v>1</v>
      </c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56</v>
      </c>
      <c r="CI10" s="14"/>
      <c r="CJ10" s="14"/>
      <c r="CK10" s="14"/>
      <c r="CL10" s="14" t="s">
        <v>56</v>
      </c>
      <c r="CM10" s="12" t="s">
        <v>56</v>
      </c>
      <c r="CN10" s="10"/>
      <c r="CO10" s="10"/>
      <c r="CP10" s="10"/>
      <c r="CQ10" s="10"/>
      <c r="CR10" s="10"/>
      <c r="CS10" s="10"/>
      <c r="CT10" s="10"/>
      <c r="CU10" s="10"/>
      <c r="CV10" s="12" t="s">
        <v>56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x14ac:dyDescent="0.2">
      <c r="A11" s="10">
        <v>6</v>
      </c>
      <c r="B11" s="10" t="s">
        <v>276</v>
      </c>
      <c r="C11" s="10" t="s">
        <v>277</v>
      </c>
      <c r="D11" s="10">
        <v>1</v>
      </c>
      <c r="E11" s="10">
        <v>1</v>
      </c>
      <c r="F11" s="10">
        <v>10</v>
      </c>
      <c r="G11" s="10" t="s">
        <v>237</v>
      </c>
      <c r="H11" s="10">
        <v>45</v>
      </c>
      <c r="I11" s="10" t="s">
        <v>56</v>
      </c>
      <c r="J11" s="12" t="s">
        <v>56</v>
      </c>
      <c r="K11" s="10" t="s">
        <v>56</v>
      </c>
      <c r="L11" s="10"/>
      <c r="M11" s="10" t="s">
        <v>56</v>
      </c>
      <c r="N11" s="10"/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56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56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56</v>
      </c>
      <c r="BE11" s="12" t="s">
        <v>56</v>
      </c>
      <c r="BF11" s="10"/>
      <c r="BG11" s="10"/>
      <c r="BH11" s="10"/>
      <c r="BI11" s="12"/>
      <c r="BJ11" s="12" t="s">
        <v>56</v>
      </c>
      <c r="BK11" s="10"/>
      <c r="BL11" s="10"/>
      <c r="BM11" s="10"/>
      <c r="BN11" s="10"/>
      <c r="BO11" s="12" t="s">
        <v>290</v>
      </c>
      <c r="BP11" s="10">
        <v>1</v>
      </c>
      <c r="BQ11" s="10"/>
      <c r="BR11" s="10">
        <v>1</v>
      </c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56</v>
      </c>
      <c r="CI11" s="14"/>
      <c r="CJ11" s="14"/>
      <c r="CK11" s="14"/>
      <c r="CL11" s="14" t="s">
        <v>56</v>
      </c>
      <c r="CM11" s="12" t="s">
        <v>56</v>
      </c>
      <c r="CN11" s="10"/>
      <c r="CO11" s="10"/>
      <c r="CP11" s="10"/>
      <c r="CQ11" s="10"/>
      <c r="CR11" s="10"/>
      <c r="CS11" s="10"/>
      <c r="CT11" s="10"/>
      <c r="CU11" s="10"/>
      <c r="CV11" s="12" t="s">
        <v>56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x14ac:dyDescent="0.2">
      <c r="A12" s="10">
        <v>7</v>
      </c>
      <c r="B12" s="10" t="s">
        <v>276</v>
      </c>
      <c r="C12" s="10" t="s">
        <v>277</v>
      </c>
      <c r="D12" s="10">
        <v>1</v>
      </c>
      <c r="E12" s="10">
        <v>2</v>
      </c>
      <c r="F12" s="10">
        <v>10</v>
      </c>
      <c r="G12" s="10" t="s">
        <v>237</v>
      </c>
      <c r="H12" s="10">
        <v>45</v>
      </c>
      <c r="I12" s="10" t="s">
        <v>56</v>
      </c>
      <c r="J12" s="12" t="s">
        <v>280</v>
      </c>
      <c r="K12" s="10" t="s">
        <v>241</v>
      </c>
      <c r="L12" s="10">
        <v>1</v>
      </c>
      <c r="M12" s="10">
        <v>0</v>
      </c>
      <c r="N12" s="10" t="s">
        <v>281</v>
      </c>
      <c r="O12" s="10">
        <v>3</v>
      </c>
      <c r="P12" s="10"/>
      <c r="Q12" s="10">
        <v>1</v>
      </c>
      <c r="R12" s="10">
        <v>1</v>
      </c>
      <c r="S12" s="10"/>
      <c r="T12" s="10" t="s">
        <v>291</v>
      </c>
      <c r="U12" s="10"/>
      <c r="V12" s="10"/>
      <c r="W12" s="10">
        <v>1</v>
      </c>
      <c r="X12" s="10"/>
      <c r="Y12" s="10"/>
      <c r="Z12" s="10"/>
      <c r="AA12" s="10"/>
      <c r="AB12" s="10">
        <v>1</v>
      </c>
      <c r="AC12" s="10"/>
      <c r="AD12" s="12"/>
      <c r="AE12" s="12" t="s">
        <v>56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292</v>
      </c>
      <c r="AQ12" s="10">
        <v>1</v>
      </c>
      <c r="AR12" s="10">
        <v>0</v>
      </c>
      <c r="AS12" s="13"/>
      <c r="AT12" s="10">
        <v>3</v>
      </c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56</v>
      </c>
      <c r="BE12" s="12" t="s">
        <v>56</v>
      </c>
      <c r="BF12" s="10"/>
      <c r="BG12" s="10"/>
      <c r="BH12" s="10"/>
      <c r="BI12" s="12"/>
      <c r="BJ12" s="12" t="s">
        <v>56</v>
      </c>
      <c r="BK12" s="10"/>
      <c r="BL12" s="10"/>
      <c r="BM12" s="10"/>
      <c r="BN12" s="10"/>
      <c r="BO12" s="12" t="s">
        <v>293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>
        <v>1</v>
      </c>
      <c r="CA12" s="10">
        <v>0</v>
      </c>
      <c r="CB12" s="10">
        <v>1</v>
      </c>
      <c r="CC12" s="10">
        <v>1</v>
      </c>
      <c r="CD12" s="10"/>
      <c r="CE12" s="10"/>
      <c r="CF12" s="10"/>
      <c r="CG12" s="10"/>
      <c r="CH12" s="12" t="s">
        <v>56</v>
      </c>
      <c r="CI12" s="14"/>
      <c r="CJ12" s="14"/>
      <c r="CK12" s="14"/>
      <c r="CL12" s="14" t="s">
        <v>56</v>
      </c>
      <c r="CM12" s="12" t="s">
        <v>56</v>
      </c>
      <c r="CN12" s="10"/>
      <c r="CO12" s="10"/>
      <c r="CP12" s="10"/>
      <c r="CQ12" s="10"/>
      <c r="CR12" s="10"/>
      <c r="CS12" s="10"/>
      <c r="CT12" s="10"/>
      <c r="CU12" s="10"/>
      <c r="CV12" s="12" t="s">
        <v>56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x14ac:dyDescent="0.2">
      <c r="A13" s="10">
        <v>7</v>
      </c>
      <c r="B13" s="10" t="s">
        <v>276</v>
      </c>
      <c r="C13" s="10" t="s">
        <v>277</v>
      </c>
      <c r="D13" s="10">
        <v>1</v>
      </c>
      <c r="E13" s="10">
        <v>2</v>
      </c>
      <c r="F13" s="10">
        <v>10</v>
      </c>
      <c r="G13" s="10" t="s">
        <v>237</v>
      </c>
      <c r="H13" s="10">
        <v>45</v>
      </c>
      <c r="I13" s="10" t="s">
        <v>56</v>
      </c>
      <c r="J13" s="12" t="s">
        <v>56</v>
      </c>
      <c r="K13" s="10" t="s">
        <v>56</v>
      </c>
      <c r="L13" s="10"/>
      <c r="M13" s="10" t="s">
        <v>56</v>
      </c>
      <c r="N13" s="10"/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56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56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56</v>
      </c>
      <c r="BE13" s="12" t="s">
        <v>56</v>
      </c>
      <c r="BF13" s="10"/>
      <c r="BG13" s="10"/>
      <c r="BH13" s="10"/>
      <c r="BI13" s="12"/>
      <c r="BJ13" s="12" t="s">
        <v>56</v>
      </c>
      <c r="BK13" s="10"/>
      <c r="BL13" s="10"/>
      <c r="BM13" s="10"/>
      <c r="BN13" s="10"/>
      <c r="BO13" s="12" t="s">
        <v>283</v>
      </c>
      <c r="BP13" s="10"/>
      <c r="BQ13" s="10"/>
      <c r="BR13" s="10"/>
      <c r="BS13" s="10"/>
      <c r="BT13" s="10">
        <v>1</v>
      </c>
      <c r="BU13" s="10">
        <v>1</v>
      </c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56</v>
      </c>
      <c r="CI13" s="14"/>
      <c r="CJ13" s="14"/>
      <c r="CK13" s="14"/>
      <c r="CL13" s="14" t="s">
        <v>56</v>
      </c>
      <c r="CM13" s="12" t="s">
        <v>56</v>
      </c>
      <c r="CN13" s="10"/>
      <c r="CO13" s="10"/>
      <c r="CP13" s="10"/>
      <c r="CQ13" s="10"/>
      <c r="CR13" s="10"/>
      <c r="CS13" s="10"/>
      <c r="CT13" s="10"/>
      <c r="CU13" s="10"/>
      <c r="CV13" s="12" t="s">
        <v>56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x14ac:dyDescent="0.2">
      <c r="A14" s="10">
        <v>7</v>
      </c>
      <c r="B14" s="10" t="s">
        <v>276</v>
      </c>
      <c r="C14" s="10" t="s">
        <v>277</v>
      </c>
      <c r="D14" s="10">
        <v>1</v>
      </c>
      <c r="E14" s="10">
        <v>2</v>
      </c>
      <c r="F14" s="10">
        <v>10</v>
      </c>
      <c r="G14" s="10" t="s">
        <v>237</v>
      </c>
      <c r="H14" s="10">
        <v>45</v>
      </c>
      <c r="I14" s="10" t="s">
        <v>56</v>
      </c>
      <c r="J14" s="12" t="s">
        <v>56</v>
      </c>
      <c r="K14" s="10" t="s">
        <v>56</v>
      </c>
      <c r="L14" s="10"/>
      <c r="M14" s="10" t="s">
        <v>56</v>
      </c>
      <c r="N14" s="10"/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56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56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56</v>
      </c>
      <c r="BE14" s="12" t="s">
        <v>56</v>
      </c>
      <c r="BF14" s="10"/>
      <c r="BG14" s="10"/>
      <c r="BH14" s="10"/>
      <c r="BI14" s="12"/>
      <c r="BJ14" s="12" t="s">
        <v>56</v>
      </c>
      <c r="BK14" s="10"/>
      <c r="BL14" s="10"/>
      <c r="BM14" s="10"/>
      <c r="BN14" s="10"/>
      <c r="BO14" s="12" t="s">
        <v>294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>
        <v>1</v>
      </c>
      <c r="CA14" s="10">
        <v>0</v>
      </c>
      <c r="CB14" s="10"/>
      <c r="CC14" s="10"/>
      <c r="CD14" s="10"/>
      <c r="CE14" s="10"/>
      <c r="CF14" s="10"/>
      <c r="CG14" s="10"/>
      <c r="CH14" s="12" t="s">
        <v>56</v>
      </c>
      <c r="CI14" s="14"/>
      <c r="CJ14" s="14"/>
      <c r="CK14" s="14"/>
      <c r="CL14" s="14" t="s">
        <v>56</v>
      </c>
      <c r="CM14" s="12" t="s">
        <v>56</v>
      </c>
      <c r="CN14" s="10"/>
      <c r="CO14" s="10"/>
      <c r="CP14" s="10"/>
      <c r="CQ14" s="10"/>
      <c r="CR14" s="10"/>
      <c r="CS14" s="10"/>
      <c r="CT14" s="10"/>
      <c r="CU14" s="10"/>
      <c r="CV14" s="12" t="s">
        <v>56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x14ac:dyDescent="0.2">
      <c r="A15" s="10">
        <v>8</v>
      </c>
      <c r="B15" s="10" t="s">
        <v>276</v>
      </c>
      <c r="C15" s="10" t="s">
        <v>277</v>
      </c>
      <c r="D15" s="10">
        <v>1</v>
      </c>
      <c r="E15" s="10">
        <v>3</v>
      </c>
      <c r="F15" s="10">
        <v>10</v>
      </c>
      <c r="G15" s="10" t="s">
        <v>237</v>
      </c>
      <c r="H15" s="10">
        <v>45</v>
      </c>
      <c r="I15" s="10" t="s">
        <v>56</v>
      </c>
      <c r="J15" s="12" t="s">
        <v>280</v>
      </c>
      <c r="K15" s="10" t="s">
        <v>241</v>
      </c>
      <c r="L15" s="10">
        <v>1</v>
      </c>
      <c r="M15" s="10">
        <v>1</v>
      </c>
      <c r="N15" s="10" t="s">
        <v>295</v>
      </c>
      <c r="O15" s="10">
        <v>0</v>
      </c>
      <c r="P15" s="10">
        <v>4</v>
      </c>
      <c r="Q15" s="10"/>
      <c r="R15" s="10">
        <v>1</v>
      </c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56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292</v>
      </c>
      <c r="AQ15" s="10">
        <v>1</v>
      </c>
      <c r="AR15" s="10">
        <v>1</v>
      </c>
      <c r="AS15" s="13"/>
      <c r="AT15" s="10">
        <v>0</v>
      </c>
      <c r="AU15" s="10">
        <v>4</v>
      </c>
      <c r="AV15" s="10">
        <v>4</v>
      </c>
      <c r="AW15" s="10"/>
      <c r="AX15" s="10"/>
      <c r="AY15" s="10"/>
      <c r="AZ15" s="10"/>
      <c r="BA15" s="10"/>
      <c r="BB15" s="10"/>
      <c r="BC15" s="12"/>
      <c r="BD15" s="12" t="s">
        <v>56</v>
      </c>
      <c r="BE15" s="12" t="s">
        <v>56</v>
      </c>
      <c r="BF15" s="10"/>
      <c r="BG15" s="10"/>
      <c r="BH15" s="10"/>
      <c r="BI15" s="12"/>
      <c r="BJ15" s="12" t="s">
        <v>56</v>
      </c>
      <c r="BK15" s="10"/>
      <c r="BL15" s="10"/>
      <c r="BM15" s="10"/>
      <c r="BN15" s="10"/>
      <c r="BO15" s="12" t="s">
        <v>293</v>
      </c>
      <c r="BP15" s="10">
        <v>1</v>
      </c>
      <c r="BQ15" s="10"/>
      <c r="BR15" s="10"/>
      <c r="BS15" s="10"/>
      <c r="BT15" s="10"/>
      <c r="BU15" s="10"/>
      <c r="BV15" s="10"/>
      <c r="BW15" s="10"/>
      <c r="BX15" s="10"/>
      <c r="BY15" s="10"/>
      <c r="BZ15" s="10">
        <v>1</v>
      </c>
      <c r="CA15" s="10">
        <v>1</v>
      </c>
      <c r="CB15" s="10"/>
      <c r="CC15" s="10"/>
      <c r="CD15" s="10"/>
      <c r="CE15" s="10"/>
      <c r="CF15" s="10"/>
      <c r="CG15" s="10"/>
      <c r="CH15" s="12" t="s">
        <v>56</v>
      </c>
      <c r="CI15" s="14"/>
      <c r="CJ15" s="14"/>
      <c r="CK15" s="14"/>
      <c r="CL15" s="14" t="s">
        <v>56</v>
      </c>
      <c r="CM15" s="12" t="s">
        <v>56</v>
      </c>
      <c r="CN15" s="10"/>
      <c r="CO15" s="10"/>
      <c r="CP15" s="10"/>
      <c r="CQ15" s="10"/>
      <c r="CR15" s="10"/>
      <c r="CS15" s="10"/>
      <c r="CT15" s="10"/>
      <c r="CU15" s="10"/>
      <c r="CV15" s="12" t="s">
        <v>56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x14ac:dyDescent="0.2">
      <c r="A16" s="10">
        <v>9</v>
      </c>
      <c r="B16" s="10" t="s">
        <v>276</v>
      </c>
      <c r="C16" s="10" t="s">
        <v>277</v>
      </c>
      <c r="D16" s="10">
        <v>1</v>
      </c>
      <c r="E16" s="10">
        <v>4</v>
      </c>
      <c r="F16" s="10">
        <v>6</v>
      </c>
      <c r="G16" s="10" t="s">
        <v>237</v>
      </c>
      <c r="H16" s="10">
        <v>49</v>
      </c>
      <c r="I16" s="10" t="s">
        <v>77</v>
      </c>
      <c r="J16" s="12" t="s">
        <v>56</v>
      </c>
      <c r="K16" s="10" t="s">
        <v>56</v>
      </c>
      <c r="L16" s="10"/>
      <c r="M16" s="10" t="s">
        <v>56</v>
      </c>
      <c r="N16" s="10"/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56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56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56</v>
      </c>
      <c r="BE16" s="12" t="s">
        <v>56</v>
      </c>
      <c r="BF16" s="10"/>
      <c r="BG16" s="10"/>
      <c r="BH16" s="10"/>
      <c r="BI16" s="12"/>
      <c r="BJ16" s="12" t="s">
        <v>56</v>
      </c>
      <c r="BK16" s="10"/>
      <c r="BL16" s="10"/>
      <c r="BM16" s="10"/>
      <c r="BN16" s="10"/>
      <c r="BO16" s="12" t="s">
        <v>56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56</v>
      </c>
      <c r="CI16" s="14"/>
      <c r="CJ16" s="14"/>
      <c r="CK16" s="14"/>
      <c r="CL16" s="14" t="s">
        <v>56</v>
      </c>
      <c r="CM16" s="12" t="s">
        <v>296</v>
      </c>
      <c r="CN16" s="10"/>
      <c r="CO16" s="10"/>
      <c r="CP16" s="10"/>
      <c r="CQ16" s="10">
        <v>41</v>
      </c>
      <c r="CR16" s="10"/>
      <c r="CS16" s="10">
        <v>1</v>
      </c>
      <c r="CT16" s="10"/>
      <c r="CU16" s="10"/>
      <c r="CV16" s="12" t="s">
        <v>297</v>
      </c>
      <c r="CW16" s="10"/>
      <c r="CX16" s="10">
        <v>1</v>
      </c>
      <c r="CY16" s="10"/>
      <c r="CZ16" s="10"/>
      <c r="DA16" s="10"/>
      <c r="DB16" s="10"/>
      <c r="DC16" s="10"/>
      <c r="DD16" s="10"/>
      <c r="DE16" s="10">
        <v>1</v>
      </c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x14ac:dyDescent="0.2">
      <c r="A17" s="10">
        <v>10</v>
      </c>
      <c r="B17" s="10" t="s">
        <v>277</v>
      </c>
      <c r="C17" s="10" t="s">
        <v>276</v>
      </c>
      <c r="D17" s="10">
        <v>1</v>
      </c>
      <c r="E17" s="10">
        <v>1</v>
      </c>
      <c r="F17" s="10">
        <v>10</v>
      </c>
      <c r="G17" s="10" t="s">
        <v>237</v>
      </c>
      <c r="H17" s="10">
        <v>10</v>
      </c>
      <c r="I17" s="10" t="s">
        <v>231</v>
      </c>
      <c r="J17" s="12" t="s">
        <v>56</v>
      </c>
      <c r="K17" s="10" t="s">
        <v>56</v>
      </c>
      <c r="L17" s="10"/>
      <c r="M17" s="10" t="s">
        <v>56</v>
      </c>
      <c r="N17" s="10"/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298</v>
      </c>
      <c r="AF17" s="10">
        <v>1</v>
      </c>
      <c r="AG17" s="10">
        <v>20</v>
      </c>
      <c r="AH17" s="10">
        <v>16</v>
      </c>
      <c r="AI17" s="10"/>
      <c r="AJ17" s="10"/>
      <c r="AK17" s="10">
        <v>1</v>
      </c>
      <c r="AL17" s="10"/>
      <c r="AM17" s="10"/>
      <c r="AN17" s="10"/>
      <c r="AO17" s="10"/>
      <c r="AP17" s="12" t="s">
        <v>56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56</v>
      </c>
      <c r="BE17" s="12" t="s">
        <v>56</v>
      </c>
      <c r="BF17" s="10"/>
      <c r="BG17" s="10"/>
      <c r="BH17" s="10"/>
      <c r="BI17" s="12"/>
      <c r="BJ17" s="12" t="s">
        <v>56</v>
      </c>
      <c r="BK17" s="10"/>
      <c r="BL17" s="10"/>
      <c r="BM17" s="10"/>
      <c r="BN17" s="10"/>
      <c r="BO17" s="12" t="s">
        <v>299</v>
      </c>
      <c r="BP17" s="10">
        <v>1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56</v>
      </c>
      <c r="CI17" s="14"/>
      <c r="CJ17" s="14"/>
      <c r="CK17" s="14"/>
      <c r="CL17" s="14" t="s">
        <v>56</v>
      </c>
      <c r="CM17" s="12" t="s">
        <v>56</v>
      </c>
      <c r="CN17" s="10"/>
      <c r="CO17" s="10"/>
      <c r="CP17" s="10"/>
      <c r="CQ17" s="10"/>
      <c r="CR17" s="10"/>
      <c r="CS17" s="10"/>
      <c r="CT17" s="10"/>
      <c r="CU17" s="10"/>
      <c r="CV17" s="12" t="s">
        <v>56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x14ac:dyDescent="0.2">
      <c r="A18" s="10">
        <v>10</v>
      </c>
      <c r="B18" s="10" t="s">
        <v>277</v>
      </c>
      <c r="C18" s="10" t="s">
        <v>276</v>
      </c>
      <c r="D18" s="10">
        <v>1</v>
      </c>
      <c r="E18" s="10">
        <v>1</v>
      </c>
      <c r="F18" s="10">
        <v>10</v>
      </c>
      <c r="G18" s="10" t="s">
        <v>237</v>
      </c>
      <c r="H18" s="10">
        <v>10</v>
      </c>
      <c r="I18" s="10" t="s">
        <v>56</v>
      </c>
      <c r="J18" s="12" t="s">
        <v>56</v>
      </c>
      <c r="K18" s="10" t="s">
        <v>56</v>
      </c>
      <c r="L18" s="10"/>
      <c r="M18" s="10" t="s">
        <v>56</v>
      </c>
      <c r="N18" s="10"/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56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56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56</v>
      </c>
      <c r="BE18" s="12" t="s">
        <v>56</v>
      </c>
      <c r="BF18" s="10"/>
      <c r="BG18" s="10"/>
      <c r="BH18" s="10"/>
      <c r="BI18" s="12"/>
      <c r="BJ18" s="12" t="s">
        <v>56</v>
      </c>
      <c r="BK18" s="10"/>
      <c r="BL18" s="10"/>
      <c r="BM18" s="10"/>
      <c r="BN18" s="10"/>
      <c r="BO18" s="12" t="s">
        <v>300</v>
      </c>
      <c r="BP18" s="10"/>
      <c r="BQ18" s="10">
        <v>1</v>
      </c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56</v>
      </c>
      <c r="CI18" s="14"/>
      <c r="CJ18" s="14"/>
      <c r="CK18" s="14"/>
      <c r="CL18" s="14" t="s">
        <v>56</v>
      </c>
      <c r="CM18" s="12" t="s">
        <v>56</v>
      </c>
      <c r="CN18" s="10"/>
      <c r="CO18" s="10"/>
      <c r="CP18" s="10"/>
      <c r="CQ18" s="10"/>
      <c r="CR18" s="10"/>
      <c r="CS18" s="10"/>
      <c r="CT18" s="10"/>
      <c r="CU18" s="10"/>
      <c r="CV18" s="12" t="s">
        <v>56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x14ac:dyDescent="0.2">
      <c r="A19" s="10">
        <v>11</v>
      </c>
      <c r="B19" s="10" t="s">
        <v>277</v>
      </c>
      <c r="C19" s="10" t="s">
        <v>276</v>
      </c>
      <c r="D19" s="10">
        <v>1</v>
      </c>
      <c r="E19" s="10">
        <v>1</v>
      </c>
      <c r="F19" s="10">
        <v>10</v>
      </c>
      <c r="G19" s="10" t="s">
        <v>237</v>
      </c>
      <c r="H19" s="10">
        <v>30</v>
      </c>
      <c r="I19" s="10" t="s">
        <v>56</v>
      </c>
      <c r="J19" s="12" t="s">
        <v>301</v>
      </c>
      <c r="K19" s="10" t="s">
        <v>241</v>
      </c>
      <c r="L19" s="10"/>
      <c r="M19" s="10" t="s">
        <v>56</v>
      </c>
      <c r="N19" s="10"/>
      <c r="O19" s="10"/>
      <c r="P19" s="10"/>
      <c r="Q19" s="10">
        <v>1</v>
      </c>
      <c r="R19" s="10">
        <v>1</v>
      </c>
      <c r="S19" s="10"/>
      <c r="T19" s="10" t="s">
        <v>56</v>
      </c>
      <c r="U19" s="10"/>
      <c r="V19" s="10"/>
      <c r="W19" s="10"/>
      <c r="X19" s="10"/>
      <c r="Y19" s="10"/>
      <c r="Z19" s="10"/>
      <c r="AA19" s="10">
        <v>1</v>
      </c>
      <c r="AB19" s="10"/>
      <c r="AC19" s="10"/>
      <c r="AD19" s="12"/>
      <c r="AE19" s="12" t="s">
        <v>56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56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302</v>
      </c>
      <c r="BE19" s="12" t="s">
        <v>243</v>
      </c>
      <c r="BF19" s="10">
        <v>1</v>
      </c>
      <c r="BG19" s="10"/>
      <c r="BH19" s="10"/>
      <c r="BI19" s="12"/>
      <c r="BJ19" s="12" t="s">
        <v>56</v>
      </c>
      <c r="BK19" s="10"/>
      <c r="BL19" s="10"/>
      <c r="BM19" s="10"/>
      <c r="BN19" s="10"/>
      <c r="BO19" s="12" t="s">
        <v>303</v>
      </c>
      <c r="BP19" s="10"/>
      <c r="BQ19" s="10"/>
      <c r="BR19" s="10"/>
      <c r="BS19" s="10"/>
      <c r="BT19" s="10"/>
      <c r="BU19" s="10">
        <v>1</v>
      </c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56</v>
      </c>
      <c r="CI19" s="14"/>
      <c r="CJ19" s="14"/>
      <c r="CK19" s="14"/>
      <c r="CL19" s="14" t="s">
        <v>56</v>
      </c>
      <c r="CM19" s="12" t="s">
        <v>56</v>
      </c>
      <c r="CN19" s="10"/>
      <c r="CO19" s="10"/>
      <c r="CP19" s="10"/>
      <c r="CQ19" s="10"/>
      <c r="CR19" s="10"/>
      <c r="CS19" s="10"/>
      <c r="CT19" s="10"/>
      <c r="CU19" s="10"/>
      <c r="CV19" s="12" t="s">
        <v>56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x14ac:dyDescent="0.2">
      <c r="A20" s="10">
        <v>11</v>
      </c>
      <c r="B20" s="10" t="s">
        <v>277</v>
      </c>
      <c r="C20" s="10" t="s">
        <v>276</v>
      </c>
      <c r="D20" s="10">
        <v>1</v>
      </c>
      <c r="E20" s="10">
        <v>1</v>
      </c>
      <c r="F20" s="10">
        <v>10</v>
      </c>
      <c r="G20" s="10" t="s">
        <v>237</v>
      </c>
      <c r="H20" s="10">
        <v>30</v>
      </c>
      <c r="I20" s="10" t="s">
        <v>56</v>
      </c>
      <c r="J20" s="12" t="s">
        <v>56</v>
      </c>
      <c r="K20" s="10" t="s">
        <v>56</v>
      </c>
      <c r="L20" s="10"/>
      <c r="M20" s="10" t="s">
        <v>56</v>
      </c>
      <c r="N20" s="10"/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56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56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304</v>
      </c>
      <c r="BE20" s="12" t="s">
        <v>246</v>
      </c>
      <c r="BF20" s="10"/>
      <c r="BG20" s="10"/>
      <c r="BH20" s="10">
        <v>1</v>
      </c>
      <c r="BI20" s="12"/>
      <c r="BJ20" s="12" t="s">
        <v>56</v>
      </c>
      <c r="BK20" s="10"/>
      <c r="BL20" s="10"/>
      <c r="BM20" s="10"/>
      <c r="BN20" s="10"/>
      <c r="BO20" s="12" t="s">
        <v>305</v>
      </c>
      <c r="BP20" s="10"/>
      <c r="BQ20" s="10"/>
      <c r="BR20" s="10"/>
      <c r="BS20" s="10">
        <v>1</v>
      </c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56</v>
      </c>
      <c r="CI20" s="14"/>
      <c r="CJ20" s="14"/>
      <c r="CK20" s="14"/>
      <c r="CL20" s="14" t="s">
        <v>56</v>
      </c>
      <c r="CM20" s="12" t="s">
        <v>56</v>
      </c>
      <c r="CN20" s="10"/>
      <c r="CO20" s="10"/>
      <c r="CP20" s="10"/>
      <c r="CQ20" s="10"/>
      <c r="CR20" s="10"/>
      <c r="CS20" s="10"/>
      <c r="CT20" s="10"/>
      <c r="CU20" s="10"/>
      <c r="CV20" s="12" t="s">
        <v>56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x14ac:dyDescent="0.2">
      <c r="A21" s="10">
        <v>12</v>
      </c>
      <c r="B21" s="10" t="s">
        <v>277</v>
      </c>
      <c r="C21" s="10" t="s">
        <v>276</v>
      </c>
      <c r="D21" s="10">
        <v>1</v>
      </c>
      <c r="E21" s="10">
        <v>2</v>
      </c>
      <c r="F21" s="10">
        <v>14</v>
      </c>
      <c r="G21" s="10" t="s">
        <v>237</v>
      </c>
      <c r="H21" s="10">
        <v>26</v>
      </c>
      <c r="I21" s="10" t="s">
        <v>56</v>
      </c>
      <c r="J21" s="12" t="s">
        <v>301</v>
      </c>
      <c r="K21" s="10" t="s">
        <v>241</v>
      </c>
      <c r="L21" s="10">
        <v>1</v>
      </c>
      <c r="M21" s="10">
        <v>1</v>
      </c>
      <c r="N21" s="10" t="s">
        <v>295</v>
      </c>
      <c r="O21" s="10">
        <v>0</v>
      </c>
      <c r="P21" s="10">
        <v>4</v>
      </c>
      <c r="Q21" s="10"/>
      <c r="R21" s="10">
        <v>1</v>
      </c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56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306</v>
      </c>
      <c r="AQ21" s="10">
        <v>1</v>
      </c>
      <c r="AR21" s="10">
        <v>1</v>
      </c>
      <c r="AS21" s="13"/>
      <c r="AT21" s="10">
        <v>0</v>
      </c>
      <c r="AU21" s="10">
        <v>4</v>
      </c>
      <c r="AV21" s="10">
        <v>4</v>
      </c>
      <c r="AW21" s="10"/>
      <c r="AX21" s="10"/>
      <c r="AY21" s="10"/>
      <c r="AZ21" s="10"/>
      <c r="BA21" s="10"/>
      <c r="BB21" s="10"/>
      <c r="BC21" s="12"/>
      <c r="BD21" s="12" t="s">
        <v>56</v>
      </c>
      <c r="BE21" s="12" t="s">
        <v>56</v>
      </c>
      <c r="BF21" s="10"/>
      <c r="BG21" s="10"/>
      <c r="BH21" s="10"/>
      <c r="BI21" s="12"/>
      <c r="BJ21" s="12" t="s">
        <v>56</v>
      </c>
      <c r="BK21" s="10"/>
      <c r="BL21" s="10"/>
      <c r="BM21" s="10"/>
      <c r="BN21" s="10"/>
      <c r="BO21" s="12" t="s">
        <v>307</v>
      </c>
      <c r="BP21" s="10">
        <v>1</v>
      </c>
      <c r="BQ21" s="10"/>
      <c r="BR21" s="10"/>
      <c r="BS21" s="10"/>
      <c r="BT21" s="10"/>
      <c r="BU21" s="10"/>
      <c r="BV21" s="10"/>
      <c r="BW21" s="10"/>
      <c r="BX21" s="10"/>
      <c r="BY21" s="10"/>
      <c r="BZ21" s="10">
        <v>1</v>
      </c>
      <c r="CA21" s="10">
        <v>1</v>
      </c>
      <c r="CB21" s="10"/>
      <c r="CC21" s="10"/>
      <c r="CD21" s="10"/>
      <c r="CE21" s="10"/>
      <c r="CF21" s="10"/>
      <c r="CG21" s="10"/>
      <c r="CH21" s="12" t="s">
        <v>56</v>
      </c>
      <c r="CI21" s="14"/>
      <c r="CJ21" s="14"/>
      <c r="CK21" s="14"/>
      <c r="CL21" s="14" t="s">
        <v>56</v>
      </c>
      <c r="CM21" s="12" t="s">
        <v>56</v>
      </c>
      <c r="CN21" s="10"/>
      <c r="CO21" s="10"/>
      <c r="CP21" s="10"/>
      <c r="CQ21" s="10"/>
      <c r="CR21" s="10"/>
      <c r="CS21" s="10"/>
      <c r="CT21" s="10"/>
      <c r="CU21" s="10"/>
      <c r="CV21" s="12" t="s">
        <v>56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x14ac:dyDescent="0.2">
      <c r="A22" s="10">
        <v>13</v>
      </c>
      <c r="B22" s="10" t="s">
        <v>277</v>
      </c>
      <c r="C22" s="10" t="s">
        <v>276</v>
      </c>
      <c r="D22" s="10">
        <v>1</v>
      </c>
      <c r="E22" s="10">
        <v>3</v>
      </c>
      <c r="F22" s="10">
        <v>10</v>
      </c>
      <c r="G22" s="10" t="s">
        <v>237</v>
      </c>
      <c r="H22" s="10">
        <v>30</v>
      </c>
      <c r="I22" s="10" t="s">
        <v>231</v>
      </c>
      <c r="J22" s="12"/>
      <c r="K22" s="10"/>
      <c r="L22" s="10"/>
      <c r="M22" s="10" t="s">
        <v>56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56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56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56</v>
      </c>
      <c r="BE22" s="12" t="s">
        <v>56</v>
      </c>
      <c r="BF22" s="10"/>
      <c r="BG22" s="10"/>
      <c r="BH22" s="10"/>
      <c r="BI22" s="12"/>
      <c r="BJ22" s="12" t="s">
        <v>56</v>
      </c>
      <c r="BK22" s="10"/>
      <c r="BL22" s="10"/>
      <c r="BM22" s="10"/>
      <c r="BN22" s="10"/>
      <c r="BO22" s="12" t="s">
        <v>56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308</v>
      </c>
      <c r="CI22" s="14" t="s">
        <v>309</v>
      </c>
      <c r="CJ22" s="14">
        <v>15</v>
      </c>
      <c r="CK22" s="14" t="s">
        <v>310</v>
      </c>
      <c r="CL22" s="14" t="s">
        <v>56</v>
      </c>
      <c r="CM22" s="12" t="s">
        <v>56</v>
      </c>
      <c r="CN22" s="10"/>
      <c r="CO22" s="10"/>
      <c r="CP22" s="10"/>
      <c r="CQ22" s="10"/>
      <c r="CR22" s="10"/>
      <c r="CS22" s="10"/>
      <c r="CT22" s="10"/>
      <c r="CU22" s="10"/>
      <c r="CV22" s="12" t="s">
        <v>56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x14ac:dyDescent="0.2">
      <c r="A23" s="10">
        <v>14</v>
      </c>
      <c r="B23" s="10" t="s">
        <v>277</v>
      </c>
      <c r="C23" s="10" t="s">
        <v>276</v>
      </c>
      <c r="D23" s="10">
        <v>1</v>
      </c>
      <c r="E23" s="10">
        <v>1</v>
      </c>
      <c r="F23" s="10">
        <v>10</v>
      </c>
      <c r="G23" s="10" t="s">
        <v>237</v>
      </c>
      <c r="H23" s="10">
        <v>45</v>
      </c>
      <c r="I23" s="10" t="s">
        <v>56</v>
      </c>
      <c r="J23" s="12" t="s">
        <v>56</v>
      </c>
      <c r="K23" s="10" t="s">
        <v>56</v>
      </c>
      <c r="L23" s="10"/>
      <c r="M23" s="10" t="s">
        <v>56</v>
      </c>
      <c r="N23" s="10"/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298</v>
      </c>
      <c r="AF23" s="10">
        <v>1</v>
      </c>
      <c r="AG23" s="10">
        <v>1</v>
      </c>
      <c r="AH23" s="10"/>
      <c r="AI23" s="10"/>
      <c r="AJ23" s="10"/>
      <c r="AK23" s="10"/>
      <c r="AL23" s="10"/>
      <c r="AM23" s="10"/>
      <c r="AN23" s="10"/>
      <c r="AO23" s="10"/>
      <c r="AP23" s="12"/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56</v>
      </c>
      <c r="BE23" s="12" t="s">
        <v>56</v>
      </c>
      <c r="BF23" s="10"/>
      <c r="BG23" s="10"/>
      <c r="BH23" s="10"/>
      <c r="BI23" s="12"/>
      <c r="BJ23" s="12" t="s">
        <v>56</v>
      </c>
      <c r="BK23" s="10"/>
      <c r="BL23" s="10"/>
      <c r="BM23" s="10"/>
      <c r="BN23" s="10"/>
      <c r="BO23" s="12" t="s">
        <v>311</v>
      </c>
      <c r="BP23" s="10">
        <v>1</v>
      </c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56</v>
      </c>
      <c r="CI23" s="14"/>
      <c r="CJ23" s="14"/>
      <c r="CK23" s="14"/>
      <c r="CL23" s="14" t="s">
        <v>56</v>
      </c>
      <c r="CM23" s="12" t="s">
        <v>56</v>
      </c>
      <c r="CN23" s="10"/>
      <c r="CO23" s="10"/>
      <c r="CP23" s="10"/>
      <c r="CQ23" s="10"/>
      <c r="CR23" s="10"/>
      <c r="CS23" s="10"/>
      <c r="CT23" s="10"/>
      <c r="CU23" s="10"/>
      <c r="CV23" s="12" t="s">
        <v>56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x14ac:dyDescent="0.2">
      <c r="A24" s="10">
        <v>15</v>
      </c>
      <c r="B24" s="10" t="s">
        <v>277</v>
      </c>
      <c r="C24" s="10" t="s">
        <v>276</v>
      </c>
      <c r="D24" s="10">
        <v>1</v>
      </c>
      <c r="E24" s="10">
        <v>2</v>
      </c>
      <c r="F24" s="10">
        <v>9</v>
      </c>
      <c r="G24" s="10" t="s">
        <v>237</v>
      </c>
      <c r="H24" s="10">
        <v>46</v>
      </c>
      <c r="I24" s="10" t="s">
        <v>56</v>
      </c>
      <c r="J24" s="12" t="s">
        <v>56</v>
      </c>
      <c r="K24" s="10" t="s">
        <v>56</v>
      </c>
      <c r="L24" s="10"/>
      <c r="M24" s="10" t="s">
        <v>56</v>
      </c>
      <c r="N24" s="10"/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298</v>
      </c>
      <c r="AF24" s="10">
        <v>1</v>
      </c>
      <c r="AG24" s="10">
        <v>5</v>
      </c>
      <c r="AH24" s="10">
        <v>2</v>
      </c>
      <c r="AI24" s="10"/>
      <c r="AJ24" s="10"/>
      <c r="AK24" s="10">
        <v>1</v>
      </c>
      <c r="AL24" s="10"/>
      <c r="AM24" s="10"/>
      <c r="AN24" s="10"/>
      <c r="AO24" s="10"/>
      <c r="AP24" s="12" t="s">
        <v>56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56</v>
      </c>
      <c r="BE24" s="12" t="s">
        <v>56</v>
      </c>
      <c r="BF24" s="10"/>
      <c r="BG24" s="10"/>
      <c r="BH24" s="10"/>
      <c r="BI24" s="12"/>
      <c r="BJ24" s="12" t="s">
        <v>56</v>
      </c>
      <c r="BK24" s="10"/>
      <c r="BL24" s="10"/>
      <c r="BM24" s="10"/>
      <c r="BN24" s="10"/>
      <c r="BO24" s="12" t="s">
        <v>311</v>
      </c>
      <c r="BP24" s="10">
        <v>1</v>
      </c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56</v>
      </c>
      <c r="CI24" s="14"/>
      <c r="CJ24" s="14"/>
      <c r="CK24" s="14"/>
      <c r="CL24" s="14" t="s">
        <v>56</v>
      </c>
      <c r="CM24" s="12" t="s">
        <v>56</v>
      </c>
      <c r="CN24" s="10"/>
      <c r="CO24" s="10"/>
      <c r="CP24" s="10"/>
      <c r="CQ24" s="10"/>
      <c r="CR24" s="10"/>
      <c r="CS24" s="10"/>
      <c r="CT24" s="10"/>
      <c r="CU24" s="10"/>
      <c r="CV24" s="12" t="s">
        <v>56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x14ac:dyDescent="0.2">
      <c r="A25" s="10">
        <v>15</v>
      </c>
      <c r="B25" s="10" t="s">
        <v>277</v>
      </c>
      <c r="C25" s="10" t="s">
        <v>276</v>
      </c>
      <c r="D25" s="10">
        <v>1</v>
      </c>
      <c r="E25" s="10">
        <v>2</v>
      </c>
      <c r="F25" s="10">
        <v>9</v>
      </c>
      <c r="G25" s="10" t="s">
        <v>237</v>
      </c>
      <c r="H25" s="10">
        <v>46</v>
      </c>
      <c r="I25" s="10" t="s">
        <v>56</v>
      </c>
      <c r="J25" s="12" t="s">
        <v>56</v>
      </c>
      <c r="K25" s="10" t="s">
        <v>56</v>
      </c>
      <c r="L25" s="10"/>
      <c r="M25" s="10" t="s">
        <v>56</v>
      </c>
      <c r="N25" s="10"/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56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56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56</v>
      </c>
      <c r="BE25" s="12" t="s">
        <v>56</v>
      </c>
      <c r="BF25" s="10"/>
      <c r="BG25" s="10"/>
      <c r="BH25" s="10"/>
      <c r="BI25" s="12"/>
      <c r="BJ25" s="12" t="s">
        <v>56</v>
      </c>
      <c r="BK25" s="10"/>
      <c r="BL25" s="10"/>
      <c r="BM25" s="10"/>
      <c r="BN25" s="10"/>
      <c r="BO25" s="12" t="s">
        <v>312</v>
      </c>
      <c r="BP25" s="10"/>
      <c r="BQ25" s="10">
        <v>1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56</v>
      </c>
      <c r="CI25" s="14"/>
      <c r="CJ25" s="14"/>
      <c r="CK25" s="14"/>
      <c r="CL25" s="14" t="s">
        <v>56</v>
      </c>
      <c r="CM25" s="12" t="s">
        <v>56</v>
      </c>
      <c r="CN25" s="10"/>
      <c r="CO25" s="10"/>
      <c r="CP25" s="10"/>
      <c r="CQ25" s="10"/>
      <c r="CR25" s="10"/>
      <c r="CS25" s="10"/>
      <c r="CT25" s="10"/>
      <c r="CU25" s="10"/>
      <c r="CV25" s="12" t="s">
        <v>56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x14ac:dyDescent="0.2">
      <c r="A26" s="10">
        <v>16</v>
      </c>
      <c r="B26" s="10" t="s">
        <v>277</v>
      </c>
      <c r="C26" s="10" t="s">
        <v>276</v>
      </c>
      <c r="D26" s="10">
        <v>1</v>
      </c>
      <c r="E26" s="10">
        <v>3</v>
      </c>
      <c r="F26" s="10">
        <v>4</v>
      </c>
      <c r="G26" s="10" t="s">
        <v>240</v>
      </c>
      <c r="H26" s="10">
        <v>45</v>
      </c>
      <c r="I26" s="10" t="s">
        <v>231</v>
      </c>
      <c r="J26" s="12" t="s">
        <v>301</v>
      </c>
      <c r="K26" s="10" t="s">
        <v>241</v>
      </c>
      <c r="L26" s="10">
        <v>1</v>
      </c>
      <c r="M26" s="10">
        <v>1</v>
      </c>
      <c r="N26" s="10" t="s">
        <v>295</v>
      </c>
      <c r="O26" s="10">
        <v>4</v>
      </c>
      <c r="P26" s="10">
        <v>4</v>
      </c>
      <c r="Q26" s="10"/>
      <c r="R26" s="10">
        <v>1</v>
      </c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56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306</v>
      </c>
      <c r="AQ26" s="10">
        <v>1</v>
      </c>
      <c r="AR26" s="10">
        <v>1</v>
      </c>
      <c r="AS26" s="13"/>
      <c r="AT26" s="10">
        <v>4</v>
      </c>
      <c r="AU26" s="10">
        <v>4</v>
      </c>
      <c r="AV26" s="10">
        <v>0</v>
      </c>
      <c r="AW26" s="10"/>
      <c r="AX26" s="10"/>
      <c r="AY26" s="10"/>
      <c r="AZ26" s="10">
        <v>1</v>
      </c>
      <c r="BA26" s="10"/>
      <c r="BB26" s="10"/>
      <c r="BC26" s="12"/>
      <c r="BD26" s="12" t="s">
        <v>56</v>
      </c>
      <c r="BE26" s="12" t="s">
        <v>56</v>
      </c>
      <c r="BF26" s="10"/>
      <c r="BG26" s="10"/>
      <c r="BH26" s="10"/>
      <c r="BI26" s="12"/>
      <c r="BJ26" s="12" t="s">
        <v>56</v>
      </c>
      <c r="BK26" s="10"/>
      <c r="BL26" s="10"/>
      <c r="BM26" s="10"/>
      <c r="BN26" s="10"/>
      <c r="BO26" s="12" t="s">
        <v>312</v>
      </c>
      <c r="BP26" s="10">
        <v>1</v>
      </c>
      <c r="BQ26" s="10"/>
      <c r="BR26" s="10"/>
      <c r="BS26" s="10"/>
      <c r="BT26" s="10"/>
      <c r="BU26" s="10"/>
      <c r="BV26" s="10"/>
      <c r="BW26" s="10"/>
      <c r="BX26" s="10"/>
      <c r="BY26" s="10"/>
      <c r="BZ26" s="10">
        <v>1</v>
      </c>
      <c r="CA26" s="10">
        <v>1</v>
      </c>
      <c r="CB26" s="10"/>
      <c r="CC26" s="10"/>
      <c r="CD26" s="10"/>
      <c r="CE26" s="10"/>
      <c r="CF26" s="10"/>
      <c r="CG26" s="10"/>
      <c r="CH26" s="12" t="s">
        <v>56</v>
      </c>
      <c r="CI26" s="14"/>
      <c r="CJ26" s="14"/>
      <c r="CK26" s="14"/>
      <c r="CL26" s="14" t="s">
        <v>56</v>
      </c>
      <c r="CM26" s="12" t="s">
        <v>56</v>
      </c>
      <c r="CN26" s="10"/>
      <c r="CO26" s="10"/>
      <c r="CP26" s="10"/>
      <c r="CQ26" s="10"/>
      <c r="CR26" s="10"/>
      <c r="CS26" s="10"/>
      <c r="CT26" s="10"/>
      <c r="CU26" s="10"/>
      <c r="CV26" s="12" t="s">
        <v>56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x14ac:dyDescent="0.2">
      <c r="A27" s="10">
        <v>17</v>
      </c>
      <c r="B27" s="10" t="s">
        <v>277</v>
      </c>
      <c r="C27" s="10" t="s">
        <v>276</v>
      </c>
      <c r="D27" s="10">
        <v>1</v>
      </c>
      <c r="E27" s="10">
        <v>1</v>
      </c>
      <c r="F27" s="10">
        <v>10</v>
      </c>
      <c r="G27" s="10" t="s">
        <v>240</v>
      </c>
      <c r="H27" s="10">
        <v>41</v>
      </c>
      <c r="I27" s="10" t="s">
        <v>56</v>
      </c>
      <c r="J27" s="12" t="s">
        <v>56</v>
      </c>
      <c r="K27" s="10" t="s">
        <v>56</v>
      </c>
      <c r="L27" s="10"/>
      <c r="M27" s="10" t="s">
        <v>56</v>
      </c>
      <c r="N27" s="10"/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56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56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56</v>
      </c>
      <c r="BE27" s="12" t="s">
        <v>56</v>
      </c>
      <c r="BF27" s="10"/>
      <c r="BG27" s="10"/>
      <c r="BH27" s="10"/>
      <c r="BI27" s="12"/>
      <c r="BJ27" s="12" t="s">
        <v>313</v>
      </c>
      <c r="BK27" s="10" t="s">
        <v>314</v>
      </c>
      <c r="BL27" s="10">
        <v>5</v>
      </c>
      <c r="BM27" s="10" t="s">
        <v>310</v>
      </c>
      <c r="BN27" s="10"/>
      <c r="BO27" s="12" t="s">
        <v>56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56</v>
      </c>
      <c r="CI27" s="14"/>
      <c r="CJ27" s="14"/>
      <c r="CK27" s="14"/>
      <c r="CL27" s="14" t="s">
        <v>56</v>
      </c>
      <c r="CM27" s="12" t="s">
        <v>56</v>
      </c>
      <c r="CN27" s="10"/>
      <c r="CO27" s="10"/>
      <c r="CP27" s="10"/>
      <c r="CQ27" s="10"/>
      <c r="CR27" s="10"/>
      <c r="CS27" s="10"/>
      <c r="CT27" s="10"/>
      <c r="CU27" s="10"/>
      <c r="CV27" s="12" t="s">
        <v>56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x14ac:dyDescent="0.2">
      <c r="A28" s="10">
        <v>18</v>
      </c>
      <c r="B28" s="10" t="s">
        <v>277</v>
      </c>
      <c r="C28" s="10" t="s">
        <v>276</v>
      </c>
      <c r="D28" s="10">
        <v>1</v>
      </c>
      <c r="E28" s="10">
        <v>1</v>
      </c>
      <c r="F28" s="10">
        <v>15</v>
      </c>
      <c r="G28" s="10" t="s">
        <v>240</v>
      </c>
      <c r="H28" s="10">
        <v>46</v>
      </c>
      <c r="I28" s="10" t="s">
        <v>56</v>
      </c>
      <c r="J28" s="12" t="s">
        <v>56</v>
      </c>
      <c r="K28" s="10" t="s">
        <v>56</v>
      </c>
      <c r="L28" s="10"/>
      <c r="M28" s="10" t="s">
        <v>56</v>
      </c>
      <c r="N28" s="10"/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298</v>
      </c>
      <c r="AF28" s="10">
        <v>1</v>
      </c>
      <c r="AG28" s="10">
        <v>1</v>
      </c>
      <c r="AH28" s="10">
        <v>1</v>
      </c>
      <c r="AI28" s="10"/>
      <c r="AJ28" s="10"/>
      <c r="AK28" s="10">
        <v>1</v>
      </c>
      <c r="AL28" s="10"/>
      <c r="AM28" s="10"/>
      <c r="AN28" s="10"/>
      <c r="AO28" s="10"/>
      <c r="AP28" s="12" t="s">
        <v>56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56</v>
      </c>
      <c r="BE28" s="12" t="s">
        <v>56</v>
      </c>
      <c r="BF28" s="10"/>
      <c r="BG28" s="10"/>
      <c r="BH28" s="10"/>
      <c r="BI28" s="12"/>
      <c r="BJ28" s="12" t="s">
        <v>56</v>
      </c>
      <c r="BK28" s="10"/>
      <c r="BL28" s="10"/>
      <c r="BM28" s="10"/>
      <c r="BN28" s="10"/>
      <c r="BO28" s="12" t="s">
        <v>300</v>
      </c>
      <c r="BP28" s="10"/>
      <c r="BQ28" s="10">
        <v>1</v>
      </c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56</v>
      </c>
      <c r="CI28" s="14"/>
      <c r="CJ28" s="14"/>
      <c r="CK28" s="14"/>
      <c r="CL28" s="14" t="s">
        <v>56</v>
      </c>
      <c r="CM28" s="12" t="s">
        <v>56</v>
      </c>
      <c r="CN28" s="10"/>
      <c r="CO28" s="10"/>
      <c r="CP28" s="10"/>
      <c r="CQ28" s="10"/>
      <c r="CR28" s="10"/>
      <c r="CS28" s="10"/>
      <c r="CT28" s="10"/>
      <c r="CU28" s="10"/>
      <c r="CV28" s="12" t="s">
        <v>56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x14ac:dyDescent="0.2">
      <c r="A29" s="10">
        <v>18</v>
      </c>
      <c r="B29" s="10" t="s">
        <v>277</v>
      </c>
      <c r="C29" s="10" t="s">
        <v>276</v>
      </c>
      <c r="D29" s="10">
        <v>1</v>
      </c>
      <c r="E29" s="10">
        <v>1</v>
      </c>
      <c r="F29" s="10">
        <v>15</v>
      </c>
      <c r="G29" s="10" t="s">
        <v>240</v>
      </c>
      <c r="H29" s="10">
        <v>46</v>
      </c>
      <c r="I29" s="10" t="s">
        <v>56</v>
      </c>
      <c r="J29" s="12" t="s">
        <v>56</v>
      </c>
      <c r="K29" s="10" t="s">
        <v>56</v>
      </c>
      <c r="L29" s="10"/>
      <c r="M29" s="10" t="s">
        <v>56</v>
      </c>
      <c r="N29" s="10"/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56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56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56</v>
      </c>
      <c r="BE29" s="12" t="s">
        <v>56</v>
      </c>
      <c r="BF29" s="10"/>
      <c r="BG29" s="10"/>
      <c r="BH29" s="10"/>
      <c r="BI29" s="12"/>
      <c r="BJ29" s="12" t="s">
        <v>56</v>
      </c>
      <c r="BK29" s="10"/>
      <c r="BL29" s="10"/>
      <c r="BM29" s="10"/>
      <c r="BN29" s="10"/>
      <c r="BO29" s="12" t="s">
        <v>303</v>
      </c>
      <c r="BP29" s="10">
        <v>1</v>
      </c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56</v>
      </c>
      <c r="CI29" s="14"/>
      <c r="CJ29" s="14"/>
      <c r="CK29" s="14"/>
      <c r="CL29" s="14" t="s">
        <v>56</v>
      </c>
      <c r="CM29" s="12" t="s">
        <v>56</v>
      </c>
      <c r="CN29" s="10"/>
      <c r="CO29" s="10"/>
      <c r="CP29" s="10"/>
      <c r="CQ29" s="10"/>
      <c r="CR29" s="10"/>
      <c r="CS29" s="10"/>
      <c r="CT29" s="10"/>
      <c r="CU29" s="10"/>
      <c r="CV29" s="12" t="s">
        <v>56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x14ac:dyDescent="0.2">
      <c r="A30" s="10">
        <v>19</v>
      </c>
      <c r="B30" s="10" t="s">
        <v>277</v>
      </c>
      <c r="C30" s="10" t="s">
        <v>276</v>
      </c>
      <c r="D30" s="10">
        <v>1</v>
      </c>
      <c r="E30" s="10">
        <v>2</v>
      </c>
      <c r="F30" s="10">
        <v>14</v>
      </c>
      <c r="G30" s="10" t="s">
        <v>240</v>
      </c>
      <c r="H30" s="10">
        <v>45</v>
      </c>
      <c r="I30" s="10" t="s">
        <v>23</v>
      </c>
      <c r="J30" s="12" t="s">
        <v>301</v>
      </c>
      <c r="K30" s="10" t="s">
        <v>241</v>
      </c>
      <c r="L30" s="10">
        <v>1</v>
      </c>
      <c r="M30" s="10">
        <v>1</v>
      </c>
      <c r="N30" s="10" t="s">
        <v>281</v>
      </c>
      <c r="O30" s="10">
        <v>40</v>
      </c>
      <c r="P30" s="10">
        <v>45</v>
      </c>
      <c r="Q30" s="10"/>
      <c r="R30" s="10">
        <v>1</v>
      </c>
      <c r="S30" s="10"/>
      <c r="T30" s="10" t="s">
        <v>56</v>
      </c>
      <c r="U30" s="10"/>
      <c r="V30" s="10">
        <v>1</v>
      </c>
      <c r="W30" s="10"/>
      <c r="X30" s="10"/>
      <c r="Y30" s="10"/>
      <c r="Z30" s="10"/>
      <c r="AA30" s="10"/>
      <c r="AB30" s="10"/>
      <c r="AC30" s="10"/>
      <c r="AD30" s="12"/>
      <c r="AE30" s="12" t="s">
        <v>56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315</v>
      </c>
      <c r="AQ30" s="10">
        <v>1</v>
      </c>
      <c r="AR30" s="10">
        <v>1</v>
      </c>
      <c r="AS30" s="13"/>
      <c r="AT30" s="10">
        <v>40</v>
      </c>
      <c r="AU30" s="10">
        <v>45</v>
      </c>
      <c r="AV30" s="10">
        <v>5</v>
      </c>
      <c r="AW30" s="10"/>
      <c r="AX30" s="10"/>
      <c r="AY30" s="10"/>
      <c r="AZ30" s="10"/>
      <c r="BA30" s="10">
        <v>1</v>
      </c>
      <c r="BB30" s="10"/>
      <c r="BC30" s="12"/>
      <c r="BD30" s="12" t="s">
        <v>56</v>
      </c>
      <c r="BE30" s="12" t="s">
        <v>56</v>
      </c>
      <c r="BF30" s="10"/>
      <c r="BG30" s="10"/>
      <c r="BH30" s="10"/>
      <c r="BI30" s="12"/>
      <c r="BJ30" s="12" t="s">
        <v>56</v>
      </c>
      <c r="BK30" s="10"/>
      <c r="BL30" s="10"/>
      <c r="BM30" s="10"/>
      <c r="BN30" s="10"/>
      <c r="BO30" s="12" t="s">
        <v>316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>
        <v>1</v>
      </c>
      <c r="CA30" s="10">
        <v>1</v>
      </c>
      <c r="CB30" s="10"/>
      <c r="CC30" s="10"/>
      <c r="CD30" s="10">
        <v>1</v>
      </c>
      <c r="CE30" s="10"/>
      <c r="CF30" s="10"/>
      <c r="CG30" s="10"/>
      <c r="CH30" s="12" t="s">
        <v>56</v>
      </c>
      <c r="CI30" s="14"/>
      <c r="CJ30" s="14"/>
      <c r="CK30" s="14"/>
      <c r="CL30" s="14" t="s">
        <v>56</v>
      </c>
      <c r="CM30" s="12" t="s">
        <v>56</v>
      </c>
      <c r="CN30" s="10"/>
      <c r="CO30" s="10"/>
      <c r="CP30" s="10"/>
      <c r="CQ30" s="10"/>
      <c r="CR30" s="10"/>
      <c r="CS30" s="10"/>
      <c r="CT30" s="10"/>
      <c r="CU30" s="10"/>
      <c r="CV30" s="12" t="s">
        <v>56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x14ac:dyDescent="0.2">
      <c r="A31" s="10">
        <v>20</v>
      </c>
      <c r="B31" s="10" t="s">
        <v>276</v>
      </c>
      <c r="C31" s="10" t="s">
        <v>277</v>
      </c>
      <c r="D31" s="10">
        <v>1</v>
      </c>
      <c r="E31" s="10" t="s">
        <v>56</v>
      </c>
      <c r="F31" s="10" t="s">
        <v>56</v>
      </c>
      <c r="G31" s="10" t="s">
        <v>237</v>
      </c>
      <c r="H31" s="10">
        <v>35</v>
      </c>
      <c r="I31" s="10" t="s">
        <v>238</v>
      </c>
      <c r="J31" s="12" t="s">
        <v>56</v>
      </c>
      <c r="K31" s="10" t="s">
        <v>56</v>
      </c>
      <c r="L31" s="10"/>
      <c r="M31" s="10" t="s">
        <v>56</v>
      </c>
      <c r="N31" s="10"/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56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56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56</v>
      </c>
      <c r="BE31" s="12" t="s">
        <v>56</v>
      </c>
      <c r="BF31" s="10"/>
      <c r="BG31" s="10"/>
      <c r="BH31" s="10"/>
      <c r="BI31" s="12"/>
      <c r="BJ31" s="12" t="s">
        <v>56</v>
      </c>
      <c r="BK31" s="10"/>
      <c r="BL31" s="10"/>
      <c r="BM31" s="10"/>
      <c r="BN31" s="10"/>
      <c r="BO31" s="12" t="s">
        <v>56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56</v>
      </c>
      <c r="CI31" s="14"/>
      <c r="CJ31" s="14"/>
      <c r="CK31" s="14"/>
      <c r="CL31" s="14" t="s">
        <v>56</v>
      </c>
      <c r="CM31" s="12" t="s">
        <v>278</v>
      </c>
      <c r="CN31" s="10">
        <v>65</v>
      </c>
      <c r="CO31" s="10"/>
      <c r="CP31" s="10"/>
      <c r="CQ31" s="10"/>
      <c r="CR31" s="10"/>
      <c r="CS31" s="10"/>
      <c r="CT31" s="10"/>
      <c r="CU31" s="10"/>
      <c r="CV31" s="12" t="s">
        <v>282</v>
      </c>
      <c r="CW31" s="10">
        <v>1</v>
      </c>
      <c r="CX31" s="10"/>
      <c r="CY31" s="10">
        <v>16</v>
      </c>
      <c r="CZ31" s="10"/>
      <c r="DA31" s="10">
        <v>1</v>
      </c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x14ac:dyDescent="0.2">
      <c r="A32" s="10">
        <v>21</v>
      </c>
      <c r="B32" s="10" t="s">
        <v>276</v>
      </c>
      <c r="C32" s="10" t="s">
        <v>277</v>
      </c>
      <c r="D32" s="10">
        <v>1</v>
      </c>
      <c r="E32" s="10">
        <v>1</v>
      </c>
      <c r="F32" s="10">
        <v>10</v>
      </c>
      <c r="G32" s="10" t="s">
        <v>237</v>
      </c>
      <c r="H32" s="10">
        <v>16</v>
      </c>
      <c r="I32" s="10" t="s">
        <v>56</v>
      </c>
      <c r="J32" s="12" t="s">
        <v>56</v>
      </c>
      <c r="K32" s="10" t="s">
        <v>56</v>
      </c>
      <c r="L32" s="10"/>
      <c r="M32" s="10" t="s">
        <v>56</v>
      </c>
      <c r="N32" s="10"/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286</v>
      </c>
      <c r="AF32" s="10">
        <v>1</v>
      </c>
      <c r="AG32" s="10">
        <v>4</v>
      </c>
      <c r="AH32" s="10">
        <v>2</v>
      </c>
      <c r="AI32" s="10"/>
      <c r="AJ32" s="10"/>
      <c r="AK32" s="10"/>
      <c r="AL32" s="10"/>
      <c r="AM32" s="10"/>
      <c r="AN32" s="10"/>
      <c r="AO32" s="10"/>
      <c r="AP32" s="12" t="s">
        <v>56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56</v>
      </c>
      <c r="BE32" s="12" t="s">
        <v>56</v>
      </c>
      <c r="BF32" s="10"/>
      <c r="BG32" s="10"/>
      <c r="BH32" s="10"/>
      <c r="BI32" s="12"/>
      <c r="BJ32" s="12" t="s">
        <v>56</v>
      </c>
      <c r="BK32" s="10"/>
      <c r="BL32" s="10"/>
      <c r="BM32" s="10"/>
      <c r="BN32" s="10"/>
      <c r="BO32" s="12" t="s">
        <v>285</v>
      </c>
      <c r="BP32" s="10">
        <v>1</v>
      </c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56</v>
      </c>
      <c r="CI32" s="14"/>
      <c r="CJ32" s="14"/>
      <c r="CK32" s="14"/>
      <c r="CL32" s="14" t="s">
        <v>56</v>
      </c>
      <c r="CM32" s="12" t="s">
        <v>56</v>
      </c>
      <c r="CN32" s="10"/>
      <c r="CO32" s="10"/>
      <c r="CP32" s="10"/>
      <c r="CQ32" s="10"/>
      <c r="CR32" s="10"/>
      <c r="CS32" s="10"/>
      <c r="CT32" s="10"/>
      <c r="CU32" s="10"/>
      <c r="CV32" s="12" t="s">
        <v>56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x14ac:dyDescent="0.2">
      <c r="A33" s="10">
        <v>21</v>
      </c>
      <c r="B33" s="10" t="s">
        <v>276</v>
      </c>
      <c r="C33" s="10" t="s">
        <v>277</v>
      </c>
      <c r="D33" s="10">
        <v>1</v>
      </c>
      <c r="E33" s="10">
        <v>1</v>
      </c>
      <c r="F33" s="10">
        <v>10</v>
      </c>
      <c r="G33" s="10" t="s">
        <v>237</v>
      </c>
      <c r="H33" s="10">
        <v>16</v>
      </c>
      <c r="I33" s="10" t="s">
        <v>56</v>
      </c>
      <c r="J33" s="12" t="s">
        <v>56</v>
      </c>
      <c r="K33" s="10" t="s">
        <v>56</v>
      </c>
      <c r="L33" s="10"/>
      <c r="M33" s="10" t="s">
        <v>56</v>
      </c>
      <c r="N33" s="10"/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56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56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56</v>
      </c>
      <c r="BE33" s="12" t="s">
        <v>56</v>
      </c>
      <c r="BF33" s="10"/>
      <c r="BG33" s="10"/>
      <c r="BH33" s="10"/>
      <c r="BI33" s="12"/>
      <c r="BJ33" s="12" t="s">
        <v>56</v>
      </c>
      <c r="BK33" s="10"/>
      <c r="BL33" s="10"/>
      <c r="BM33" s="10"/>
      <c r="BN33" s="10"/>
      <c r="BO33" s="12" t="s">
        <v>283</v>
      </c>
      <c r="BP33" s="10">
        <v>1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56</v>
      </c>
      <c r="CI33" s="14"/>
      <c r="CJ33" s="14"/>
      <c r="CK33" s="14"/>
      <c r="CL33" s="14" t="s">
        <v>56</v>
      </c>
      <c r="CM33" s="12" t="s">
        <v>56</v>
      </c>
      <c r="CN33" s="10"/>
      <c r="CO33" s="10"/>
      <c r="CP33" s="10"/>
      <c r="CQ33" s="10"/>
      <c r="CR33" s="10"/>
      <c r="CS33" s="10"/>
      <c r="CT33" s="10"/>
      <c r="CU33" s="10"/>
      <c r="CV33" s="12" t="s">
        <v>56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x14ac:dyDescent="0.2">
      <c r="A34" s="10">
        <v>22</v>
      </c>
      <c r="B34" s="10" t="s">
        <v>276</v>
      </c>
      <c r="C34" s="10" t="s">
        <v>277</v>
      </c>
      <c r="D34" s="10">
        <v>1</v>
      </c>
      <c r="E34" s="10">
        <v>2</v>
      </c>
      <c r="F34" s="10">
        <v>6</v>
      </c>
      <c r="G34" s="10" t="s">
        <v>237</v>
      </c>
      <c r="H34" s="10">
        <v>20</v>
      </c>
      <c r="I34" s="10" t="s">
        <v>231</v>
      </c>
      <c r="J34" s="12" t="s">
        <v>280</v>
      </c>
      <c r="K34" s="10" t="s">
        <v>241</v>
      </c>
      <c r="L34" s="10">
        <v>1</v>
      </c>
      <c r="M34" s="10">
        <v>1</v>
      </c>
      <c r="N34" s="10" t="s">
        <v>281</v>
      </c>
      <c r="O34" s="10">
        <v>17</v>
      </c>
      <c r="P34" s="10">
        <v>28</v>
      </c>
      <c r="Q34" s="10"/>
      <c r="R34" s="10">
        <v>1</v>
      </c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56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317</v>
      </c>
      <c r="AQ34" s="10">
        <v>1</v>
      </c>
      <c r="AR34" s="10">
        <v>1</v>
      </c>
      <c r="AS34" s="13"/>
      <c r="AT34" s="10">
        <v>17</v>
      </c>
      <c r="AU34" s="10">
        <v>28</v>
      </c>
      <c r="AV34" s="10">
        <v>11</v>
      </c>
      <c r="AW34" s="10"/>
      <c r="AX34" s="10"/>
      <c r="AY34" s="10"/>
      <c r="AZ34" s="10">
        <v>1</v>
      </c>
      <c r="BA34" s="10"/>
      <c r="BB34" s="10">
        <v>1</v>
      </c>
      <c r="BC34" s="12"/>
      <c r="BD34" s="12" t="s">
        <v>56</v>
      </c>
      <c r="BE34" s="12" t="s">
        <v>56</v>
      </c>
      <c r="BF34" s="10"/>
      <c r="BG34" s="10"/>
      <c r="BH34" s="10"/>
      <c r="BI34" s="12"/>
      <c r="BJ34" s="12" t="s">
        <v>56</v>
      </c>
      <c r="BK34" s="10"/>
      <c r="BL34" s="10"/>
      <c r="BM34" s="10"/>
      <c r="BN34" s="10"/>
      <c r="BO34" s="12" t="s">
        <v>318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>
        <v>1</v>
      </c>
      <c r="CA34" s="10">
        <v>0</v>
      </c>
      <c r="CB34" s="10"/>
      <c r="CC34" s="10"/>
      <c r="CD34" s="10"/>
      <c r="CE34" s="10"/>
      <c r="CF34" s="10"/>
      <c r="CG34" s="10"/>
      <c r="CH34" s="12" t="s">
        <v>56</v>
      </c>
      <c r="CI34" s="14"/>
      <c r="CJ34" s="14"/>
      <c r="CK34" s="14"/>
      <c r="CL34" s="14" t="s">
        <v>56</v>
      </c>
      <c r="CM34" s="12" t="s">
        <v>56</v>
      </c>
      <c r="CN34" s="10"/>
      <c r="CO34" s="10"/>
      <c r="CP34" s="10"/>
      <c r="CQ34" s="10"/>
      <c r="CR34" s="10"/>
      <c r="CS34" s="10"/>
      <c r="CT34" s="10"/>
      <c r="CU34" s="10"/>
      <c r="CV34" s="12" t="s">
        <v>56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x14ac:dyDescent="0.2">
      <c r="A35" s="10">
        <v>22</v>
      </c>
      <c r="B35" s="10" t="s">
        <v>276</v>
      </c>
      <c r="C35" s="10" t="s">
        <v>277</v>
      </c>
      <c r="D35" s="10">
        <v>1</v>
      </c>
      <c r="E35" s="10">
        <v>2</v>
      </c>
      <c r="F35" s="10">
        <v>6</v>
      </c>
      <c r="G35" s="10" t="s">
        <v>237</v>
      </c>
      <c r="H35" s="10">
        <v>20</v>
      </c>
      <c r="I35" s="10" t="s">
        <v>56</v>
      </c>
      <c r="J35" s="12" t="s">
        <v>56</v>
      </c>
      <c r="K35" s="10" t="s">
        <v>56</v>
      </c>
      <c r="L35" s="10"/>
      <c r="M35" s="10" t="s">
        <v>56</v>
      </c>
      <c r="N35" s="10"/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56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56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56</v>
      </c>
      <c r="BE35" s="12" t="s">
        <v>56</v>
      </c>
      <c r="BF35" s="10"/>
      <c r="BG35" s="10"/>
      <c r="BH35" s="10"/>
      <c r="BI35" s="12"/>
      <c r="BJ35" s="12" t="s">
        <v>56</v>
      </c>
      <c r="BK35" s="10"/>
      <c r="BL35" s="10"/>
      <c r="BM35" s="10"/>
      <c r="BN35" s="10"/>
      <c r="BO35" s="12" t="s">
        <v>294</v>
      </c>
      <c r="BP35" s="10">
        <v>1</v>
      </c>
      <c r="BQ35" s="10"/>
      <c r="BR35" s="10"/>
      <c r="BS35" s="10"/>
      <c r="BT35" s="10"/>
      <c r="BU35" s="10"/>
      <c r="BV35" s="10">
        <v>1</v>
      </c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56</v>
      </c>
      <c r="CI35" s="14"/>
      <c r="CJ35" s="14"/>
      <c r="CK35" s="14"/>
      <c r="CL35" s="14" t="s">
        <v>56</v>
      </c>
      <c r="CM35" s="12" t="s">
        <v>56</v>
      </c>
      <c r="CN35" s="10"/>
      <c r="CO35" s="10"/>
      <c r="CP35" s="10"/>
      <c r="CQ35" s="10"/>
      <c r="CR35" s="10"/>
      <c r="CS35" s="10"/>
      <c r="CT35" s="10"/>
      <c r="CU35" s="10"/>
      <c r="CV35" s="12" t="s">
        <v>56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x14ac:dyDescent="0.2">
      <c r="A36" s="10">
        <v>23</v>
      </c>
      <c r="B36" s="10" t="s">
        <v>276</v>
      </c>
      <c r="C36" s="10" t="s">
        <v>277</v>
      </c>
      <c r="D36" s="10">
        <v>1</v>
      </c>
      <c r="E36" s="10">
        <v>1</v>
      </c>
      <c r="F36" s="10">
        <v>10</v>
      </c>
      <c r="G36" s="10" t="s">
        <v>237</v>
      </c>
      <c r="H36" s="10">
        <v>48</v>
      </c>
      <c r="I36" s="10" t="s">
        <v>56</v>
      </c>
      <c r="J36" s="12" t="s">
        <v>280</v>
      </c>
      <c r="K36" s="10" t="s">
        <v>241</v>
      </c>
      <c r="L36" s="10">
        <v>1</v>
      </c>
      <c r="M36" s="10">
        <v>1</v>
      </c>
      <c r="N36" s="10" t="s">
        <v>242</v>
      </c>
      <c r="O36" s="10">
        <v>4</v>
      </c>
      <c r="P36" s="10">
        <v>8</v>
      </c>
      <c r="Q36" s="10">
        <v>1</v>
      </c>
      <c r="R36" s="10">
        <v>1</v>
      </c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56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319</v>
      </c>
      <c r="AQ36" s="10">
        <v>1</v>
      </c>
      <c r="AR36" s="10">
        <v>1</v>
      </c>
      <c r="AS36" s="13"/>
      <c r="AT36" s="10">
        <v>4</v>
      </c>
      <c r="AU36" s="10">
        <v>8</v>
      </c>
      <c r="AV36" s="10">
        <v>4</v>
      </c>
      <c r="AW36" s="10"/>
      <c r="AX36" s="10"/>
      <c r="AY36" s="10"/>
      <c r="AZ36" s="10"/>
      <c r="BA36" s="10"/>
      <c r="BB36" s="10"/>
      <c r="BC36" s="12"/>
      <c r="BD36" s="12" t="s">
        <v>56</v>
      </c>
      <c r="BE36" s="12" t="s">
        <v>56</v>
      </c>
      <c r="BF36" s="10"/>
      <c r="BG36" s="10"/>
      <c r="BH36" s="10"/>
      <c r="BI36" s="12"/>
      <c r="BJ36" s="12" t="s">
        <v>56</v>
      </c>
      <c r="BK36" s="10"/>
      <c r="BL36" s="10"/>
      <c r="BM36" s="10"/>
      <c r="BN36" s="10"/>
      <c r="BO36" s="12" t="s">
        <v>320</v>
      </c>
      <c r="BP36" s="10">
        <v>1</v>
      </c>
      <c r="BQ36" s="10"/>
      <c r="BR36" s="10"/>
      <c r="BS36" s="10"/>
      <c r="BT36" s="10"/>
      <c r="BU36" s="10"/>
      <c r="BV36" s="10"/>
      <c r="BW36" s="10"/>
      <c r="BX36" s="10"/>
      <c r="BY36" s="10"/>
      <c r="BZ36" s="10">
        <v>1</v>
      </c>
      <c r="CA36" s="10">
        <v>1</v>
      </c>
      <c r="CB36" s="10"/>
      <c r="CC36" s="10"/>
      <c r="CD36" s="10"/>
      <c r="CE36" s="10"/>
      <c r="CF36" s="10"/>
      <c r="CG36" s="10"/>
      <c r="CH36" s="12" t="s">
        <v>56</v>
      </c>
      <c r="CI36" s="14"/>
      <c r="CJ36" s="14"/>
      <c r="CK36" s="14"/>
      <c r="CL36" s="14" t="s">
        <v>56</v>
      </c>
      <c r="CM36" s="12" t="s">
        <v>56</v>
      </c>
      <c r="CN36" s="10"/>
      <c r="CO36" s="10"/>
      <c r="CP36" s="10"/>
      <c r="CQ36" s="10"/>
      <c r="CR36" s="10"/>
      <c r="CS36" s="10"/>
      <c r="CT36" s="10"/>
      <c r="CU36" s="10"/>
      <c r="CV36" s="12" t="s">
        <v>56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x14ac:dyDescent="0.2">
      <c r="A37" s="10">
        <v>24</v>
      </c>
      <c r="B37" s="10" t="s">
        <v>276</v>
      </c>
      <c r="C37" s="10" t="s">
        <v>277</v>
      </c>
      <c r="D37" s="10">
        <v>1</v>
      </c>
      <c r="E37" s="10">
        <v>2</v>
      </c>
      <c r="F37" s="10">
        <v>2</v>
      </c>
      <c r="G37" s="10" t="s">
        <v>240</v>
      </c>
      <c r="H37" s="10">
        <v>44</v>
      </c>
      <c r="I37" s="10" t="s">
        <v>231</v>
      </c>
      <c r="J37" s="12" t="s">
        <v>56</v>
      </c>
      <c r="K37" s="10" t="s">
        <v>56</v>
      </c>
      <c r="L37" s="10"/>
      <c r="M37" s="10" t="s">
        <v>56</v>
      </c>
      <c r="N37" s="10"/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286</v>
      </c>
      <c r="AF37" s="10">
        <v>1</v>
      </c>
      <c r="AG37" s="10">
        <v>3</v>
      </c>
      <c r="AH37" s="10">
        <v>3</v>
      </c>
      <c r="AI37" s="10">
        <v>1</v>
      </c>
      <c r="AJ37" s="10"/>
      <c r="AK37" s="10">
        <v>1</v>
      </c>
      <c r="AL37" s="10"/>
      <c r="AM37" s="10"/>
      <c r="AN37" s="10"/>
      <c r="AO37" s="10"/>
      <c r="AP37" s="12" t="s">
        <v>56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56</v>
      </c>
      <c r="BE37" s="12" t="s">
        <v>56</v>
      </c>
      <c r="BF37" s="10"/>
      <c r="BG37" s="10"/>
      <c r="BH37" s="10"/>
      <c r="BI37" s="12"/>
      <c r="BJ37" s="12" t="s">
        <v>56</v>
      </c>
      <c r="BK37" s="10"/>
      <c r="BL37" s="10"/>
      <c r="BM37" s="10"/>
      <c r="BN37" s="10"/>
      <c r="BO37" s="12" t="s">
        <v>318</v>
      </c>
      <c r="BP37" s="10"/>
      <c r="BQ37" s="10">
        <v>1</v>
      </c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56</v>
      </c>
      <c r="CI37" s="14"/>
      <c r="CJ37" s="14"/>
      <c r="CK37" s="14"/>
      <c r="CL37" s="14" t="s">
        <v>56</v>
      </c>
      <c r="CM37" s="12" t="s">
        <v>56</v>
      </c>
      <c r="CN37" s="10"/>
      <c r="CO37" s="10"/>
      <c r="CP37" s="10"/>
      <c r="CQ37" s="10"/>
      <c r="CR37" s="10"/>
      <c r="CS37" s="10"/>
      <c r="CT37" s="10"/>
      <c r="CU37" s="10"/>
      <c r="CV37" s="12" t="s">
        <v>56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x14ac:dyDescent="0.2">
      <c r="A38" s="10">
        <v>24</v>
      </c>
      <c r="B38" s="10" t="s">
        <v>276</v>
      </c>
      <c r="C38" s="10" t="s">
        <v>277</v>
      </c>
      <c r="D38" s="10">
        <v>1</v>
      </c>
      <c r="E38" s="10">
        <v>2</v>
      </c>
      <c r="F38" s="10">
        <v>2</v>
      </c>
      <c r="G38" s="10" t="s">
        <v>240</v>
      </c>
      <c r="H38" s="10">
        <v>44</v>
      </c>
      <c r="I38" s="10" t="s">
        <v>56</v>
      </c>
      <c r="J38" s="12" t="s">
        <v>56</v>
      </c>
      <c r="K38" s="10" t="s">
        <v>56</v>
      </c>
      <c r="L38" s="10"/>
      <c r="M38" s="10" t="s">
        <v>56</v>
      </c>
      <c r="N38" s="10"/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56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56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56</v>
      </c>
      <c r="BE38" s="12" t="s">
        <v>56</v>
      </c>
      <c r="BF38" s="10"/>
      <c r="BG38" s="10"/>
      <c r="BH38" s="10"/>
      <c r="BI38" s="12"/>
      <c r="BJ38" s="12" t="s">
        <v>56</v>
      </c>
      <c r="BK38" s="10"/>
      <c r="BL38" s="10"/>
      <c r="BM38" s="10"/>
      <c r="BN38" s="10"/>
      <c r="BO38" s="12" t="s">
        <v>287</v>
      </c>
      <c r="BP38" s="10">
        <v>1</v>
      </c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56</v>
      </c>
      <c r="CI38" s="14"/>
      <c r="CJ38" s="14"/>
      <c r="CK38" s="14"/>
      <c r="CL38" s="14" t="s">
        <v>56</v>
      </c>
      <c r="CM38" s="12" t="s">
        <v>56</v>
      </c>
      <c r="CN38" s="10"/>
      <c r="CO38" s="10"/>
      <c r="CP38" s="10"/>
      <c r="CQ38" s="10"/>
      <c r="CR38" s="10"/>
      <c r="CS38" s="10"/>
      <c r="CT38" s="10"/>
      <c r="CU38" s="10"/>
      <c r="CV38" s="12" t="s">
        <v>56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x14ac:dyDescent="0.2">
      <c r="A39" s="10">
        <v>25</v>
      </c>
      <c r="B39" s="10" t="s">
        <v>276</v>
      </c>
      <c r="C39" s="10" t="s">
        <v>277</v>
      </c>
      <c r="D39" s="10">
        <v>1</v>
      </c>
      <c r="E39" s="10">
        <v>1</v>
      </c>
      <c r="F39" s="10">
        <v>10</v>
      </c>
      <c r="G39" s="10" t="s">
        <v>240</v>
      </c>
      <c r="H39" s="10">
        <v>41</v>
      </c>
      <c r="I39" s="10" t="s">
        <v>231</v>
      </c>
      <c r="J39" s="12" t="s">
        <v>280</v>
      </c>
      <c r="K39" s="10" t="s">
        <v>241</v>
      </c>
      <c r="L39" s="10">
        <v>1</v>
      </c>
      <c r="M39" s="10">
        <v>1</v>
      </c>
      <c r="N39" s="10" t="s">
        <v>281</v>
      </c>
      <c r="O39" s="10">
        <v>6</v>
      </c>
      <c r="P39" s="10">
        <v>11</v>
      </c>
      <c r="Q39" s="10"/>
      <c r="R39" s="10">
        <v>1</v>
      </c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56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321</v>
      </c>
      <c r="AQ39" s="10">
        <v>1</v>
      </c>
      <c r="AR39" s="10">
        <v>1</v>
      </c>
      <c r="AS39" s="13"/>
      <c r="AT39" s="10">
        <v>6</v>
      </c>
      <c r="AU39" s="10">
        <v>11</v>
      </c>
      <c r="AV39" s="10">
        <v>5</v>
      </c>
      <c r="AW39" s="10"/>
      <c r="AX39" s="10"/>
      <c r="AY39" s="10"/>
      <c r="AZ39" s="10">
        <v>1</v>
      </c>
      <c r="BA39" s="10"/>
      <c r="BB39" s="10"/>
      <c r="BC39" s="12"/>
      <c r="BD39" s="12" t="s">
        <v>56</v>
      </c>
      <c r="BE39" s="12" t="s">
        <v>56</v>
      </c>
      <c r="BF39" s="10"/>
      <c r="BG39" s="10"/>
      <c r="BH39" s="10"/>
      <c r="BI39" s="12"/>
      <c r="BJ39" s="12" t="s">
        <v>56</v>
      </c>
      <c r="BK39" s="10"/>
      <c r="BL39" s="10"/>
      <c r="BM39" s="10"/>
      <c r="BN39" s="10"/>
      <c r="BO39" s="12" t="s">
        <v>283</v>
      </c>
      <c r="BP39" s="10">
        <v>1</v>
      </c>
      <c r="BQ39" s="10"/>
      <c r="BR39" s="10"/>
      <c r="BS39" s="10"/>
      <c r="BT39" s="10"/>
      <c r="BU39" s="10"/>
      <c r="BV39" s="10"/>
      <c r="BW39" s="10"/>
      <c r="BX39" s="10"/>
      <c r="BY39" s="10"/>
      <c r="BZ39" s="10">
        <v>1</v>
      </c>
      <c r="CA39" s="10">
        <v>1</v>
      </c>
      <c r="CB39" s="10"/>
      <c r="CC39" s="10"/>
      <c r="CD39" s="10"/>
      <c r="CE39" s="10"/>
      <c r="CF39" s="10"/>
      <c r="CG39" s="10"/>
      <c r="CH39" s="12" t="s">
        <v>56</v>
      </c>
      <c r="CI39" s="14"/>
      <c r="CJ39" s="14"/>
      <c r="CK39" s="14"/>
      <c r="CL39" s="14" t="s">
        <v>56</v>
      </c>
      <c r="CM39" s="12" t="s">
        <v>56</v>
      </c>
      <c r="CN39" s="10"/>
      <c r="CO39" s="10"/>
      <c r="CP39" s="10"/>
      <c r="CQ39" s="10"/>
      <c r="CR39" s="10"/>
      <c r="CS39" s="10"/>
      <c r="CT39" s="10"/>
      <c r="CU39" s="10"/>
      <c r="CV39" s="12" t="s">
        <v>56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x14ac:dyDescent="0.2">
      <c r="A40" s="10">
        <v>26</v>
      </c>
      <c r="B40" s="10" t="s">
        <v>276</v>
      </c>
      <c r="C40" s="10" t="s">
        <v>277</v>
      </c>
      <c r="D40" s="10">
        <v>1</v>
      </c>
      <c r="E40" s="10">
        <v>1</v>
      </c>
      <c r="F40" s="10">
        <v>10</v>
      </c>
      <c r="G40" s="10" t="s">
        <v>240</v>
      </c>
      <c r="H40" s="10">
        <v>30</v>
      </c>
      <c r="I40" s="10" t="s">
        <v>56</v>
      </c>
      <c r="J40" s="12" t="s">
        <v>280</v>
      </c>
      <c r="K40" s="10" t="s">
        <v>241</v>
      </c>
      <c r="L40" s="10">
        <v>1</v>
      </c>
      <c r="M40" s="10">
        <v>0</v>
      </c>
      <c r="N40" s="10" t="s">
        <v>281</v>
      </c>
      <c r="O40" s="10">
        <v>0</v>
      </c>
      <c r="P40" s="10"/>
      <c r="Q40" s="10"/>
      <c r="R40" s="10">
        <v>1</v>
      </c>
      <c r="S40" s="10"/>
      <c r="T40" s="10" t="s">
        <v>322</v>
      </c>
      <c r="U40" s="10"/>
      <c r="V40" s="10"/>
      <c r="W40" s="10"/>
      <c r="X40" s="10"/>
      <c r="Y40" s="10">
        <v>1</v>
      </c>
      <c r="Z40" s="10"/>
      <c r="AA40" s="10"/>
      <c r="AB40" s="10"/>
      <c r="AC40" s="10"/>
      <c r="AD40" s="12"/>
      <c r="AE40" s="12" t="s">
        <v>56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319</v>
      </c>
      <c r="AQ40" s="10">
        <v>1</v>
      </c>
      <c r="AR40" s="10">
        <v>0</v>
      </c>
      <c r="AS40" s="13"/>
      <c r="AT40" s="10">
        <v>0</v>
      </c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56</v>
      </c>
      <c r="BE40" s="12" t="s">
        <v>56</v>
      </c>
      <c r="BF40" s="10"/>
      <c r="BG40" s="10"/>
      <c r="BH40" s="10"/>
      <c r="BI40" s="12"/>
      <c r="BJ40" s="12" t="s">
        <v>56</v>
      </c>
      <c r="BK40" s="10"/>
      <c r="BL40" s="10"/>
      <c r="BM40" s="10"/>
      <c r="BN40" s="10"/>
      <c r="BO40" s="12" t="s">
        <v>323</v>
      </c>
      <c r="BP40" s="10"/>
      <c r="BQ40" s="10"/>
      <c r="BR40" s="10"/>
      <c r="BS40" s="10"/>
      <c r="BT40" s="10"/>
      <c r="BU40" s="10"/>
      <c r="BV40" s="10"/>
      <c r="BW40" s="10"/>
      <c r="BX40" s="10">
        <v>1</v>
      </c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56</v>
      </c>
      <c r="CI40" s="14"/>
      <c r="CJ40" s="14"/>
      <c r="CK40" s="14"/>
      <c r="CL40" s="14" t="s">
        <v>56</v>
      </c>
      <c r="CM40" s="12" t="s">
        <v>56</v>
      </c>
      <c r="CN40" s="10"/>
      <c r="CO40" s="10"/>
      <c r="CP40" s="10"/>
      <c r="CQ40" s="10"/>
      <c r="CR40" s="10"/>
      <c r="CS40" s="10"/>
      <c r="CT40" s="10"/>
      <c r="CU40" s="10"/>
      <c r="CV40" s="12" t="s">
        <v>56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x14ac:dyDescent="0.2">
      <c r="A41" s="10">
        <v>27</v>
      </c>
      <c r="B41" s="10" t="s">
        <v>276</v>
      </c>
      <c r="C41" s="10" t="s">
        <v>277</v>
      </c>
      <c r="D41" s="10">
        <v>1</v>
      </c>
      <c r="E41" s="10">
        <v>2</v>
      </c>
      <c r="F41" s="10">
        <v>10</v>
      </c>
      <c r="G41" s="10" t="s">
        <v>240</v>
      </c>
      <c r="H41" s="10">
        <v>30</v>
      </c>
      <c r="I41" s="10" t="s">
        <v>231</v>
      </c>
      <c r="J41" s="12" t="s">
        <v>56</v>
      </c>
      <c r="K41" s="10" t="s">
        <v>56</v>
      </c>
      <c r="L41" s="10"/>
      <c r="M41" s="10" t="s">
        <v>56</v>
      </c>
      <c r="N41" s="10"/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286</v>
      </c>
      <c r="AF41" s="10">
        <v>1</v>
      </c>
      <c r="AG41" s="10">
        <v>20</v>
      </c>
      <c r="AH41" s="10">
        <v>10</v>
      </c>
      <c r="AI41" s="10">
        <v>1</v>
      </c>
      <c r="AJ41" s="10"/>
      <c r="AK41" s="10">
        <v>2</v>
      </c>
      <c r="AL41" s="10"/>
      <c r="AM41" s="10"/>
      <c r="AN41" s="10"/>
      <c r="AO41" s="10"/>
      <c r="AP41" s="12" t="s">
        <v>56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56</v>
      </c>
      <c r="BE41" s="12" t="s">
        <v>56</v>
      </c>
      <c r="BF41" s="10"/>
      <c r="BG41" s="10"/>
      <c r="BH41" s="10"/>
      <c r="BI41" s="12"/>
      <c r="BJ41" s="12" t="s">
        <v>56</v>
      </c>
      <c r="BK41" s="10"/>
      <c r="BL41" s="10"/>
      <c r="BM41" s="10"/>
      <c r="BN41" s="10"/>
      <c r="BO41" s="12" t="s">
        <v>293</v>
      </c>
      <c r="BP41" s="10"/>
      <c r="BQ41" s="10">
        <v>1</v>
      </c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56</v>
      </c>
      <c r="CI41" s="14"/>
      <c r="CJ41" s="14"/>
      <c r="CK41" s="14"/>
      <c r="CL41" s="14" t="s">
        <v>56</v>
      </c>
      <c r="CM41" s="12" t="s">
        <v>56</v>
      </c>
      <c r="CN41" s="10"/>
      <c r="CO41" s="10"/>
      <c r="CP41" s="10"/>
      <c r="CQ41" s="10"/>
      <c r="CR41" s="10"/>
      <c r="CS41" s="10"/>
      <c r="CT41" s="10"/>
      <c r="CU41" s="10"/>
      <c r="CV41" s="12" t="s">
        <v>56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x14ac:dyDescent="0.2">
      <c r="A42" s="10">
        <v>27</v>
      </c>
      <c r="B42" s="10" t="s">
        <v>276</v>
      </c>
      <c r="C42" s="10" t="s">
        <v>277</v>
      </c>
      <c r="D42" s="10">
        <v>1</v>
      </c>
      <c r="E42" s="10">
        <v>2</v>
      </c>
      <c r="F42" s="10">
        <v>10</v>
      </c>
      <c r="G42" s="10" t="s">
        <v>240</v>
      </c>
      <c r="H42" s="10">
        <v>30</v>
      </c>
      <c r="I42" s="10" t="s">
        <v>56</v>
      </c>
      <c r="J42" s="12" t="s">
        <v>56</v>
      </c>
      <c r="K42" s="10" t="s">
        <v>56</v>
      </c>
      <c r="L42" s="10"/>
      <c r="M42" s="10" t="s">
        <v>56</v>
      </c>
      <c r="N42" s="10"/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56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56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56</v>
      </c>
      <c r="BE42" s="12" t="s">
        <v>56</v>
      </c>
      <c r="BF42" s="10"/>
      <c r="BG42" s="10"/>
      <c r="BH42" s="10"/>
      <c r="BI42" s="12"/>
      <c r="BJ42" s="12" t="s">
        <v>56</v>
      </c>
      <c r="BK42" s="10"/>
      <c r="BL42" s="10"/>
      <c r="BM42" s="10"/>
      <c r="BN42" s="10"/>
      <c r="BO42" s="12" t="s">
        <v>294</v>
      </c>
      <c r="BP42" s="10"/>
      <c r="BQ42" s="10">
        <v>1</v>
      </c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56</v>
      </c>
      <c r="CI42" s="14"/>
      <c r="CJ42" s="14"/>
      <c r="CK42" s="14"/>
      <c r="CL42" s="14" t="s">
        <v>56</v>
      </c>
      <c r="CM42" s="12" t="s">
        <v>56</v>
      </c>
      <c r="CN42" s="10"/>
      <c r="CO42" s="10"/>
      <c r="CP42" s="10"/>
      <c r="CQ42" s="10"/>
      <c r="CR42" s="10"/>
      <c r="CS42" s="10"/>
      <c r="CT42" s="10"/>
      <c r="CU42" s="10"/>
      <c r="CV42" s="12" t="s">
        <v>56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x14ac:dyDescent="0.2">
      <c r="A43" s="10">
        <v>27</v>
      </c>
      <c r="B43" s="10" t="s">
        <v>276</v>
      </c>
      <c r="C43" s="10" t="s">
        <v>277</v>
      </c>
      <c r="D43" s="10">
        <v>1</v>
      </c>
      <c r="E43" s="10">
        <v>2</v>
      </c>
      <c r="F43" s="10">
        <v>10</v>
      </c>
      <c r="G43" s="10" t="s">
        <v>240</v>
      </c>
      <c r="H43" s="10">
        <v>30</v>
      </c>
      <c r="I43" s="10" t="s">
        <v>56</v>
      </c>
      <c r="J43" s="12" t="s">
        <v>56</v>
      </c>
      <c r="K43" s="10" t="s">
        <v>56</v>
      </c>
      <c r="L43" s="10"/>
      <c r="M43" s="10" t="s">
        <v>56</v>
      </c>
      <c r="N43" s="10"/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56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56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56</v>
      </c>
      <c r="BE43" s="12" t="s">
        <v>56</v>
      </c>
      <c r="BF43" s="10"/>
      <c r="BG43" s="10"/>
      <c r="BH43" s="10"/>
      <c r="BI43" s="12"/>
      <c r="BJ43" s="12" t="s">
        <v>56</v>
      </c>
      <c r="BK43" s="10"/>
      <c r="BL43" s="10"/>
      <c r="BM43" s="10"/>
      <c r="BN43" s="10"/>
      <c r="BO43" s="12" t="s">
        <v>283</v>
      </c>
      <c r="BP43" s="10">
        <v>1</v>
      </c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56</v>
      </c>
      <c r="CI43" s="14"/>
      <c r="CJ43" s="14"/>
      <c r="CK43" s="14"/>
      <c r="CL43" s="14" t="s">
        <v>56</v>
      </c>
      <c r="CM43" s="12" t="s">
        <v>56</v>
      </c>
      <c r="CN43" s="10"/>
      <c r="CO43" s="10"/>
      <c r="CP43" s="10"/>
      <c r="CQ43" s="10"/>
      <c r="CR43" s="10"/>
      <c r="CS43" s="10"/>
      <c r="CT43" s="10"/>
      <c r="CU43" s="10"/>
      <c r="CV43" s="12" t="s">
        <v>56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x14ac:dyDescent="0.2">
      <c r="A44" s="10">
        <v>27</v>
      </c>
      <c r="B44" s="10" t="s">
        <v>276</v>
      </c>
      <c r="C44" s="10" t="s">
        <v>277</v>
      </c>
      <c r="D44" s="10">
        <v>1</v>
      </c>
      <c r="E44" s="10">
        <v>2</v>
      </c>
      <c r="F44" s="10">
        <v>10</v>
      </c>
      <c r="G44" s="10" t="s">
        <v>240</v>
      </c>
      <c r="H44" s="10">
        <v>30</v>
      </c>
      <c r="I44" s="10" t="s">
        <v>56</v>
      </c>
      <c r="J44" s="12" t="s">
        <v>56</v>
      </c>
      <c r="K44" s="10" t="s">
        <v>56</v>
      </c>
      <c r="L44" s="10"/>
      <c r="M44" s="10" t="s">
        <v>56</v>
      </c>
      <c r="N44" s="10"/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56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56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56</v>
      </c>
      <c r="BE44" s="12" t="s">
        <v>56</v>
      </c>
      <c r="BF44" s="10"/>
      <c r="BG44" s="10"/>
      <c r="BH44" s="10"/>
      <c r="BI44" s="12"/>
      <c r="BJ44" s="12" t="s">
        <v>56</v>
      </c>
      <c r="BK44" s="10"/>
      <c r="BL44" s="10"/>
      <c r="BM44" s="10"/>
      <c r="BN44" s="10"/>
      <c r="BO44" s="12" t="s">
        <v>324</v>
      </c>
      <c r="BP44" s="10">
        <v>1</v>
      </c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56</v>
      </c>
      <c r="CI44" s="14"/>
      <c r="CJ44" s="14"/>
      <c r="CK44" s="14"/>
      <c r="CL44" s="14" t="s">
        <v>56</v>
      </c>
      <c r="CM44" s="12" t="s">
        <v>56</v>
      </c>
      <c r="CN44" s="10"/>
      <c r="CO44" s="10"/>
      <c r="CP44" s="10"/>
      <c r="CQ44" s="10"/>
      <c r="CR44" s="10"/>
      <c r="CS44" s="10"/>
      <c r="CT44" s="10"/>
      <c r="CU44" s="10"/>
      <c r="CV44" s="12" t="s">
        <v>56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x14ac:dyDescent="0.2">
      <c r="A45" s="10">
        <v>28</v>
      </c>
      <c r="B45" s="10" t="s">
        <v>276</v>
      </c>
      <c r="C45" s="10" t="s">
        <v>277</v>
      </c>
      <c r="D45" s="10">
        <v>1</v>
      </c>
      <c r="E45" s="10">
        <v>1</v>
      </c>
      <c r="F45" s="10" t="s">
        <v>239</v>
      </c>
      <c r="G45" s="10" t="s">
        <v>240</v>
      </c>
      <c r="H45" s="10">
        <v>10</v>
      </c>
      <c r="I45" s="10" t="s">
        <v>56</v>
      </c>
      <c r="J45" s="12" t="s">
        <v>56</v>
      </c>
      <c r="K45" s="10" t="s">
        <v>56</v>
      </c>
      <c r="L45" s="10"/>
      <c r="M45" s="10" t="s">
        <v>56</v>
      </c>
      <c r="N45" s="10"/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280</v>
      </c>
      <c r="AF45" s="10">
        <v>1</v>
      </c>
      <c r="AG45" s="10">
        <v>-1</v>
      </c>
      <c r="AH45" s="10"/>
      <c r="AI45" s="10"/>
      <c r="AJ45" s="10"/>
      <c r="AK45" s="10"/>
      <c r="AL45" s="10"/>
      <c r="AM45" s="10"/>
      <c r="AN45" s="10"/>
      <c r="AO45" s="10" t="s">
        <v>325</v>
      </c>
      <c r="AP45" s="12" t="s">
        <v>56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56</v>
      </c>
      <c r="BE45" s="12" t="s">
        <v>56</v>
      </c>
      <c r="BF45" s="10"/>
      <c r="BG45" s="10"/>
      <c r="BH45" s="10"/>
      <c r="BI45" s="12"/>
      <c r="BJ45" s="12" t="s">
        <v>56</v>
      </c>
      <c r="BK45" s="10"/>
      <c r="BL45" s="10"/>
      <c r="BM45" s="10"/>
      <c r="BN45" s="10"/>
      <c r="BO45" s="12" t="s">
        <v>56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56</v>
      </c>
      <c r="CI45" s="14"/>
      <c r="CJ45" s="14"/>
      <c r="CK45" s="14"/>
      <c r="CL45" s="14" t="s">
        <v>56</v>
      </c>
      <c r="CM45" s="12" t="s">
        <v>56</v>
      </c>
      <c r="CN45" s="10"/>
      <c r="CO45" s="10"/>
      <c r="CP45" s="10"/>
      <c r="CQ45" s="10"/>
      <c r="CR45" s="10"/>
      <c r="CS45" s="10"/>
      <c r="CT45" s="10"/>
      <c r="CU45" s="10"/>
      <c r="CV45" s="12" t="s">
        <v>56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x14ac:dyDescent="0.2">
      <c r="A46" s="10">
        <v>29</v>
      </c>
      <c r="B46" s="10" t="s">
        <v>276</v>
      </c>
      <c r="C46" s="10" t="s">
        <v>277</v>
      </c>
      <c r="D46" s="10">
        <v>1</v>
      </c>
      <c r="E46" s="10">
        <v>2</v>
      </c>
      <c r="F46" s="10" t="s">
        <v>239</v>
      </c>
      <c r="G46" s="10" t="s">
        <v>240</v>
      </c>
      <c r="H46" s="10">
        <v>11</v>
      </c>
      <c r="I46" s="10" t="s">
        <v>56</v>
      </c>
      <c r="J46" s="12" t="s">
        <v>56</v>
      </c>
      <c r="K46" s="10" t="s">
        <v>56</v>
      </c>
      <c r="L46" s="10"/>
      <c r="M46" s="10" t="s">
        <v>56</v>
      </c>
      <c r="N46" s="10"/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56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56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56</v>
      </c>
      <c r="BE46" s="12" t="s">
        <v>56</v>
      </c>
      <c r="BF46" s="10"/>
      <c r="BG46" s="10"/>
      <c r="BH46" s="10"/>
      <c r="BI46" s="12"/>
      <c r="BJ46" s="12" t="s">
        <v>292</v>
      </c>
      <c r="BK46" s="10" t="s">
        <v>326</v>
      </c>
      <c r="BL46" s="10">
        <v>15</v>
      </c>
      <c r="BM46" s="10" t="s">
        <v>327</v>
      </c>
      <c r="BN46" s="10"/>
      <c r="BO46" s="12" t="s">
        <v>56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56</v>
      </c>
      <c r="CI46" s="14"/>
      <c r="CJ46" s="14"/>
      <c r="CK46" s="14"/>
      <c r="CL46" s="14" t="s">
        <v>56</v>
      </c>
      <c r="CM46" s="12" t="s">
        <v>56</v>
      </c>
      <c r="CN46" s="10"/>
      <c r="CO46" s="10"/>
      <c r="CP46" s="10"/>
      <c r="CQ46" s="10"/>
      <c r="CR46" s="10"/>
      <c r="CS46" s="10"/>
      <c r="CT46" s="10"/>
      <c r="CU46" s="10"/>
      <c r="CV46" s="12" t="s">
        <v>56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x14ac:dyDescent="0.2">
      <c r="A47" s="10">
        <v>30</v>
      </c>
      <c r="B47" s="10" t="s">
        <v>276</v>
      </c>
      <c r="C47" s="10" t="s">
        <v>277</v>
      </c>
      <c r="D47" s="10">
        <v>1</v>
      </c>
      <c r="E47" s="10">
        <v>3</v>
      </c>
      <c r="F47" s="10" t="s">
        <v>239</v>
      </c>
      <c r="G47" s="10" t="s">
        <v>240</v>
      </c>
      <c r="H47" s="10">
        <v>11</v>
      </c>
      <c r="I47" s="10" t="s">
        <v>23</v>
      </c>
      <c r="J47" s="12" t="s">
        <v>280</v>
      </c>
      <c r="K47" s="10" t="s">
        <v>241</v>
      </c>
      <c r="L47" s="10">
        <v>1</v>
      </c>
      <c r="M47" s="10">
        <v>1</v>
      </c>
      <c r="N47" s="10" t="s">
        <v>281</v>
      </c>
      <c r="O47" s="10">
        <v>11</v>
      </c>
      <c r="P47" s="10">
        <v>11</v>
      </c>
      <c r="Q47" s="10">
        <v>1</v>
      </c>
      <c r="R47" s="10">
        <v>1</v>
      </c>
      <c r="S47" s="10"/>
      <c r="T47" s="10" t="s">
        <v>56</v>
      </c>
      <c r="U47" s="10"/>
      <c r="V47" s="10">
        <v>1</v>
      </c>
      <c r="W47" s="10"/>
      <c r="X47" s="10"/>
      <c r="Y47" s="10"/>
      <c r="Z47" s="10"/>
      <c r="AA47" s="10"/>
      <c r="AB47" s="10"/>
      <c r="AC47" s="10"/>
      <c r="AD47" s="12"/>
      <c r="AE47" s="12" t="s">
        <v>56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328</v>
      </c>
      <c r="AQ47" s="10">
        <v>1</v>
      </c>
      <c r="AR47" s="10">
        <v>1</v>
      </c>
      <c r="AS47" s="13">
        <v>1</v>
      </c>
      <c r="AT47" s="10">
        <v>11</v>
      </c>
      <c r="AU47" s="10">
        <v>11</v>
      </c>
      <c r="AV47" s="10">
        <v>0</v>
      </c>
      <c r="AW47" s="10"/>
      <c r="AX47" s="10"/>
      <c r="AY47" s="10">
        <v>1</v>
      </c>
      <c r="AZ47" s="10"/>
      <c r="BA47" s="10">
        <v>1</v>
      </c>
      <c r="BB47" s="10"/>
      <c r="BC47" s="12"/>
      <c r="BD47" s="12" t="s">
        <v>56</v>
      </c>
      <c r="BE47" s="12" t="s">
        <v>56</v>
      </c>
      <c r="BF47" s="10"/>
      <c r="BG47" s="10"/>
      <c r="BH47" s="10"/>
      <c r="BI47" s="12"/>
      <c r="BJ47" s="12" t="s">
        <v>56</v>
      </c>
      <c r="BK47" s="10"/>
      <c r="BL47" s="10"/>
      <c r="BM47" s="10"/>
      <c r="BN47" s="10"/>
      <c r="BO47" s="12" t="s">
        <v>283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>
        <v>1</v>
      </c>
      <c r="CA47" s="10">
        <v>1</v>
      </c>
      <c r="CB47" s="10">
        <v>1</v>
      </c>
      <c r="CC47" s="10"/>
      <c r="CD47" s="10"/>
      <c r="CE47" s="10"/>
      <c r="CF47" s="10"/>
      <c r="CG47" s="10"/>
      <c r="CH47" s="12" t="s">
        <v>56</v>
      </c>
      <c r="CI47" s="14"/>
      <c r="CJ47" s="14"/>
      <c r="CK47" s="14"/>
      <c r="CL47" s="14" t="s">
        <v>56</v>
      </c>
      <c r="CM47" s="12" t="s">
        <v>56</v>
      </c>
      <c r="CN47" s="10"/>
      <c r="CO47" s="10"/>
      <c r="CP47" s="10"/>
      <c r="CQ47" s="10"/>
      <c r="CR47" s="10"/>
      <c r="CS47" s="10"/>
      <c r="CT47" s="10"/>
      <c r="CU47" s="10"/>
      <c r="CV47" s="12" t="s">
        <v>56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x14ac:dyDescent="0.2">
      <c r="A48" s="10">
        <v>31</v>
      </c>
      <c r="B48" s="10" t="s">
        <v>277</v>
      </c>
      <c r="C48" s="10" t="s">
        <v>276</v>
      </c>
      <c r="D48" s="10">
        <v>1</v>
      </c>
      <c r="E48" s="10" t="s">
        <v>56</v>
      </c>
      <c r="F48" s="10" t="s">
        <v>56</v>
      </c>
      <c r="G48" s="10" t="s">
        <v>237</v>
      </c>
      <c r="H48" s="10">
        <v>35</v>
      </c>
      <c r="I48" s="10" t="s">
        <v>238</v>
      </c>
      <c r="J48" s="12" t="s">
        <v>56</v>
      </c>
      <c r="K48" s="10" t="s">
        <v>56</v>
      </c>
      <c r="L48" s="10"/>
      <c r="M48" s="10" t="s">
        <v>56</v>
      </c>
      <c r="N48" s="10"/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56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56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56</v>
      </c>
      <c r="BE48" s="12" t="s">
        <v>56</v>
      </c>
      <c r="BF48" s="10"/>
      <c r="BG48" s="10"/>
      <c r="BH48" s="10"/>
      <c r="BI48" s="12"/>
      <c r="BJ48" s="12" t="s">
        <v>313</v>
      </c>
      <c r="BK48" s="10" t="s">
        <v>329</v>
      </c>
      <c r="BL48" s="10">
        <v>9</v>
      </c>
      <c r="BM48" s="10" t="s">
        <v>310</v>
      </c>
      <c r="BN48" s="10"/>
      <c r="BO48" s="12" t="s">
        <v>56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56</v>
      </c>
      <c r="CI48" s="14"/>
      <c r="CJ48" s="14"/>
      <c r="CK48" s="14"/>
      <c r="CL48" s="14" t="s">
        <v>56</v>
      </c>
      <c r="CM48" s="12" t="s">
        <v>330</v>
      </c>
      <c r="CN48" s="10">
        <v>64</v>
      </c>
      <c r="CO48" s="10"/>
      <c r="CP48" s="10"/>
      <c r="CQ48" s="10"/>
      <c r="CR48" s="10"/>
      <c r="CS48" s="10"/>
      <c r="CT48" s="10"/>
      <c r="CU48" s="10"/>
      <c r="CV48" s="12" t="s">
        <v>331</v>
      </c>
      <c r="CW48" s="10">
        <v>1</v>
      </c>
      <c r="CX48" s="10"/>
      <c r="CY48" s="10">
        <v>17</v>
      </c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x14ac:dyDescent="0.2">
      <c r="A49" s="10">
        <v>32</v>
      </c>
      <c r="B49" s="10" t="s">
        <v>277</v>
      </c>
      <c r="C49" s="10" t="s">
        <v>276</v>
      </c>
      <c r="D49" s="10">
        <v>1</v>
      </c>
      <c r="E49" s="10">
        <v>1</v>
      </c>
      <c r="F49" s="10">
        <v>10</v>
      </c>
      <c r="G49" s="10" t="s">
        <v>237</v>
      </c>
      <c r="H49" s="10">
        <v>9</v>
      </c>
      <c r="I49" s="10" t="s">
        <v>56</v>
      </c>
      <c r="J49" s="12" t="s">
        <v>56</v>
      </c>
      <c r="K49" s="10" t="s">
        <v>56</v>
      </c>
      <c r="L49" s="10"/>
      <c r="M49" s="10" t="s">
        <v>56</v>
      </c>
      <c r="N49" s="10"/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298</v>
      </c>
      <c r="AF49" s="10">
        <v>1</v>
      </c>
      <c r="AG49" s="10">
        <v>1</v>
      </c>
      <c r="AH49" s="10"/>
      <c r="AI49" s="10"/>
      <c r="AJ49" s="10"/>
      <c r="AK49" s="10"/>
      <c r="AL49" s="10"/>
      <c r="AM49" s="10"/>
      <c r="AN49" s="10"/>
      <c r="AO49" s="10"/>
      <c r="AP49" s="12" t="s">
        <v>56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56</v>
      </c>
      <c r="BE49" s="12" t="s">
        <v>56</v>
      </c>
      <c r="BF49" s="10"/>
      <c r="BG49" s="10"/>
      <c r="BH49" s="10"/>
      <c r="BI49" s="12"/>
      <c r="BJ49" s="12" t="s">
        <v>56</v>
      </c>
      <c r="BK49" s="10"/>
      <c r="BL49" s="10"/>
      <c r="BM49" s="10"/>
      <c r="BN49" s="10"/>
      <c r="BO49" s="12" t="s">
        <v>308</v>
      </c>
      <c r="BP49" s="10">
        <v>1</v>
      </c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56</v>
      </c>
      <c r="CI49" s="14"/>
      <c r="CJ49" s="14"/>
      <c r="CK49" s="14"/>
      <c r="CL49" s="14" t="s">
        <v>56</v>
      </c>
      <c r="CM49" s="12" t="s">
        <v>56</v>
      </c>
      <c r="CN49" s="10"/>
      <c r="CO49" s="10"/>
      <c r="CP49" s="10"/>
      <c r="CQ49" s="10"/>
      <c r="CR49" s="10"/>
      <c r="CS49" s="10"/>
      <c r="CT49" s="10"/>
      <c r="CU49" s="10"/>
      <c r="CV49" s="12" t="s">
        <v>56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x14ac:dyDescent="0.2">
      <c r="A50" s="10">
        <v>32</v>
      </c>
      <c r="B50" s="10" t="s">
        <v>277</v>
      </c>
      <c r="C50" s="10" t="s">
        <v>276</v>
      </c>
      <c r="D50" s="10">
        <v>1</v>
      </c>
      <c r="E50" s="10">
        <v>1</v>
      </c>
      <c r="F50" s="10">
        <v>10</v>
      </c>
      <c r="G50" s="10" t="s">
        <v>237</v>
      </c>
      <c r="H50" s="10">
        <v>9</v>
      </c>
      <c r="I50" s="10" t="s">
        <v>56</v>
      </c>
      <c r="J50" s="12" t="s">
        <v>56</v>
      </c>
      <c r="K50" s="10" t="s">
        <v>56</v>
      </c>
      <c r="L50" s="10"/>
      <c r="M50" s="10" t="s">
        <v>56</v>
      </c>
      <c r="N50" s="10"/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56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56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56</v>
      </c>
      <c r="BE50" s="12" t="s">
        <v>56</v>
      </c>
      <c r="BF50" s="10"/>
      <c r="BG50" s="10"/>
      <c r="BH50" s="10"/>
      <c r="BI50" s="12"/>
      <c r="BJ50" s="12" t="s">
        <v>56</v>
      </c>
      <c r="BK50" s="10"/>
      <c r="BL50" s="10"/>
      <c r="BM50" s="10"/>
      <c r="BN50" s="10"/>
      <c r="BO50" s="12" t="s">
        <v>332</v>
      </c>
      <c r="BP50" s="10">
        <v>1</v>
      </c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56</v>
      </c>
      <c r="CI50" s="14"/>
      <c r="CJ50" s="14"/>
      <c r="CK50" s="14"/>
      <c r="CL50" s="14" t="s">
        <v>56</v>
      </c>
      <c r="CM50" s="12" t="s">
        <v>56</v>
      </c>
      <c r="CN50" s="10"/>
      <c r="CO50" s="10"/>
      <c r="CP50" s="10"/>
      <c r="CQ50" s="10"/>
      <c r="CR50" s="10"/>
      <c r="CS50" s="10"/>
      <c r="CT50" s="10"/>
      <c r="CU50" s="10"/>
      <c r="CV50" s="12" t="s">
        <v>56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x14ac:dyDescent="0.2">
      <c r="A51" s="10">
        <v>33</v>
      </c>
      <c r="B51" s="10" t="s">
        <v>277</v>
      </c>
      <c r="C51" s="10" t="s">
        <v>276</v>
      </c>
      <c r="D51" s="10">
        <v>1</v>
      </c>
      <c r="E51" s="10">
        <v>2</v>
      </c>
      <c r="F51" s="10">
        <v>9</v>
      </c>
      <c r="G51" s="10" t="s">
        <v>237</v>
      </c>
      <c r="H51" s="10">
        <v>10</v>
      </c>
      <c r="I51" s="10" t="s">
        <v>56</v>
      </c>
      <c r="J51" s="12" t="s">
        <v>56</v>
      </c>
      <c r="K51" s="10" t="s">
        <v>56</v>
      </c>
      <c r="L51" s="10"/>
      <c r="M51" s="10" t="s">
        <v>56</v>
      </c>
      <c r="N51" s="10"/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298</v>
      </c>
      <c r="AF51" s="10">
        <v>1</v>
      </c>
      <c r="AG51" s="10">
        <v>7</v>
      </c>
      <c r="AH51" s="10">
        <v>2</v>
      </c>
      <c r="AI51" s="10"/>
      <c r="AJ51" s="10"/>
      <c r="AK51" s="10"/>
      <c r="AL51" s="10"/>
      <c r="AM51" s="10"/>
      <c r="AN51" s="10"/>
      <c r="AO51" s="10"/>
      <c r="AP51" s="12" t="s">
        <v>56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56</v>
      </c>
      <c r="BE51" s="12" t="s">
        <v>56</v>
      </c>
      <c r="BF51" s="10"/>
      <c r="BG51" s="10"/>
      <c r="BH51" s="10"/>
      <c r="BI51" s="12"/>
      <c r="BJ51" s="12" t="s">
        <v>56</v>
      </c>
      <c r="BK51" s="10"/>
      <c r="BL51" s="10"/>
      <c r="BM51" s="10"/>
      <c r="BN51" s="10"/>
      <c r="BO51" s="12" t="s">
        <v>311</v>
      </c>
      <c r="BP51" s="10">
        <v>1</v>
      </c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56</v>
      </c>
      <c r="CI51" s="14"/>
      <c r="CJ51" s="14"/>
      <c r="CK51" s="14"/>
      <c r="CL51" s="14" t="s">
        <v>56</v>
      </c>
      <c r="CM51" s="12" t="s">
        <v>56</v>
      </c>
      <c r="CN51" s="10"/>
      <c r="CO51" s="10"/>
      <c r="CP51" s="10"/>
      <c r="CQ51" s="10"/>
      <c r="CR51" s="10"/>
      <c r="CS51" s="10"/>
      <c r="CT51" s="10"/>
      <c r="CU51" s="10"/>
      <c r="CV51" s="12" t="s">
        <v>56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x14ac:dyDescent="0.2">
      <c r="A52" s="10">
        <v>33</v>
      </c>
      <c r="B52" s="10" t="s">
        <v>277</v>
      </c>
      <c r="C52" s="10" t="s">
        <v>276</v>
      </c>
      <c r="D52" s="10">
        <v>1</v>
      </c>
      <c r="E52" s="10">
        <v>2</v>
      </c>
      <c r="F52" s="10">
        <v>9</v>
      </c>
      <c r="G52" s="10" t="s">
        <v>237</v>
      </c>
      <c r="H52" s="10">
        <v>10</v>
      </c>
      <c r="I52" s="10" t="s">
        <v>56</v>
      </c>
      <c r="J52" s="12" t="s">
        <v>56</v>
      </c>
      <c r="K52" s="10" t="s">
        <v>56</v>
      </c>
      <c r="L52" s="10"/>
      <c r="M52" s="10" t="s">
        <v>56</v>
      </c>
      <c r="N52" s="10"/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56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56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56</v>
      </c>
      <c r="BE52" s="12" t="s">
        <v>56</v>
      </c>
      <c r="BF52" s="10"/>
      <c r="BG52" s="10"/>
      <c r="BH52" s="10"/>
      <c r="BI52" s="12"/>
      <c r="BJ52" s="12" t="s">
        <v>56</v>
      </c>
      <c r="BK52" s="10"/>
      <c r="BL52" s="10"/>
      <c r="BM52" s="10"/>
      <c r="BN52" s="10"/>
      <c r="BO52" s="12" t="s">
        <v>299</v>
      </c>
      <c r="BP52" s="10">
        <v>1</v>
      </c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56</v>
      </c>
      <c r="CI52" s="14"/>
      <c r="CJ52" s="14"/>
      <c r="CK52" s="14"/>
      <c r="CL52" s="14" t="s">
        <v>56</v>
      </c>
      <c r="CM52" s="12" t="s">
        <v>56</v>
      </c>
      <c r="CN52" s="10"/>
      <c r="CO52" s="10"/>
      <c r="CP52" s="10"/>
      <c r="CQ52" s="10"/>
      <c r="CR52" s="10"/>
      <c r="CS52" s="10"/>
      <c r="CT52" s="10"/>
      <c r="CU52" s="10"/>
      <c r="CV52" s="12" t="s">
        <v>56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x14ac:dyDescent="0.2">
      <c r="A53" s="10">
        <v>34</v>
      </c>
      <c r="B53" s="10" t="s">
        <v>277</v>
      </c>
      <c r="C53" s="10" t="s">
        <v>276</v>
      </c>
      <c r="D53" s="10">
        <v>1</v>
      </c>
      <c r="E53" s="10">
        <v>3</v>
      </c>
      <c r="F53" s="10">
        <v>2</v>
      </c>
      <c r="G53" s="10" t="s">
        <v>237</v>
      </c>
      <c r="H53" s="10">
        <v>17</v>
      </c>
      <c r="I53" s="10" t="s">
        <v>231</v>
      </c>
      <c r="J53" s="12" t="s">
        <v>301</v>
      </c>
      <c r="K53" s="10" t="s">
        <v>241</v>
      </c>
      <c r="L53" s="10">
        <v>1</v>
      </c>
      <c r="M53" s="10">
        <v>1</v>
      </c>
      <c r="N53" s="10" t="s">
        <v>242</v>
      </c>
      <c r="O53" s="10">
        <v>5</v>
      </c>
      <c r="P53" s="10">
        <v>9</v>
      </c>
      <c r="Q53" s="10"/>
      <c r="R53" s="10">
        <v>1</v>
      </c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56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315</v>
      </c>
      <c r="AQ53" s="10">
        <v>1</v>
      </c>
      <c r="AR53" s="10">
        <v>1</v>
      </c>
      <c r="AS53" s="13"/>
      <c r="AT53" s="10">
        <v>5</v>
      </c>
      <c r="AU53" s="10">
        <v>9</v>
      </c>
      <c r="AV53" s="10">
        <v>4</v>
      </c>
      <c r="AW53" s="10"/>
      <c r="AX53" s="10"/>
      <c r="AY53" s="10"/>
      <c r="AZ53" s="10">
        <v>1</v>
      </c>
      <c r="BA53" s="10"/>
      <c r="BB53" s="10"/>
      <c r="BC53" s="12"/>
      <c r="BD53" s="12" t="s">
        <v>56</v>
      </c>
      <c r="BE53" s="12" t="s">
        <v>56</v>
      </c>
      <c r="BF53" s="10"/>
      <c r="BG53" s="10"/>
      <c r="BH53" s="10"/>
      <c r="BI53" s="12"/>
      <c r="BJ53" s="12" t="s">
        <v>56</v>
      </c>
      <c r="BK53" s="10"/>
      <c r="BL53" s="10"/>
      <c r="BM53" s="10"/>
      <c r="BN53" s="10"/>
      <c r="BO53" s="12" t="s">
        <v>316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>
        <v>1</v>
      </c>
      <c r="CA53" s="10">
        <v>1</v>
      </c>
      <c r="CB53" s="10"/>
      <c r="CC53" s="10"/>
      <c r="CD53" s="10"/>
      <c r="CE53" s="10"/>
      <c r="CF53" s="10"/>
      <c r="CG53" s="10"/>
      <c r="CH53" s="12" t="s">
        <v>56</v>
      </c>
      <c r="CI53" s="14"/>
      <c r="CJ53" s="14"/>
      <c r="CK53" s="14"/>
      <c r="CL53" s="14" t="s">
        <v>56</v>
      </c>
      <c r="CM53" s="12" t="s">
        <v>56</v>
      </c>
      <c r="CN53" s="10"/>
      <c r="CO53" s="10"/>
      <c r="CP53" s="10"/>
      <c r="CQ53" s="10"/>
      <c r="CR53" s="10"/>
      <c r="CS53" s="10"/>
      <c r="CT53" s="10"/>
      <c r="CU53" s="10"/>
      <c r="CV53" s="12" t="s">
        <v>56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x14ac:dyDescent="0.2">
      <c r="A54" s="10">
        <v>35</v>
      </c>
      <c r="B54" s="10" t="s">
        <v>277</v>
      </c>
      <c r="C54" s="10" t="s">
        <v>276</v>
      </c>
      <c r="D54" s="10">
        <v>1</v>
      </c>
      <c r="E54" s="10">
        <v>1</v>
      </c>
      <c r="F54" s="10">
        <v>10</v>
      </c>
      <c r="G54" s="10" t="s">
        <v>237</v>
      </c>
      <c r="H54" s="10">
        <v>26</v>
      </c>
      <c r="I54" s="10" t="s">
        <v>56</v>
      </c>
      <c r="J54" s="12" t="s">
        <v>56</v>
      </c>
      <c r="K54" s="10" t="s">
        <v>56</v>
      </c>
      <c r="L54" s="10"/>
      <c r="M54" s="10" t="s">
        <v>56</v>
      </c>
      <c r="N54" s="10"/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331</v>
      </c>
      <c r="AF54" s="10">
        <v>1</v>
      </c>
      <c r="AG54" s="10">
        <v>0</v>
      </c>
      <c r="AH54" s="10">
        <v>1</v>
      </c>
      <c r="AI54" s="10"/>
      <c r="AJ54" s="10"/>
      <c r="AK54" s="10">
        <v>2</v>
      </c>
      <c r="AL54" s="10">
        <v>1</v>
      </c>
      <c r="AM54" s="10"/>
      <c r="AN54" s="10"/>
      <c r="AO54" s="10"/>
      <c r="AP54" s="12" t="s">
        <v>56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56</v>
      </c>
      <c r="BE54" s="12" t="s">
        <v>56</v>
      </c>
      <c r="BF54" s="10"/>
      <c r="BG54" s="10"/>
      <c r="BH54" s="10"/>
      <c r="BI54" s="12"/>
      <c r="BJ54" s="12" t="s">
        <v>56</v>
      </c>
      <c r="BK54" s="10"/>
      <c r="BL54" s="10"/>
      <c r="BM54" s="10"/>
      <c r="BN54" s="10"/>
      <c r="BO54" s="12" t="s">
        <v>303</v>
      </c>
      <c r="BP54" s="10">
        <v>1</v>
      </c>
      <c r="BQ54" s="10"/>
      <c r="BR54" s="10">
        <v>1</v>
      </c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56</v>
      </c>
      <c r="CI54" s="14"/>
      <c r="CJ54" s="14"/>
      <c r="CK54" s="14"/>
      <c r="CL54" s="14" t="s">
        <v>56</v>
      </c>
      <c r="CM54" s="12" t="s">
        <v>56</v>
      </c>
      <c r="CN54" s="10"/>
      <c r="CO54" s="10"/>
      <c r="CP54" s="10"/>
      <c r="CQ54" s="10"/>
      <c r="CR54" s="10"/>
      <c r="CS54" s="10"/>
      <c r="CT54" s="10"/>
      <c r="CU54" s="10"/>
      <c r="CV54" s="12" t="s">
        <v>56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x14ac:dyDescent="0.2">
      <c r="A55" s="10">
        <v>35</v>
      </c>
      <c r="B55" s="10" t="s">
        <v>277</v>
      </c>
      <c r="C55" s="10" t="s">
        <v>276</v>
      </c>
      <c r="D55" s="10">
        <v>1</v>
      </c>
      <c r="E55" s="10">
        <v>1</v>
      </c>
      <c r="F55" s="10">
        <v>10</v>
      </c>
      <c r="G55" s="10" t="s">
        <v>237</v>
      </c>
      <c r="H55" s="10">
        <v>26</v>
      </c>
      <c r="I55" s="10" t="s">
        <v>56</v>
      </c>
      <c r="J55" s="12" t="s">
        <v>56</v>
      </c>
      <c r="K55" s="10" t="s">
        <v>56</v>
      </c>
      <c r="L55" s="10"/>
      <c r="M55" s="10" t="s">
        <v>56</v>
      </c>
      <c r="N55" s="10"/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56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56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56</v>
      </c>
      <c r="BE55" s="12" t="s">
        <v>56</v>
      </c>
      <c r="BF55" s="10"/>
      <c r="BG55" s="10"/>
      <c r="BH55" s="10"/>
      <c r="BI55" s="12"/>
      <c r="BJ55" s="12" t="s">
        <v>56</v>
      </c>
      <c r="BK55" s="10"/>
      <c r="BL55" s="10"/>
      <c r="BM55" s="10"/>
      <c r="BN55" s="10"/>
      <c r="BO55" s="12" t="s">
        <v>333</v>
      </c>
      <c r="BP55" s="10">
        <v>1</v>
      </c>
      <c r="BQ55" s="10"/>
      <c r="BR55" s="10">
        <v>1</v>
      </c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56</v>
      </c>
      <c r="CI55" s="14"/>
      <c r="CJ55" s="14"/>
      <c r="CK55" s="14"/>
      <c r="CL55" s="14" t="s">
        <v>56</v>
      </c>
      <c r="CM55" s="12" t="s">
        <v>56</v>
      </c>
      <c r="CN55" s="10"/>
      <c r="CO55" s="10"/>
      <c r="CP55" s="10"/>
      <c r="CQ55" s="10"/>
      <c r="CR55" s="10"/>
      <c r="CS55" s="10"/>
      <c r="CT55" s="10"/>
      <c r="CU55" s="10"/>
      <c r="CV55" s="12" t="s">
        <v>56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x14ac:dyDescent="0.2">
      <c r="A56" s="10">
        <v>35</v>
      </c>
      <c r="B56" s="10" t="s">
        <v>277</v>
      </c>
      <c r="C56" s="10" t="s">
        <v>276</v>
      </c>
      <c r="D56" s="10">
        <v>1</v>
      </c>
      <c r="E56" s="10">
        <v>1</v>
      </c>
      <c r="F56" s="10">
        <v>10</v>
      </c>
      <c r="G56" s="10" t="s">
        <v>237</v>
      </c>
      <c r="H56" s="10">
        <v>26</v>
      </c>
      <c r="I56" s="10" t="s">
        <v>56</v>
      </c>
      <c r="J56" s="12" t="s">
        <v>56</v>
      </c>
      <c r="K56" s="10" t="s">
        <v>56</v>
      </c>
      <c r="L56" s="10"/>
      <c r="M56" s="10" t="s">
        <v>56</v>
      </c>
      <c r="N56" s="10"/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56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56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56</v>
      </c>
      <c r="BE56" s="12" t="s">
        <v>56</v>
      </c>
      <c r="BF56" s="10"/>
      <c r="BG56" s="10"/>
      <c r="BH56" s="10"/>
      <c r="BI56" s="12"/>
      <c r="BJ56" s="12" t="s">
        <v>56</v>
      </c>
      <c r="BK56" s="10"/>
      <c r="BL56" s="10"/>
      <c r="BM56" s="10"/>
      <c r="BN56" s="10"/>
      <c r="BO56" s="12" t="s">
        <v>299</v>
      </c>
      <c r="BP56" s="10"/>
      <c r="BQ56" s="10">
        <v>1</v>
      </c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56</v>
      </c>
      <c r="CI56" s="14"/>
      <c r="CJ56" s="14"/>
      <c r="CK56" s="14"/>
      <c r="CL56" s="14" t="s">
        <v>56</v>
      </c>
      <c r="CM56" s="12" t="s">
        <v>56</v>
      </c>
      <c r="CN56" s="10"/>
      <c r="CO56" s="10"/>
      <c r="CP56" s="10"/>
      <c r="CQ56" s="10"/>
      <c r="CR56" s="10"/>
      <c r="CS56" s="10"/>
      <c r="CT56" s="10"/>
      <c r="CU56" s="10"/>
      <c r="CV56" s="12" t="s">
        <v>56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x14ac:dyDescent="0.2">
      <c r="A57" s="10">
        <v>35</v>
      </c>
      <c r="B57" s="10" t="s">
        <v>277</v>
      </c>
      <c r="C57" s="10" t="s">
        <v>276</v>
      </c>
      <c r="D57" s="10">
        <v>1</v>
      </c>
      <c r="E57" s="10">
        <v>1</v>
      </c>
      <c r="F57" s="10">
        <v>10</v>
      </c>
      <c r="G57" s="10" t="s">
        <v>237</v>
      </c>
      <c r="H57" s="10">
        <v>26</v>
      </c>
      <c r="I57" s="10" t="s">
        <v>56</v>
      </c>
      <c r="J57" s="12" t="s">
        <v>56</v>
      </c>
      <c r="K57" s="10" t="s">
        <v>56</v>
      </c>
      <c r="L57" s="10"/>
      <c r="M57" s="10" t="s">
        <v>56</v>
      </c>
      <c r="N57" s="10"/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56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56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56</v>
      </c>
      <c r="BE57" s="12" t="s">
        <v>56</v>
      </c>
      <c r="BF57" s="10"/>
      <c r="BG57" s="10"/>
      <c r="BH57" s="10"/>
      <c r="BI57" s="12"/>
      <c r="BJ57" s="12" t="s">
        <v>56</v>
      </c>
      <c r="BK57" s="10"/>
      <c r="BL57" s="10"/>
      <c r="BM57" s="10"/>
      <c r="BN57" s="10"/>
      <c r="BO57" s="12" t="s">
        <v>300</v>
      </c>
      <c r="BP57" s="10"/>
      <c r="BQ57" s="10">
        <v>1</v>
      </c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56</v>
      </c>
      <c r="CI57" s="14"/>
      <c r="CJ57" s="14"/>
      <c r="CK57" s="14"/>
      <c r="CL57" s="14" t="s">
        <v>56</v>
      </c>
      <c r="CM57" s="12" t="s">
        <v>56</v>
      </c>
      <c r="CN57" s="10"/>
      <c r="CO57" s="10"/>
      <c r="CP57" s="10"/>
      <c r="CQ57" s="10"/>
      <c r="CR57" s="10"/>
      <c r="CS57" s="10"/>
      <c r="CT57" s="10"/>
      <c r="CU57" s="10"/>
      <c r="CV57" s="12" t="s">
        <v>56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x14ac:dyDescent="0.2">
      <c r="A58" s="10">
        <v>36</v>
      </c>
      <c r="B58" s="10" t="s">
        <v>277</v>
      </c>
      <c r="C58" s="10" t="s">
        <v>276</v>
      </c>
      <c r="D58" s="10">
        <v>1</v>
      </c>
      <c r="E58" s="10">
        <v>2</v>
      </c>
      <c r="F58" s="10">
        <v>10</v>
      </c>
      <c r="G58" s="10" t="s">
        <v>237</v>
      </c>
      <c r="H58" s="10">
        <v>26</v>
      </c>
      <c r="I58" s="10" t="s">
        <v>56</v>
      </c>
      <c r="J58" s="12" t="s">
        <v>301</v>
      </c>
      <c r="K58" s="10" t="s">
        <v>241</v>
      </c>
      <c r="L58" s="10">
        <v>1</v>
      </c>
      <c r="M58" s="10">
        <v>0</v>
      </c>
      <c r="N58" s="10" t="s">
        <v>281</v>
      </c>
      <c r="O58" s="10">
        <v>8</v>
      </c>
      <c r="P58" s="10"/>
      <c r="Q58" s="10"/>
      <c r="R58" s="10">
        <v>1</v>
      </c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56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334</v>
      </c>
      <c r="AQ58" s="10">
        <v>1</v>
      </c>
      <c r="AR58" s="10">
        <v>0</v>
      </c>
      <c r="AS58" s="13">
        <v>1</v>
      </c>
      <c r="AT58" s="10">
        <v>8</v>
      </c>
      <c r="AU58" s="10"/>
      <c r="AV58" s="10"/>
      <c r="AW58" s="10"/>
      <c r="AX58" s="10">
        <v>1</v>
      </c>
      <c r="AY58" s="10"/>
      <c r="AZ58" s="10"/>
      <c r="BA58" s="10"/>
      <c r="BB58" s="10"/>
      <c r="BC58" s="12"/>
      <c r="BD58" s="12" t="s">
        <v>56</v>
      </c>
      <c r="BE58" s="12" t="s">
        <v>56</v>
      </c>
      <c r="BF58" s="10"/>
      <c r="BG58" s="10"/>
      <c r="BH58" s="10"/>
      <c r="BI58" s="12"/>
      <c r="BJ58" s="12" t="s">
        <v>56</v>
      </c>
      <c r="BK58" s="10"/>
      <c r="BL58" s="10"/>
      <c r="BM58" s="10"/>
      <c r="BN58" s="10"/>
      <c r="BO58" s="12" t="s">
        <v>311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>
        <v>1</v>
      </c>
      <c r="CA58" s="10">
        <v>0</v>
      </c>
      <c r="CB58" s="10">
        <v>1</v>
      </c>
      <c r="CC58" s="10">
        <v>1</v>
      </c>
      <c r="CD58" s="10"/>
      <c r="CE58" s="10"/>
      <c r="CF58" s="10"/>
      <c r="CG58" s="10"/>
      <c r="CH58" s="12" t="s">
        <v>56</v>
      </c>
      <c r="CI58" s="14"/>
      <c r="CJ58" s="14"/>
      <c r="CK58" s="14"/>
      <c r="CL58" s="14" t="s">
        <v>56</v>
      </c>
      <c r="CM58" s="12" t="s">
        <v>56</v>
      </c>
      <c r="CN58" s="10"/>
      <c r="CO58" s="10"/>
      <c r="CP58" s="10"/>
      <c r="CQ58" s="10"/>
      <c r="CR58" s="10"/>
      <c r="CS58" s="10"/>
      <c r="CT58" s="10"/>
      <c r="CU58" s="10"/>
      <c r="CV58" s="12" t="s">
        <v>56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x14ac:dyDescent="0.2">
      <c r="A59" s="10">
        <v>37</v>
      </c>
      <c r="B59" s="10" t="s">
        <v>277</v>
      </c>
      <c r="C59" s="10" t="s">
        <v>276</v>
      </c>
      <c r="D59" s="10">
        <v>1</v>
      </c>
      <c r="E59" s="10">
        <v>3</v>
      </c>
      <c r="F59" s="10">
        <v>10</v>
      </c>
      <c r="G59" s="10" t="s">
        <v>237</v>
      </c>
      <c r="H59" s="10">
        <v>26</v>
      </c>
      <c r="I59" s="10" t="s">
        <v>231</v>
      </c>
      <c r="J59" s="12" t="s">
        <v>301</v>
      </c>
      <c r="K59" s="10" t="s">
        <v>241</v>
      </c>
      <c r="L59" s="10">
        <v>1</v>
      </c>
      <c r="M59" s="10">
        <v>1</v>
      </c>
      <c r="N59" s="10" t="s">
        <v>281</v>
      </c>
      <c r="O59" s="10">
        <v>13</v>
      </c>
      <c r="P59" s="10">
        <v>13</v>
      </c>
      <c r="Q59" s="10"/>
      <c r="R59" s="10">
        <v>1</v>
      </c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56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315</v>
      </c>
      <c r="AQ59" s="10">
        <v>1</v>
      </c>
      <c r="AR59" s="10">
        <v>1</v>
      </c>
      <c r="AS59" s="13"/>
      <c r="AT59" s="10">
        <v>13</v>
      </c>
      <c r="AU59" s="10">
        <v>13</v>
      </c>
      <c r="AV59" s="10">
        <v>0</v>
      </c>
      <c r="AW59" s="10"/>
      <c r="AX59" s="10"/>
      <c r="AY59" s="10"/>
      <c r="AZ59" s="10">
        <v>1</v>
      </c>
      <c r="BA59" s="10"/>
      <c r="BB59" s="10"/>
      <c r="BC59" s="12"/>
      <c r="BD59" s="12" t="s">
        <v>56</v>
      </c>
      <c r="BE59" s="12" t="s">
        <v>56</v>
      </c>
      <c r="BF59" s="10"/>
      <c r="BG59" s="10"/>
      <c r="BH59" s="10"/>
      <c r="BI59" s="12"/>
      <c r="BJ59" s="12" t="s">
        <v>56</v>
      </c>
      <c r="BK59" s="10"/>
      <c r="BL59" s="10"/>
      <c r="BM59" s="10"/>
      <c r="BN59" s="10"/>
      <c r="BO59" s="12" t="s">
        <v>311</v>
      </c>
      <c r="BP59" s="10">
        <v>1</v>
      </c>
      <c r="BQ59" s="10"/>
      <c r="BR59" s="10"/>
      <c r="BS59" s="10"/>
      <c r="BT59" s="10"/>
      <c r="BU59" s="10"/>
      <c r="BV59" s="10"/>
      <c r="BW59" s="10"/>
      <c r="BX59" s="10"/>
      <c r="BY59" s="10"/>
      <c r="BZ59" s="10">
        <v>1</v>
      </c>
      <c r="CA59" s="10">
        <v>1</v>
      </c>
      <c r="CB59" s="10"/>
      <c r="CC59" s="10"/>
      <c r="CD59" s="10"/>
      <c r="CE59" s="10"/>
      <c r="CF59" s="10"/>
      <c r="CG59" s="10"/>
      <c r="CH59" s="12" t="s">
        <v>56</v>
      </c>
      <c r="CI59" s="14"/>
      <c r="CJ59" s="14"/>
      <c r="CK59" s="14"/>
      <c r="CL59" s="14" t="s">
        <v>56</v>
      </c>
      <c r="CM59" s="12" t="s">
        <v>56</v>
      </c>
      <c r="CN59" s="10"/>
      <c r="CO59" s="10"/>
      <c r="CP59" s="10"/>
      <c r="CQ59" s="10"/>
      <c r="CR59" s="10"/>
      <c r="CS59" s="10"/>
      <c r="CT59" s="10"/>
      <c r="CU59" s="10"/>
      <c r="CV59" s="12" t="s">
        <v>56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x14ac:dyDescent="0.2">
      <c r="A60" s="10">
        <v>38</v>
      </c>
      <c r="B60" s="10" t="s">
        <v>277</v>
      </c>
      <c r="C60" s="10" t="s">
        <v>276</v>
      </c>
      <c r="D60" s="10">
        <v>1</v>
      </c>
      <c r="E60" s="10">
        <v>1</v>
      </c>
      <c r="F60" s="10">
        <v>10</v>
      </c>
      <c r="G60" s="10" t="s">
        <v>237</v>
      </c>
      <c r="H60" s="10">
        <v>39</v>
      </c>
      <c r="I60" s="10" t="s">
        <v>56</v>
      </c>
      <c r="J60" s="12" t="s">
        <v>56</v>
      </c>
      <c r="K60" s="10" t="s">
        <v>56</v>
      </c>
      <c r="L60" s="10"/>
      <c r="M60" s="10" t="s">
        <v>56</v>
      </c>
      <c r="N60" s="10"/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331</v>
      </c>
      <c r="AF60" s="10">
        <v>1</v>
      </c>
      <c r="AG60" s="10">
        <v>1</v>
      </c>
      <c r="AH60" s="10">
        <v>0</v>
      </c>
      <c r="AI60" s="10"/>
      <c r="AJ60" s="10"/>
      <c r="AK60" s="10"/>
      <c r="AL60" s="10"/>
      <c r="AM60" s="10"/>
      <c r="AN60" s="10"/>
      <c r="AO60" s="10"/>
      <c r="AP60" s="12" t="s">
        <v>56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56</v>
      </c>
      <c r="BE60" s="12" t="s">
        <v>56</v>
      </c>
      <c r="BF60" s="10"/>
      <c r="BG60" s="10"/>
      <c r="BH60" s="10"/>
      <c r="BI60" s="12"/>
      <c r="BJ60" s="12" t="s">
        <v>56</v>
      </c>
      <c r="BK60" s="10"/>
      <c r="BL60" s="10"/>
      <c r="BM60" s="10"/>
      <c r="BN60" s="10"/>
      <c r="BO60" s="12" t="s">
        <v>300</v>
      </c>
      <c r="BP60" s="10">
        <v>1</v>
      </c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56</v>
      </c>
      <c r="CI60" s="14"/>
      <c r="CJ60" s="14"/>
      <c r="CK60" s="14"/>
      <c r="CL60" s="14" t="s">
        <v>56</v>
      </c>
      <c r="CM60" s="12" t="s">
        <v>56</v>
      </c>
      <c r="CN60" s="10"/>
      <c r="CO60" s="10"/>
      <c r="CP60" s="10"/>
      <c r="CQ60" s="10"/>
      <c r="CR60" s="10"/>
      <c r="CS60" s="10"/>
      <c r="CT60" s="10"/>
      <c r="CU60" s="10"/>
      <c r="CV60" s="12" t="s">
        <v>56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x14ac:dyDescent="0.2">
      <c r="A61" s="10">
        <v>39</v>
      </c>
      <c r="B61" s="10" t="s">
        <v>277</v>
      </c>
      <c r="C61" s="10" t="s">
        <v>276</v>
      </c>
      <c r="D61" s="10">
        <v>1</v>
      </c>
      <c r="E61" s="10">
        <v>2</v>
      </c>
      <c r="F61" s="10">
        <v>9</v>
      </c>
      <c r="G61" s="10" t="s">
        <v>237</v>
      </c>
      <c r="H61" s="10">
        <v>40</v>
      </c>
      <c r="I61" s="10" t="s">
        <v>56</v>
      </c>
      <c r="J61" s="12" t="s">
        <v>56</v>
      </c>
      <c r="K61" s="10" t="s">
        <v>56</v>
      </c>
      <c r="L61" s="10"/>
      <c r="M61" s="10" t="s">
        <v>56</v>
      </c>
      <c r="N61" s="10"/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331</v>
      </c>
      <c r="AF61" s="10">
        <v>1</v>
      </c>
      <c r="AG61" s="10">
        <v>2</v>
      </c>
      <c r="AH61" s="10">
        <v>0</v>
      </c>
      <c r="AI61" s="10"/>
      <c r="AJ61" s="10"/>
      <c r="AK61" s="10"/>
      <c r="AL61" s="10"/>
      <c r="AM61" s="10"/>
      <c r="AN61" s="10"/>
      <c r="AO61" s="10"/>
      <c r="AP61" s="12" t="s">
        <v>56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56</v>
      </c>
      <c r="BE61" s="12" t="s">
        <v>56</v>
      </c>
      <c r="BF61" s="10"/>
      <c r="BG61" s="10"/>
      <c r="BH61" s="10"/>
      <c r="BI61" s="12"/>
      <c r="BJ61" s="12" t="s">
        <v>56</v>
      </c>
      <c r="BK61" s="10"/>
      <c r="BL61" s="10"/>
      <c r="BM61" s="10"/>
      <c r="BN61" s="10"/>
      <c r="BO61" s="12" t="s">
        <v>300</v>
      </c>
      <c r="BP61" s="10">
        <v>1</v>
      </c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56</v>
      </c>
      <c r="CI61" s="14"/>
      <c r="CJ61" s="14"/>
      <c r="CK61" s="14"/>
      <c r="CL61" s="14" t="s">
        <v>56</v>
      </c>
      <c r="CM61" s="12" t="s">
        <v>56</v>
      </c>
      <c r="CN61" s="10"/>
      <c r="CO61" s="10"/>
      <c r="CP61" s="10"/>
      <c r="CQ61" s="10"/>
      <c r="CR61" s="10"/>
      <c r="CS61" s="10"/>
      <c r="CT61" s="10"/>
      <c r="CU61" s="10"/>
      <c r="CV61" s="12" t="s">
        <v>56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x14ac:dyDescent="0.2">
      <c r="A62" s="10">
        <v>40</v>
      </c>
      <c r="B62" s="10" t="s">
        <v>277</v>
      </c>
      <c r="C62" s="10" t="s">
        <v>276</v>
      </c>
      <c r="D62" s="10">
        <v>1</v>
      </c>
      <c r="E62" s="10">
        <v>3</v>
      </c>
      <c r="F62" s="10">
        <v>7</v>
      </c>
      <c r="G62" s="10" t="s">
        <v>237</v>
      </c>
      <c r="H62" s="10">
        <v>42</v>
      </c>
      <c r="I62" s="10" t="s">
        <v>56</v>
      </c>
      <c r="J62" s="12" t="s">
        <v>301</v>
      </c>
      <c r="K62" s="10" t="s">
        <v>241</v>
      </c>
      <c r="L62" s="10"/>
      <c r="M62" s="10"/>
      <c r="N62" s="10"/>
      <c r="O62" s="10"/>
      <c r="P62" s="10"/>
      <c r="Q62" s="10">
        <v>1</v>
      </c>
      <c r="R62" s="10">
        <v>0</v>
      </c>
      <c r="S62" s="10">
        <v>1</v>
      </c>
      <c r="T62" s="10" t="s">
        <v>56</v>
      </c>
      <c r="U62" s="10"/>
      <c r="V62" s="10"/>
      <c r="W62" s="10"/>
      <c r="X62" s="10"/>
      <c r="Y62" s="10"/>
      <c r="Z62" s="10"/>
      <c r="AA62" s="10"/>
      <c r="AB62" s="10">
        <v>1</v>
      </c>
      <c r="AC62" s="10">
        <v>1</v>
      </c>
      <c r="AD62" s="12"/>
      <c r="AE62" s="12" t="s">
        <v>56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56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335</v>
      </c>
      <c r="BE62" s="12" t="s">
        <v>244</v>
      </c>
      <c r="BF62" s="10">
        <v>1</v>
      </c>
      <c r="BG62" s="10">
        <v>1</v>
      </c>
      <c r="BH62" s="10"/>
      <c r="BI62" s="12"/>
      <c r="BJ62" s="12" t="s">
        <v>301</v>
      </c>
      <c r="BK62" s="10" t="s">
        <v>336</v>
      </c>
      <c r="BL62" s="10">
        <v>13</v>
      </c>
      <c r="BM62" s="10"/>
      <c r="BN62" s="10"/>
      <c r="BO62" s="12" t="s">
        <v>332</v>
      </c>
      <c r="BP62" s="10"/>
      <c r="BQ62" s="10"/>
      <c r="BR62" s="10"/>
      <c r="BS62" s="10"/>
      <c r="BT62" s="10">
        <v>1</v>
      </c>
      <c r="BU62" s="10">
        <v>1</v>
      </c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56</v>
      </c>
      <c r="CI62" s="14"/>
      <c r="CJ62" s="14"/>
      <c r="CK62" s="14"/>
      <c r="CL62" s="14" t="s">
        <v>56</v>
      </c>
      <c r="CM62" s="12" t="s">
        <v>56</v>
      </c>
      <c r="CN62" s="10"/>
      <c r="CO62" s="10"/>
      <c r="CP62" s="10"/>
      <c r="CQ62" s="10"/>
      <c r="CR62" s="10"/>
      <c r="CS62" s="10"/>
      <c r="CT62" s="10"/>
      <c r="CU62" s="10"/>
      <c r="CV62" s="12" t="s">
        <v>56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x14ac:dyDescent="0.2">
      <c r="A63" s="10">
        <v>40</v>
      </c>
      <c r="B63" s="10" t="s">
        <v>277</v>
      </c>
      <c r="C63" s="10" t="s">
        <v>276</v>
      </c>
      <c r="D63" s="10">
        <v>1</v>
      </c>
      <c r="E63" s="10">
        <v>3</v>
      </c>
      <c r="F63" s="10">
        <v>7</v>
      </c>
      <c r="G63" s="10" t="s">
        <v>237</v>
      </c>
      <c r="H63" s="10">
        <v>42</v>
      </c>
      <c r="I63" s="10" t="s">
        <v>56</v>
      </c>
      <c r="J63" s="12" t="s">
        <v>56</v>
      </c>
      <c r="K63" s="10" t="s">
        <v>56</v>
      </c>
      <c r="L63" s="10"/>
      <c r="M63" s="10" t="s">
        <v>56</v>
      </c>
      <c r="N63" s="10"/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56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56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302</v>
      </c>
      <c r="BE63" s="12" t="s">
        <v>243</v>
      </c>
      <c r="BF63" s="10">
        <v>1</v>
      </c>
      <c r="BG63" s="10">
        <v>1</v>
      </c>
      <c r="BH63" s="10"/>
      <c r="BI63" s="12"/>
      <c r="BJ63" s="12" t="s">
        <v>301</v>
      </c>
      <c r="BK63" s="10" t="s">
        <v>337</v>
      </c>
      <c r="BL63" s="10">
        <v>13</v>
      </c>
      <c r="BM63" s="10" t="s">
        <v>310</v>
      </c>
      <c r="BN63" s="10"/>
      <c r="BO63" s="12" t="s">
        <v>332</v>
      </c>
      <c r="BP63" s="10"/>
      <c r="BQ63" s="10"/>
      <c r="BR63" s="10"/>
      <c r="BS63" s="10"/>
      <c r="BT63" s="10"/>
      <c r="BU63" s="10">
        <v>1</v>
      </c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56</v>
      </c>
      <c r="CI63" s="14"/>
      <c r="CJ63" s="14"/>
      <c r="CK63" s="14"/>
      <c r="CL63" s="14" t="s">
        <v>56</v>
      </c>
      <c r="CM63" s="12" t="s">
        <v>56</v>
      </c>
      <c r="CN63" s="10"/>
      <c r="CO63" s="10"/>
      <c r="CP63" s="10"/>
      <c r="CQ63" s="10"/>
      <c r="CR63" s="10"/>
      <c r="CS63" s="10"/>
      <c r="CT63" s="10"/>
      <c r="CU63" s="10"/>
      <c r="CV63" s="12" t="s">
        <v>56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x14ac:dyDescent="0.2">
      <c r="A64" s="10">
        <v>41</v>
      </c>
      <c r="B64" s="10" t="s">
        <v>277</v>
      </c>
      <c r="C64" s="10" t="s">
        <v>276</v>
      </c>
      <c r="D64" s="10">
        <v>1</v>
      </c>
      <c r="E64" s="10">
        <v>4</v>
      </c>
      <c r="F64" s="10">
        <v>20</v>
      </c>
      <c r="G64" s="10" t="s">
        <v>237</v>
      </c>
      <c r="H64" s="10">
        <v>29</v>
      </c>
      <c r="I64" s="10" t="s">
        <v>77</v>
      </c>
      <c r="J64" s="12" t="s">
        <v>56</v>
      </c>
      <c r="K64" s="10" t="s">
        <v>56</v>
      </c>
      <c r="L64" s="10"/>
      <c r="M64" s="10" t="s">
        <v>56</v>
      </c>
      <c r="N64" s="10"/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56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56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56</v>
      </c>
      <c r="BE64" s="12" t="s">
        <v>56</v>
      </c>
      <c r="BF64" s="10"/>
      <c r="BG64" s="10"/>
      <c r="BH64" s="10"/>
      <c r="BI64" s="12"/>
      <c r="BJ64" s="12" t="s">
        <v>56</v>
      </c>
      <c r="BK64" s="10"/>
      <c r="BL64" s="10"/>
      <c r="BM64" s="10"/>
      <c r="BN64" s="10"/>
      <c r="BO64" s="12" t="s">
        <v>56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56</v>
      </c>
      <c r="CI64" s="14"/>
      <c r="CJ64" s="14"/>
      <c r="CK64" s="14"/>
      <c r="CL64" s="14" t="s">
        <v>56</v>
      </c>
      <c r="CM64" s="12" t="s">
        <v>338</v>
      </c>
      <c r="CN64" s="10"/>
      <c r="CO64" s="10"/>
      <c r="CP64" s="10"/>
      <c r="CQ64" s="10">
        <v>50</v>
      </c>
      <c r="CR64" s="10"/>
      <c r="CS64" s="10"/>
      <c r="CT64" s="10"/>
      <c r="CU64" s="10"/>
      <c r="CV64" s="12" t="s">
        <v>339</v>
      </c>
      <c r="CW64" s="10"/>
      <c r="CX64" s="10">
        <v>1</v>
      </c>
      <c r="CY64" s="10"/>
      <c r="CZ64" s="10"/>
      <c r="DA64" s="10"/>
      <c r="DB64" s="10"/>
      <c r="DC64" s="10"/>
      <c r="DD64" s="10"/>
      <c r="DE64" s="10">
        <v>1</v>
      </c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x14ac:dyDescent="0.2">
      <c r="A65" s="10">
        <v>42</v>
      </c>
      <c r="B65" s="10" t="s">
        <v>276</v>
      </c>
      <c r="C65" s="10" t="s">
        <v>277</v>
      </c>
      <c r="D65" s="10">
        <v>1</v>
      </c>
      <c r="E65" s="10">
        <v>1</v>
      </c>
      <c r="F65" s="10">
        <v>10</v>
      </c>
      <c r="G65" s="10" t="s">
        <v>237</v>
      </c>
      <c r="H65" s="10">
        <v>20</v>
      </c>
      <c r="I65" s="10" t="s">
        <v>231</v>
      </c>
      <c r="J65" s="12" t="s">
        <v>56</v>
      </c>
      <c r="K65" s="10" t="s">
        <v>56</v>
      </c>
      <c r="L65" s="10"/>
      <c r="M65" s="10"/>
      <c r="N65" s="10"/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286</v>
      </c>
      <c r="AF65" s="10">
        <v>1</v>
      </c>
      <c r="AG65" s="10">
        <v>10</v>
      </c>
      <c r="AH65" s="10">
        <v>4</v>
      </c>
      <c r="AI65" s="10"/>
      <c r="AJ65" s="10"/>
      <c r="AK65" s="10"/>
      <c r="AL65" s="10"/>
      <c r="AM65" s="10"/>
      <c r="AN65" s="10"/>
      <c r="AO65" s="10"/>
      <c r="AP65" s="12" t="s">
        <v>56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56</v>
      </c>
      <c r="BE65" s="12" t="s">
        <v>56</v>
      </c>
      <c r="BF65" s="10"/>
      <c r="BG65" s="10"/>
      <c r="BH65" s="10"/>
      <c r="BI65" s="12"/>
      <c r="BJ65" s="12" t="s">
        <v>56</v>
      </c>
      <c r="BK65" s="10"/>
      <c r="BL65" s="10"/>
      <c r="BM65" s="10"/>
      <c r="BN65" s="10"/>
      <c r="BO65" s="12" t="s">
        <v>318</v>
      </c>
      <c r="BP65" s="10">
        <v>1</v>
      </c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56</v>
      </c>
      <c r="CI65" s="14"/>
      <c r="CJ65" s="14"/>
      <c r="CK65" s="14"/>
      <c r="CL65" s="14" t="s">
        <v>56</v>
      </c>
      <c r="CM65" s="12" t="s">
        <v>56</v>
      </c>
      <c r="CN65" s="10"/>
      <c r="CO65" s="10"/>
      <c r="CP65" s="10"/>
      <c r="CQ65" s="10"/>
      <c r="CR65" s="10"/>
      <c r="CS65" s="10"/>
      <c r="CT65" s="10"/>
      <c r="CU65" s="10"/>
      <c r="CV65" s="12" t="s">
        <v>56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x14ac:dyDescent="0.2">
      <c r="A66" s="10">
        <v>43</v>
      </c>
      <c r="B66" s="10" t="s">
        <v>276</v>
      </c>
      <c r="C66" s="10" t="s">
        <v>277</v>
      </c>
      <c r="D66" s="10">
        <v>2</v>
      </c>
      <c r="E66" s="10">
        <v>1</v>
      </c>
      <c r="F66" s="10">
        <v>10</v>
      </c>
      <c r="G66" s="10" t="s">
        <v>237</v>
      </c>
      <c r="H66" s="10">
        <v>30</v>
      </c>
      <c r="I66" s="10" t="s">
        <v>56</v>
      </c>
      <c r="J66" s="12" t="s">
        <v>280</v>
      </c>
      <c r="K66" s="10" t="s">
        <v>241</v>
      </c>
      <c r="L66" s="10">
        <v>1</v>
      </c>
      <c r="M66" s="10">
        <v>0</v>
      </c>
      <c r="N66" s="10" t="s">
        <v>281</v>
      </c>
      <c r="O66" s="10">
        <v>7</v>
      </c>
      <c r="P66" s="10"/>
      <c r="Q66" s="10">
        <v>1</v>
      </c>
      <c r="R66" s="10">
        <v>1</v>
      </c>
      <c r="S66" s="10"/>
      <c r="T66" s="10" t="s">
        <v>340</v>
      </c>
      <c r="U66" s="10"/>
      <c r="V66" s="10"/>
      <c r="W66" s="10"/>
      <c r="X66" s="10"/>
      <c r="Y66" s="10"/>
      <c r="Z66" s="10"/>
      <c r="AA66" s="10"/>
      <c r="AB66" s="10">
        <v>1</v>
      </c>
      <c r="AC66" s="10">
        <v>1</v>
      </c>
      <c r="AD66" s="12"/>
      <c r="AE66" s="12" t="s">
        <v>56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341</v>
      </c>
      <c r="AQ66" s="10">
        <v>1</v>
      </c>
      <c r="AR66" s="10">
        <v>0</v>
      </c>
      <c r="AS66" s="13"/>
      <c r="AT66" s="10">
        <v>7</v>
      </c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342</v>
      </c>
      <c r="BE66" s="12" t="s">
        <v>246</v>
      </c>
      <c r="BF66" s="10">
        <v>1</v>
      </c>
      <c r="BG66" s="10">
        <v>1</v>
      </c>
      <c r="BH66" s="10"/>
      <c r="BI66" s="12"/>
      <c r="BJ66" s="12" t="s">
        <v>56</v>
      </c>
      <c r="BK66" s="10"/>
      <c r="BL66" s="10"/>
      <c r="BM66" s="10"/>
      <c r="BN66" s="10"/>
      <c r="BO66" s="12" t="s">
        <v>283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>
        <v>1</v>
      </c>
      <c r="CA66" s="10">
        <v>0</v>
      </c>
      <c r="CB66" s="10"/>
      <c r="CC66" s="10"/>
      <c r="CD66" s="10"/>
      <c r="CE66" s="10"/>
      <c r="CF66" s="10"/>
      <c r="CG66" s="10"/>
      <c r="CH66" s="12" t="s">
        <v>56</v>
      </c>
      <c r="CI66" s="14"/>
      <c r="CJ66" s="14"/>
      <c r="CK66" s="14"/>
      <c r="CL66" s="14" t="s">
        <v>56</v>
      </c>
      <c r="CM66" s="12" t="s">
        <v>56</v>
      </c>
      <c r="CN66" s="10"/>
      <c r="CO66" s="10"/>
      <c r="CP66" s="10"/>
      <c r="CQ66" s="10"/>
      <c r="CR66" s="10"/>
      <c r="CS66" s="10"/>
      <c r="CT66" s="10"/>
      <c r="CU66" s="10"/>
      <c r="CV66" s="12" t="s">
        <v>56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x14ac:dyDescent="0.2">
      <c r="A67" s="10">
        <v>43</v>
      </c>
      <c r="B67" s="10" t="s">
        <v>276</v>
      </c>
      <c r="C67" s="10" t="s">
        <v>277</v>
      </c>
      <c r="D67" s="10">
        <v>2</v>
      </c>
      <c r="E67" s="10">
        <v>1</v>
      </c>
      <c r="F67" s="10">
        <v>10</v>
      </c>
      <c r="G67" s="10" t="s">
        <v>237</v>
      </c>
      <c r="H67" s="10">
        <v>30</v>
      </c>
      <c r="I67" s="10" t="s">
        <v>56</v>
      </c>
      <c r="J67" s="12" t="s">
        <v>56</v>
      </c>
      <c r="K67" s="10" t="s">
        <v>56</v>
      </c>
      <c r="L67" s="10"/>
      <c r="M67" s="10" t="s">
        <v>56</v>
      </c>
      <c r="N67" s="10"/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56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56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56</v>
      </c>
      <c r="BE67" s="12" t="s">
        <v>56</v>
      </c>
      <c r="BF67" s="10"/>
      <c r="BG67" s="10"/>
      <c r="BH67" s="10"/>
      <c r="BI67" s="12"/>
      <c r="BJ67" s="12" t="s">
        <v>56</v>
      </c>
      <c r="BK67" s="10"/>
      <c r="BL67" s="10"/>
      <c r="BM67" s="10"/>
      <c r="BN67" s="10"/>
      <c r="BO67" s="12" t="s">
        <v>343</v>
      </c>
      <c r="BP67" s="10"/>
      <c r="BQ67" s="10"/>
      <c r="BR67" s="10"/>
      <c r="BS67" s="10"/>
      <c r="BT67" s="10">
        <v>1</v>
      </c>
      <c r="BU67" s="10">
        <v>1</v>
      </c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56</v>
      </c>
      <c r="CI67" s="14"/>
      <c r="CJ67" s="14"/>
      <c r="CK67" s="14"/>
      <c r="CL67" s="14" t="s">
        <v>56</v>
      </c>
      <c r="CM67" s="12" t="s">
        <v>56</v>
      </c>
      <c r="CN67" s="10"/>
      <c r="CO67" s="10"/>
      <c r="CP67" s="10"/>
      <c r="CQ67" s="10"/>
      <c r="CR67" s="10"/>
      <c r="CS67" s="10"/>
      <c r="CT67" s="10"/>
      <c r="CU67" s="10"/>
      <c r="CV67" s="12" t="s">
        <v>56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x14ac:dyDescent="0.2">
      <c r="A68" s="10">
        <v>44</v>
      </c>
      <c r="B68" s="10" t="s">
        <v>276</v>
      </c>
      <c r="C68" s="10" t="s">
        <v>277</v>
      </c>
      <c r="D68" s="10">
        <v>2</v>
      </c>
      <c r="E68" s="10">
        <v>2</v>
      </c>
      <c r="F68" s="10">
        <v>10</v>
      </c>
      <c r="G68" s="10" t="s">
        <v>237</v>
      </c>
      <c r="H68" s="10">
        <v>30</v>
      </c>
      <c r="I68" s="10" t="s">
        <v>56</v>
      </c>
      <c r="J68" s="12" t="s">
        <v>56</v>
      </c>
      <c r="K68" s="10" t="s">
        <v>56</v>
      </c>
      <c r="L68" s="10"/>
      <c r="M68" s="10" t="s">
        <v>56</v>
      </c>
      <c r="N68" s="10"/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286</v>
      </c>
      <c r="AF68" s="10">
        <v>1</v>
      </c>
      <c r="AG68" s="10">
        <v>5</v>
      </c>
      <c r="AH68" s="10">
        <v>2</v>
      </c>
      <c r="AI68" s="10"/>
      <c r="AJ68" s="10"/>
      <c r="AK68" s="10"/>
      <c r="AL68" s="10"/>
      <c r="AM68" s="10"/>
      <c r="AN68" s="10"/>
      <c r="AO68" s="10"/>
      <c r="AP68" s="12" t="s">
        <v>56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56</v>
      </c>
      <c r="BE68" s="12" t="s">
        <v>56</v>
      </c>
      <c r="BF68" s="10"/>
      <c r="BG68" s="10"/>
      <c r="BH68" s="10"/>
      <c r="BI68" s="12"/>
      <c r="BJ68" s="12" t="s">
        <v>56</v>
      </c>
      <c r="BK68" s="10"/>
      <c r="BL68" s="10"/>
      <c r="BM68" s="10"/>
      <c r="BN68" s="10"/>
      <c r="BO68" s="12" t="s">
        <v>324</v>
      </c>
      <c r="BP68" s="10">
        <v>1</v>
      </c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56</v>
      </c>
      <c r="CI68" s="14"/>
      <c r="CJ68" s="14"/>
      <c r="CK68" s="14"/>
      <c r="CL68" s="14" t="s">
        <v>56</v>
      </c>
      <c r="CM68" s="12" t="s">
        <v>56</v>
      </c>
      <c r="CN68" s="10"/>
      <c r="CO68" s="10"/>
      <c r="CP68" s="10"/>
      <c r="CQ68" s="10"/>
      <c r="CR68" s="10"/>
      <c r="CS68" s="10"/>
      <c r="CT68" s="10"/>
      <c r="CU68" s="10"/>
      <c r="CV68" s="12" t="s">
        <v>56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x14ac:dyDescent="0.2">
      <c r="A69" s="10">
        <v>45</v>
      </c>
      <c r="B69" s="10" t="s">
        <v>276</v>
      </c>
      <c r="C69" s="10" t="s">
        <v>277</v>
      </c>
      <c r="D69" s="10">
        <v>2</v>
      </c>
      <c r="E69" s="10">
        <v>3</v>
      </c>
      <c r="F69" s="10">
        <v>5</v>
      </c>
      <c r="G69" s="10" t="s">
        <v>237</v>
      </c>
      <c r="H69" s="10">
        <v>35</v>
      </c>
      <c r="I69" s="10" t="s">
        <v>56</v>
      </c>
      <c r="J69" s="12" t="s">
        <v>280</v>
      </c>
      <c r="K69" s="10" t="s">
        <v>241</v>
      </c>
      <c r="L69" s="10">
        <v>1</v>
      </c>
      <c r="M69" s="10">
        <v>0</v>
      </c>
      <c r="N69" s="10" t="s">
        <v>281</v>
      </c>
      <c r="O69" s="10">
        <v>4</v>
      </c>
      <c r="P69" s="10"/>
      <c r="Q69" s="10"/>
      <c r="R69" s="10">
        <v>1</v>
      </c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56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344</v>
      </c>
      <c r="AQ69" s="10">
        <v>1</v>
      </c>
      <c r="AR69" s="10">
        <v>0</v>
      </c>
      <c r="AS69" s="13">
        <v>1</v>
      </c>
      <c r="AT69" s="10">
        <v>4</v>
      </c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56</v>
      </c>
      <c r="BE69" s="12" t="s">
        <v>56</v>
      </c>
      <c r="BF69" s="10"/>
      <c r="BG69" s="10"/>
      <c r="BH69" s="10"/>
      <c r="BI69" s="12"/>
      <c r="BJ69" s="12" t="s">
        <v>56</v>
      </c>
      <c r="BK69" s="10"/>
      <c r="BL69" s="10"/>
      <c r="BM69" s="10"/>
      <c r="BN69" s="10"/>
      <c r="BO69" s="12" t="s">
        <v>293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>
        <v>1</v>
      </c>
      <c r="CA69" s="10">
        <v>0</v>
      </c>
      <c r="CB69" s="10">
        <v>1</v>
      </c>
      <c r="CC69" s="10"/>
      <c r="CD69" s="10"/>
      <c r="CE69" s="10"/>
      <c r="CF69" s="10"/>
      <c r="CG69" s="10"/>
      <c r="CH69" s="12" t="s">
        <v>56</v>
      </c>
      <c r="CI69" s="14"/>
      <c r="CJ69" s="14"/>
      <c r="CK69" s="14"/>
      <c r="CL69" s="14" t="s">
        <v>56</v>
      </c>
      <c r="CM69" s="12" t="s">
        <v>56</v>
      </c>
      <c r="CN69" s="10"/>
      <c r="CO69" s="10"/>
      <c r="CP69" s="10"/>
      <c r="CQ69" s="10"/>
      <c r="CR69" s="10"/>
      <c r="CS69" s="10"/>
      <c r="CT69" s="10"/>
      <c r="CU69" s="10"/>
      <c r="CV69" s="12" t="s">
        <v>56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x14ac:dyDescent="0.2">
      <c r="A70" s="10">
        <v>46</v>
      </c>
      <c r="B70" s="10" t="s">
        <v>276</v>
      </c>
      <c r="C70" s="10" t="s">
        <v>277</v>
      </c>
      <c r="D70" s="10">
        <v>2</v>
      </c>
      <c r="E70" s="10">
        <v>4</v>
      </c>
      <c r="F70" s="10">
        <v>5</v>
      </c>
      <c r="G70" s="10" t="s">
        <v>237</v>
      </c>
      <c r="H70" s="10">
        <v>35</v>
      </c>
      <c r="I70" s="10" t="s">
        <v>77</v>
      </c>
      <c r="J70" s="12" t="s">
        <v>56</v>
      </c>
      <c r="K70" s="10" t="s">
        <v>56</v>
      </c>
      <c r="L70" s="10"/>
      <c r="M70" s="10" t="s">
        <v>56</v>
      </c>
      <c r="N70" s="10"/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56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56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56</v>
      </c>
      <c r="BE70" s="12" t="s">
        <v>56</v>
      </c>
      <c r="BF70" s="10"/>
      <c r="BG70" s="10"/>
      <c r="BH70" s="10"/>
      <c r="BI70" s="12"/>
      <c r="BJ70" s="12" t="s">
        <v>56</v>
      </c>
      <c r="BK70" s="10"/>
      <c r="BL70" s="10"/>
      <c r="BM70" s="10"/>
      <c r="BN70" s="10"/>
      <c r="BO70" s="12" t="s">
        <v>56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56</v>
      </c>
      <c r="CI70" s="14"/>
      <c r="CJ70" s="14"/>
      <c r="CK70" s="14"/>
      <c r="CL70" s="14" t="s">
        <v>56</v>
      </c>
      <c r="CM70" s="12" t="s">
        <v>296</v>
      </c>
      <c r="CN70" s="10"/>
      <c r="CO70" s="10"/>
      <c r="CP70" s="10"/>
      <c r="CQ70" s="10">
        <v>31</v>
      </c>
      <c r="CR70" s="10"/>
      <c r="CS70" s="10"/>
      <c r="CT70" s="10"/>
      <c r="CU70" s="10"/>
      <c r="CV70" s="12" t="s">
        <v>56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x14ac:dyDescent="0.2">
      <c r="A71" s="10">
        <v>47</v>
      </c>
      <c r="B71" s="10" t="s">
        <v>277</v>
      </c>
      <c r="C71" s="10" t="s">
        <v>276</v>
      </c>
      <c r="D71" s="10">
        <v>2</v>
      </c>
      <c r="E71" s="10">
        <v>1</v>
      </c>
      <c r="F71" s="10">
        <v>10</v>
      </c>
      <c r="G71" s="10" t="s">
        <v>237</v>
      </c>
      <c r="H71" s="10">
        <v>34</v>
      </c>
      <c r="I71" s="10" t="s">
        <v>56</v>
      </c>
      <c r="J71" s="12" t="s">
        <v>301</v>
      </c>
      <c r="K71" s="10" t="s">
        <v>241</v>
      </c>
      <c r="L71" s="10">
        <v>1</v>
      </c>
      <c r="M71" s="10">
        <v>1</v>
      </c>
      <c r="N71" s="10" t="s">
        <v>295</v>
      </c>
      <c r="O71" s="10">
        <v>-2</v>
      </c>
      <c r="P71" s="10">
        <v>5</v>
      </c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56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334</v>
      </c>
      <c r="AQ71" s="10">
        <v>1</v>
      </c>
      <c r="AR71" s="10">
        <v>1</v>
      </c>
      <c r="AS71" s="13"/>
      <c r="AT71" s="10">
        <v>-2</v>
      </c>
      <c r="AU71" s="10">
        <v>3</v>
      </c>
      <c r="AV71" s="10">
        <v>5</v>
      </c>
      <c r="AW71" s="10"/>
      <c r="AX71" s="10"/>
      <c r="AY71" s="10"/>
      <c r="AZ71" s="10"/>
      <c r="BA71" s="10"/>
      <c r="BB71" s="10"/>
      <c r="BC71" s="12"/>
      <c r="BD71" s="12" t="s">
        <v>56</v>
      </c>
      <c r="BE71" s="12" t="s">
        <v>56</v>
      </c>
      <c r="BF71" s="10"/>
      <c r="BG71" s="10"/>
      <c r="BH71" s="10"/>
      <c r="BI71" s="12"/>
      <c r="BJ71" s="12" t="s">
        <v>56</v>
      </c>
      <c r="BK71" s="10"/>
      <c r="BL71" s="10"/>
      <c r="BM71" s="10"/>
      <c r="BN71" s="10"/>
      <c r="BO71" s="12" t="s">
        <v>345</v>
      </c>
      <c r="BP71" s="10">
        <v>1</v>
      </c>
      <c r="BQ71" s="10"/>
      <c r="BR71" s="10"/>
      <c r="BS71" s="10"/>
      <c r="BT71" s="10"/>
      <c r="BU71" s="10"/>
      <c r="BV71" s="10"/>
      <c r="BW71" s="10"/>
      <c r="BX71" s="10"/>
      <c r="BY71" s="10"/>
      <c r="BZ71" s="10">
        <v>1</v>
      </c>
      <c r="CA71" s="10">
        <v>1</v>
      </c>
      <c r="CB71" s="10"/>
      <c r="CC71" s="10"/>
      <c r="CD71" s="10"/>
      <c r="CE71" s="10"/>
      <c r="CF71" s="10"/>
      <c r="CG71" s="10"/>
      <c r="CH71" s="12" t="s">
        <v>56</v>
      </c>
      <c r="CI71" s="14"/>
      <c r="CJ71" s="14"/>
      <c r="CK71" s="14"/>
      <c r="CL71" s="14" t="s">
        <v>56</v>
      </c>
      <c r="CM71" s="12" t="s">
        <v>56</v>
      </c>
      <c r="CN71" s="10"/>
      <c r="CO71" s="10"/>
      <c r="CP71" s="10"/>
      <c r="CQ71" s="10"/>
      <c r="CR71" s="10"/>
      <c r="CS71" s="10"/>
      <c r="CT71" s="10"/>
      <c r="CU71" s="10"/>
      <c r="CV71" s="12" t="s">
        <v>56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x14ac:dyDescent="0.2">
      <c r="A72" s="10">
        <v>48</v>
      </c>
      <c r="B72" s="10" t="s">
        <v>277</v>
      </c>
      <c r="C72" s="10" t="s">
        <v>276</v>
      </c>
      <c r="D72" s="10">
        <v>2</v>
      </c>
      <c r="E72" s="10">
        <v>2</v>
      </c>
      <c r="F72" s="10">
        <v>7</v>
      </c>
      <c r="G72" s="10" t="s">
        <v>237</v>
      </c>
      <c r="H72" s="10">
        <v>37</v>
      </c>
      <c r="I72" s="10" t="s">
        <v>56</v>
      </c>
      <c r="J72" s="12" t="s">
        <v>56</v>
      </c>
      <c r="K72" s="10" t="s">
        <v>56</v>
      </c>
      <c r="L72" s="10"/>
      <c r="M72" s="10" t="s">
        <v>56</v>
      </c>
      <c r="N72" s="10"/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298</v>
      </c>
      <c r="AF72" s="10">
        <v>1</v>
      </c>
      <c r="AG72" s="10">
        <v>1</v>
      </c>
      <c r="AH72" s="10"/>
      <c r="AI72" s="10"/>
      <c r="AJ72" s="10"/>
      <c r="AK72" s="10"/>
      <c r="AL72" s="10"/>
      <c r="AM72" s="10"/>
      <c r="AN72" s="10"/>
      <c r="AO72" s="10"/>
      <c r="AP72" s="12" t="s">
        <v>56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56</v>
      </c>
      <c r="BE72" s="12" t="s">
        <v>56</v>
      </c>
      <c r="BF72" s="10"/>
      <c r="BG72" s="10"/>
      <c r="BH72" s="10"/>
      <c r="BI72" s="12"/>
      <c r="BJ72" s="12" t="s">
        <v>56</v>
      </c>
      <c r="BK72" s="10"/>
      <c r="BL72" s="10"/>
      <c r="BM72" s="10"/>
      <c r="BN72" s="10"/>
      <c r="BO72" s="12" t="s">
        <v>345</v>
      </c>
      <c r="BP72" s="10">
        <v>1</v>
      </c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56</v>
      </c>
      <c r="CI72" s="14"/>
      <c r="CJ72" s="14"/>
      <c r="CK72" s="14"/>
      <c r="CL72" s="14" t="s">
        <v>56</v>
      </c>
      <c r="CM72" s="12" t="s">
        <v>56</v>
      </c>
      <c r="CN72" s="10"/>
      <c r="CO72" s="10"/>
      <c r="CP72" s="10"/>
      <c r="CQ72" s="10"/>
      <c r="CR72" s="10"/>
      <c r="CS72" s="10"/>
      <c r="CT72" s="10"/>
      <c r="CU72" s="10"/>
      <c r="CV72" s="12" t="s">
        <v>56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x14ac:dyDescent="0.2">
      <c r="A73" s="10">
        <v>49</v>
      </c>
      <c r="B73" s="10" t="s">
        <v>277</v>
      </c>
      <c r="C73" s="10" t="s">
        <v>276</v>
      </c>
      <c r="D73" s="10">
        <v>2</v>
      </c>
      <c r="E73" s="10">
        <v>3</v>
      </c>
      <c r="F73" s="10">
        <v>6</v>
      </c>
      <c r="G73" s="10" t="s">
        <v>237</v>
      </c>
      <c r="H73" s="10">
        <v>38</v>
      </c>
      <c r="I73" s="10" t="s">
        <v>231</v>
      </c>
      <c r="J73" s="12" t="s">
        <v>301</v>
      </c>
      <c r="K73" s="10" t="s">
        <v>241</v>
      </c>
      <c r="L73" s="10">
        <v>1</v>
      </c>
      <c r="M73" s="10">
        <v>1</v>
      </c>
      <c r="N73" s="10" t="s">
        <v>242</v>
      </c>
      <c r="O73" s="10">
        <v>6</v>
      </c>
      <c r="P73" s="10">
        <v>20</v>
      </c>
      <c r="Q73" s="10">
        <v>1</v>
      </c>
      <c r="R73" s="10">
        <v>1</v>
      </c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56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334</v>
      </c>
      <c r="AQ73" s="10">
        <v>1</v>
      </c>
      <c r="AR73" s="10">
        <v>1</v>
      </c>
      <c r="AS73" s="13"/>
      <c r="AT73" s="10">
        <v>6</v>
      </c>
      <c r="AU73" s="10">
        <v>20</v>
      </c>
      <c r="AV73" s="10">
        <v>14</v>
      </c>
      <c r="AW73" s="10"/>
      <c r="AX73" s="10"/>
      <c r="AY73" s="10"/>
      <c r="AZ73" s="10">
        <v>1</v>
      </c>
      <c r="BA73" s="10"/>
      <c r="BB73" s="10"/>
      <c r="BC73" s="12"/>
      <c r="BD73" s="12" t="s">
        <v>56</v>
      </c>
      <c r="BE73" s="12" t="s">
        <v>56</v>
      </c>
      <c r="BF73" s="10"/>
      <c r="BG73" s="10"/>
      <c r="BH73" s="10"/>
      <c r="BI73" s="12"/>
      <c r="BJ73" s="12" t="s">
        <v>56</v>
      </c>
      <c r="BK73" s="10"/>
      <c r="BL73" s="10"/>
      <c r="BM73" s="10"/>
      <c r="BN73" s="10"/>
      <c r="BO73" s="12" t="s">
        <v>307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>
        <v>1</v>
      </c>
      <c r="CA73" s="10">
        <v>1</v>
      </c>
      <c r="CB73" s="10"/>
      <c r="CC73" s="10"/>
      <c r="CD73" s="10"/>
      <c r="CE73" s="10"/>
      <c r="CF73" s="10"/>
      <c r="CG73" s="10"/>
      <c r="CH73" s="12" t="s">
        <v>56</v>
      </c>
      <c r="CI73" s="14"/>
      <c r="CJ73" s="14"/>
      <c r="CK73" s="14"/>
      <c r="CL73" s="14" t="s">
        <v>56</v>
      </c>
      <c r="CM73" s="12" t="s">
        <v>56</v>
      </c>
      <c r="CN73" s="10"/>
      <c r="CO73" s="10"/>
      <c r="CP73" s="10"/>
      <c r="CQ73" s="10"/>
      <c r="CR73" s="10"/>
      <c r="CS73" s="10"/>
      <c r="CT73" s="10"/>
      <c r="CU73" s="10"/>
      <c r="CV73" s="12" t="s">
        <v>56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x14ac:dyDescent="0.2">
      <c r="A74" s="10">
        <v>49</v>
      </c>
      <c r="B74" s="10" t="s">
        <v>277</v>
      </c>
      <c r="C74" s="10" t="s">
        <v>276</v>
      </c>
      <c r="D74" s="10">
        <v>2</v>
      </c>
      <c r="E74" s="10">
        <v>3</v>
      </c>
      <c r="F74" s="10">
        <v>6</v>
      </c>
      <c r="G74" s="10" t="s">
        <v>237</v>
      </c>
      <c r="H74" s="10">
        <v>38</v>
      </c>
      <c r="I74" s="10" t="s">
        <v>56</v>
      </c>
      <c r="J74" s="12" t="s">
        <v>56</v>
      </c>
      <c r="K74" s="10" t="s">
        <v>56</v>
      </c>
      <c r="L74" s="10"/>
      <c r="M74" s="10" t="s">
        <v>56</v>
      </c>
      <c r="N74" s="10"/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56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56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56</v>
      </c>
      <c r="BE74" s="12" t="s">
        <v>56</v>
      </c>
      <c r="BF74" s="10"/>
      <c r="BG74" s="10"/>
      <c r="BH74" s="10"/>
      <c r="BI74" s="12"/>
      <c r="BJ74" s="12" t="s">
        <v>56</v>
      </c>
      <c r="BK74" s="10"/>
      <c r="BL74" s="10"/>
      <c r="BM74" s="10"/>
      <c r="BN74" s="10"/>
      <c r="BO74" s="12" t="s">
        <v>312</v>
      </c>
      <c r="BP74" s="10">
        <v>1</v>
      </c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56</v>
      </c>
      <c r="CI74" s="14"/>
      <c r="CJ74" s="14"/>
      <c r="CK74" s="14"/>
      <c r="CL74" s="14" t="s">
        <v>56</v>
      </c>
      <c r="CM74" s="12" t="s">
        <v>56</v>
      </c>
      <c r="CN74" s="10"/>
      <c r="CO74" s="10"/>
      <c r="CP74" s="10"/>
      <c r="CQ74" s="10"/>
      <c r="CR74" s="10"/>
      <c r="CS74" s="10"/>
      <c r="CT74" s="10"/>
      <c r="CU74" s="10"/>
      <c r="CV74" s="12" t="s">
        <v>56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x14ac:dyDescent="0.2">
      <c r="A75" s="10">
        <v>50</v>
      </c>
      <c r="B75" s="10" t="s">
        <v>277</v>
      </c>
      <c r="C75" s="10" t="s">
        <v>276</v>
      </c>
      <c r="D75" s="10">
        <v>2</v>
      </c>
      <c r="E75" s="10">
        <v>1</v>
      </c>
      <c r="F75" s="10">
        <v>10</v>
      </c>
      <c r="G75" s="10" t="s">
        <v>240</v>
      </c>
      <c r="H75" s="10">
        <v>42</v>
      </c>
      <c r="I75" s="10" t="s">
        <v>56</v>
      </c>
      <c r="J75" s="12" t="s">
        <v>301</v>
      </c>
      <c r="K75" s="10" t="s">
        <v>241</v>
      </c>
      <c r="L75" s="10">
        <v>1</v>
      </c>
      <c r="M75" s="10">
        <v>1</v>
      </c>
      <c r="N75" s="10" t="s">
        <v>295</v>
      </c>
      <c r="O75" s="10">
        <v>2</v>
      </c>
      <c r="P75" s="10">
        <v>9</v>
      </c>
      <c r="Q75" s="10"/>
      <c r="R75" s="10">
        <v>1</v>
      </c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56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346</v>
      </c>
      <c r="AQ75" s="10">
        <v>1</v>
      </c>
      <c r="AR75" s="10">
        <v>1</v>
      </c>
      <c r="AS75" s="13"/>
      <c r="AT75" s="10">
        <v>2</v>
      </c>
      <c r="AU75" s="10">
        <v>9</v>
      </c>
      <c r="AV75" s="10">
        <v>7</v>
      </c>
      <c r="AW75" s="10">
        <v>1</v>
      </c>
      <c r="AX75" s="10"/>
      <c r="AY75" s="10"/>
      <c r="AZ75" s="10"/>
      <c r="BA75" s="10"/>
      <c r="BB75" s="10"/>
      <c r="BC75" s="12"/>
      <c r="BD75" s="12" t="s">
        <v>56</v>
      </c>
      <c r="BE75" s="12" t="s">
        <v>56</v>
      </c>
      <c r="BF75" s="10"/>
      <c r="BG75" s="10"/>
      <c r="BH75" s="10"/>
      <c r="BI75" s="12"/>
      <c r="BJ75" s="12" t="s">
        <v>56</v>
      </c>
      <c r="BK75" s="10"/>
      <c r="BL75" s="10"/>
      <c r="BM75" s="10"/>
      <c r="BN75" s="10"/>
      <c r="BO75" s="12" t="s">
        <v>312</v>
      </c>
      <c r="BP75" s="10"/>
      <c r="BQ75" s="10">
        <v>1</v>
      </c>
      <c r="BR75" s="10"/>
      <c r="BS75" s="10"/>
      <c r="BT75" s="10"/>
      <c r="BU75" s="10"/>
      <c r="BV75" s="10"/>
      <c r="BW75" s="10"/>
      <c r="BX75" s="10"/>
      <c r="BY75" s="10"/>
      <c r="BZ75" s="10">
        <v>1</v>
      </c>
      <c r="CA75" s="10">
        <v>1</v>
      </c>
      <c r="CB75" s="10"/>
      <c r="CC75" s="10"/>
      <c r="CD75" s="10"/>
      <c r="CE75" s="10"/>
      <c r="CF75" s="10"/>
      <c r="CG75" s="10"/>
      <c r="CH75" s="12" t="s">
        <v>56</v>
      </c>
      <c r="CI75" s="14"/>
      <c r="CJ75" s="14"/>
      <c r="CK75" s="14"/>
      <c r="CL75" s="14" t="s">
        <v>56</v>
      </c>
      <c r="CM75" s="12" t="s">
        <v>56</v>
      </c>
      <c r="CN75" s="10"/>
      <c r="CO75" s="10"/>
      <c r="CP75" s="10"/>
      <c r="CQ75" s="10"/>
      <c r="CR75" s="10"/>
      <c r="CS75" s="10"/>
      <c r="CT75" s="10"/>
      <c r="CU75" s="10"/>
      <c r="CV75" s="12" t="s">
        <v>56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x14ac:dyDescent="0.2">
      <c r="A76" s="10">
        <v>50</v>
      </c>
      <c r="B76" s="10" t="s">
        <v>277</v>
      </c>
      <c r="C76" s="10" t="s">
        <v>276</v>
      </c>
      <c r="D76" s="10">
        <v>2</v>
      </c>
      <c r="E76" s="10">
        <v>1</v>
      </c>
      <c r="F76" s="10">
        <v>10</v>
      </c>
      <c r="G76" s="10" t="s">
        <v>240</v>
      </c>
      <c r="H76" s="10">
        <v>42</v>
      </c>
      <c r="I76" s="10" t="s">
        <v>56</v>
      </c>
      <c r="J76" s="12" t="s">
        <v>56</v>
      </c>
      <c r="K76" s="10" t="s">
        <v>56</v>
      </c>
      <c r="L76" s="10"/>
      <c r="M76" s="10" t="s">
        <v>56</v>
      </c>
      <c r="N76" s="10"/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56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56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56</v>
      </c>
      <c r="BE76" s="12" t="s">
        <v>56</v>
      </c>
      <c r="BF76" s="10"/>
      <c r="BG76" s="10"/>
      <c r="BH76" s="10"/>
      <c r="BI76" s="12"/>
      <c r="BJ76" s="12" t="s">
        <v>56</v>
      </c>
      <c r="BK76" s="10"/>
      <c r="BL76" s="10"/>
      <c r="BM76" s="10"/>
      <c r="BN76" s="10"/>
      <c r="BO76" s="12" t="s">
        <v>311</v>
      </c>
      <c r="BP76" s="10">
        <v>1</v>
      </c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56</v>
      </c>
      <c r="CI76" s="14"/>
      <c r="CJ76" s="14"/>
      <c r="CK76" s="14"/>
      <c r="CL76" s="14" t="s">
        <v>56</v>
      </c>
      <c r="CM76" s="12" t="s">
        <v>56</v>
      </c>
      <c r="CN76" s="10"/>
      <c r="CO76" s="10"/>
      <c r="CP76" s="10"/>
      <c r="CQ76" s="10"/>
      <c r="CR76" s="10"/>
      <c r="CS76" s="10"/>
      <c r="CT76" s="10"/>
      <c r="CU76" s="10"/>
      <c r="CV76" s="12" t="s">
        <v>56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x14ac:dyDescent="0.2">
      <c r="A77" s="10">
        <v>51</v>
      </c>
      <c r="B77" s="10" t="s">
        <v>277</v>
      </c>
      <c r="C77" s="10" t="s">
        <v>276</v>
      </c>
      <c r="D77" s="10">
        <v>2</v>
      </c>
      <c r="E77" s="10">
        <v>2</v>
      </c>
      <c r="F77" s="10">
        <v>1</v>
      </c>
      <c r="G77" s="10" t="s">
        <v>240</v>
      </c>
      <c r="H77" s="10">
        <v>33</v>
      </c>
      <c r="I77" s="10" t="s">
        <v>231</v>
      </c>
      <c r="J77" s="12" t="s">
        <v>301</v>
      </c>
      <c r="K77" s="10" t="s">
        <v>241</v>
      </c>
      <c r="L77" s="10">
        <v>1</v>
      </c>
      <c r="M77" s="10">
        <v>1</v>
      </c>
      <c r="N77" s="10" t="s">
        <v>295</v>
      </c>
      <c r="O77" s="10">
        <v>7</v>
      </c>
      <c r="P77" s="10">
        <v>7</v>
      </c>
      <c r="Q77" s="10"/>
      <c r="R77" s="10">
        <v>1</v>
      </c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56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306</v>
      </c>
      <c r="AQ77" s="10">
        <v>1</v>
      </c>
      <c r="AR77" s="10">
        <v>1</v>
      </c>
      <c r="AS77" s="13"/>
      <c r="AT77" s="10">
        <v>7</v>
      </c>
      <c r="AU77" s="10">
        <v>7</v>
      </c>
      <c r="AV77" s="10">
        <v>0</v>
      </c>
      <c r="AW77" s="10"/>
      <c r="AX77" s="10"/>
      <c r="AY77" s="10"/>
      <c r="AZ77" s="10"/>
      <c r="BA77" s="10"/>
      <c r="BB77" s="10"/>
      <c r="BC77" s="12"/>
      <c r="BD77" s="12" t="s">
        <v>56</v>
      </c>
      <c r="BE77" s="12" t="s">
        <v>56</v>
      </c>
      <c r="BF77" s="10"/>
      <c r="BG77" s="10"/>
      <c r="BH77" s="10"/>
      <c r="BI77" s="12"/>
      <c r="BJ77" s="12" t="s">
        <v>56</v>
      </c>
      <c r="BK77" s="10"/>
      <c r="BL77" s="10"/>
      <c r="BM77" s="10"/>
      <c r="BN77" s="10"/>
      <c r="BO77" s="12" t="s">
        <v>316</v>
      </c>
      <c r="BP77" s="10">
        <v>1</v>
      </c>
      <c r="BQ77" s="10"/>
      <c r="BR77" s="10"/>
      <c r="BS77" s="10"/>
      <c r="BT77" s="10"/>
      <c r="BU77" s="10"/>
      <c r="BV77" s="10"/>
      <c r="BW77" s="10"/>
      <c r="BX77" s="10"/>
      <c r="BY77" s="10"/>
      <c r="BZ77" s="10">
        <v>1</v>
      </c>
      <c r="CA77" s="10">
        <v>1</v>
      </c>
      <c r="CB77" s="10"/>
      <c r="CC77" s="10"/>
      <c r="CD77" s="10"/>
      <c r="CE77" s="10"/>
      <c r="CF77" s="10"/>
      <c r="CG77" s="10"/>
      <c r="CH77" s="12" t="s">
        <v>56</v>
      </c>
      <c r="CI77" s="14"/>
      <c r="CJ77" s="14"/>
      <c r="CK77" s="14"/>
      <c r="CL77" s="14" t="s">
        <v>56</v>
      </c>
      <c r="CM77" s="12" t="s">
        <v>56</v>
      </c>
      <c r="CN77" s="10"/>
      <c r="CO77" s="10"/>
      <c r="CP77" s="10"/>
      <c r="CQ77" s="10"/>
      <c r="CR77" s="10"/>
      <c r="CS77" s="10"/>
      <c r="CT77" s="10"/>
      <c r="CU77" s="10"/>
      <c r="CV77" s="12" t="s">
        <v>56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x14ac:dyDescent="0.2">
      <c r="A78" s="10">
        <v>52</v>
      </c>
      <c r="B78" s="10" t="s">
        <v>277</v>
      </c>
      <c r="C78" s="10" t="s">
        <v>276</v>
      </c>
      <c r="D78" s="10">
        <v>2</v>
      </c>
      <c r="E78" s="10">
        <v>1</v>
      </c>
      <c r="F78" s="10">
        <v>10</v>
      </c>
      <c r="G78" s="10" t="s">
        <v>240</v>
      </c>
      <c r="H78" s="10">
        <v>26</v>
      </c>
      <c r="I78" s="10" t="s">
        <v>56</v>
      </c>
      <c r="J78" s="12" t="s">
        <v>301</v>
      </c>
      <c r="K78" s="10" t="s">
        <v>241</v>
      </c>
      <c r="L78" s="10">
        <v>1</v>
      </c>
      <c r="M78" s="10">
        <v>0</v>
      </c>
      <c r="N78" s="10" t="s">
        <v>295</v>
      </c>
      <c r="O78" s="10">
        <v>10</v>
      </c>
      <c r="P78" s="10"/>
      <c r="Q78" s="10"/>
      <c r="R78" s="10">
        <v>1</v>
      </c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56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306</v>
      </c>
      <c r="AQ78" s="10">
        <v>1</v>
      </c>
      <c r="AR78" s="10">
        <v>0</v>
      </c>
      <c r="AS78" s="13">
        <v>1</v>
      </c>
      <c r="AT78" s="10">
        <v>10</v>
      </c>
      <c r="AU78" s="10">
        <v>0</v>
      </c>
      <c r="AV78" s="10"/>
      <c r="AW78" s="10"/>
      <c r="AX78" s="10"/>
      <c r="AY78" s="10"/>
      <c r="AZ78" s="10"/>
      <c r="BA78" s="10"/>
      <c r="BB78" s="10"/>
      <c r="BC78" s="12"/>
      <c r="BD78" s="12" t="s">
        <v>56</v>
      </c>
      <c r="BE78" s="12" t="s">
        <v>56</v>
      </c>
      <c r="BF78" s="10"/>
      <c r="BG78" s="10"/>
      <c r="BH78" s="10"/>
      <c r="BI78" s="12"/>
      <c r="BJ78" s="12" t="s">
        <v>56</v>
      </c>
      <c r="BK78" s="10"/>
      <c r="BL78" s="10"/>
      <c r="BM78" s="10"/>
      <c r="BN78" s="10"/>
      <c r="BO78" s="12" t="s">
        <v>316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>
        <v>1</v>
      </c>
      <c r="CA78" s="10">
        <v>0</v>
      </c>
      <c r="CB78" s="10">
        <v>1</v>
      </c>
      <c r="CC78" s="10">
        <v>1</v>
      </c>
      <c r="CD78" s="10"/>
      <c r="CE78" s="10"/>
      <c r="CF78" s="10"/>
      <c r="CG78" s="10"/>
      <c r="CH78" s="12" t="s">
        <v>56</v>
      </c>
      <c r="CI78" s="14"/>
      <c r="CJ78" s="14"/>
      <c r="CK78" s="14"/>
      <c r="CL78" s="14" t="s">
        <v>56</v>
      </c>
      <c r="CM78" s="12" t="s">
        <v>56</v>
      </c>
      <c r="CN78" s="10"/>
      <c r="CO78" s="10"/>
      <c r="CP78" s="10"/>
      <c r="CQ78" s="10"/>
      <c r="CR78" s="10"/>
      <c r="CS78" s="10"/>
      <c r="CT78" s="10"/>
      <c r="CU78" s="10"/>
      <c r="CV78" s="12" t="s">
        <v>56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x14ac:dyDescent="0.2">
      <c r="A79" s="10">
        <v>53</v>
      </c>
      <c r="B79" s="10" t="s">
        <v>277</v>
      </c>
      <c r="C79" s="10" t="s">
        <v>276</v>
      </c>
      <c r="D79" s="10">
        <v>2</v>
      </c>
      <c r="E79" s="10">
        <v>2</v>
      </c>
      <c r="F79" s="10">
        <v>10</v>
      </c>
      <c r="G79" s="10" t="s">
        <v>240</v>
      </c>
      <c r="H79" s="10">
        <v>26</v>
      </c>
      <c r="I79" s="10" t="s">
        <v>56</v>
      </c>
      <c r="J79" s="12" t="s">
        <v>56</v>
      </c>
      <c r="K79" s="10" t="s">
        <v>56</v>
      </c>
      <c r="L79" s="10"/>
      <c r="M79" s="10" t="s">
        <v>56</v>
      </c>
      <c r="N79" s="10"/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347</v>
      </c>
      <c r="AF79" s="10">
        <v>1</v>
      </c>
      <c r="AG79" s="10">
        <v>3</v>
      </c>
      <c r="AH79" s="10">
        <v>0</v>
      </c>
      <c r="AI79" s="10"/>
      <c r="AJ79" s="10"/>
      <c r="AK79" s="10"/>
      <c r="AL79" s="10"/>
      <c r="AM79" s="10"/>
      <c r="AN79" s="10"/>
      <c r="AO79" s="10"/>
      <c r="AP79" s="12" t="s">
        <v>56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56</v>
      </c>
      <c r="BE79" s="12" t="s">
        <v>56</v>
      </c>
      <c r="BF79" s="10"/>
      <c r="BG79" s="10"/>
      <c r="BH79" s="10"/>
      <c r="BI79" s="12"/>
      <c r="BJ79" s="12" t="s">
        <v>56</v>
      </c>
      <c r="BK79" s="10"/>
      <c r="BL79" s="10"/>
      <c r="BM79" s="10"/>
      <c r="BN79" s="10"/>
      <c r="BO79" s="12" t="s">
        <v>300</v>
      </c>
      <c r="BP79" s="10">
        <v>1</v>
      </c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56</v>
      </c>
      <c r="CI79" s="14"/>
      <c r="CJ79" s="14"/>
      <c r="CK79" s="14"/>
      <c r="CL79" s="14" t="s">
        <v>56</v>
      </c>
      <c r="CM79" s="12" t="s">
        <v>56</v>
      </c>
      <c r="CN79" s="10"/>
      <c r="CO79" s="10"/>
      <c r="CP79" s="10"/>
      <c r="CQ79" s="10"/>
      <c r="CR79" s="10"/>
      <c r="CS79" s="10"/>
      <c r="CT79" s="10"/>
      <c r="CU79" s="10"/>
      <c r="CV79" s="12" t="s">
        <v>56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x14ac:dyDescent="0.2">
      <c r="A80" s="10">
        <v>54</v>
      </c>
      <c r="B80" s="10" t="s">
        <v>277</v>
      </c>
      <c r="C80" s="10" t="s">
        <v>276</v>
      </c>
      <c r="D80" s="10">
        <v>2</v>
      </c>
      <c r="E80" s="10">
        <v>3</v>
      </c>
      <c r="F80" s="10">
        <v>7</v>
      </c>
      <c r="G80" s="10" t="s">
        <v>240</v>
      </c>
      <c r="H80" s="10">
        <v>23</v>
      </c>
      <c r="I80" s="10" t="s">
        <v>56</v>
      </c>
      <c r="J80" s="12" t="s">
        <v>301</v>
      </c>
      <c r="K80" s="10" t="s">
        <v>241</v>
      </c>
      <c r="L80" s="10">
        <v>1</v>
      </c>
      <c r="M80" s="10">
        <v>0</v>
      </c>
      <c r="N80" s="10" t="s">
        <v>281</v>
      </c>
      <c r="O80" s="10">
        <v>6</v>
      </c>
      <c r="P80" s="10"/>
      <c r="Q80" s="10">
        <v>1</v>
      </c>
      <c r="R80" s="10">
        <v>1</v>
      </c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56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306</v>
      </c>
      <c r="AQ80" s="10">
        <v>1</v>
      </c>
      <c r="AR80" s="10">
        <v>0</v>
      </c>
      <c r="AS80" s="13">
        <v>1</v>
      </c>
      <c r="AT80" s="10">
        <v>6</v>
      </c>
      <c r="AU80" s="10">
        <v>0</v>
      </c>
      <c r="AV80" s="10"/>
      <c r="AW80" s="10"/>
      <c r="AX80" s="10"/>
      <c r="AY80" s="10"/>
      <c r="AZ80" s="10"/>
      <c r="BA80" s="10"/>
      <c r="BB80" s="10"/>
      <c r="BC80" s="12"/>
      <c r="BD80" s="12" t="s">
        <v>56</v>
      </c>
      <c r="BE80" s="12" t="s">
        <v>56</v>
      </c>
      <c r="BF80" s="10"/>
      <c r="BG80" s="10"/>
      <c r="BH80" s="10"/>
      <c r="BI80" s="12"/>
      <c r="BJ80" s="12" t="s">
        <v>56</v>
      </c>
      <c r="BK80" s="10"/>
      <c r="BL80" s="10"/>
      <c r="BM80" s="10"/>
      <c r="BN80" s="10"/>
      <c r="BO80" s="12" t="s">
        <v>312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>
        <v>1</v>
      </c>
      <c r="CA80" s="10">
        <v>0</v>
      </c>
      <c r="CB80" s="10">
        <v>1</v>
      </c>
      <c r="CC80" s="10">
        <v>1</v>
      </c>
      <c r="CD80" s="10"/>
      <c r="CE80" s="10"/>
      <c r="CF80" s="10"/>
      <c r="CG80" s="10"/>
      <c r="CH80" s="12" t="s">
        <v>56</v>
      </c>
      <c r="CI80" s="14"/>
      <c r="CJ80" s="14"/>
      <c r="CK80" s="14"/>
      <c r="CL80" s="14" t="s">
        <v>56</v>
      </c>
      <c r="CM80" s="12" t="s">
        <v>56</v>
      </c>
      <c r="CN80" s="10"/>
      <c r="CO80" s="10"/>
      <c r="CP80" s="10"/>
      <c r="CQ80" s="10"/>
      <c r="CR80" s="10"/>
      <c r="CS80" s="10"/>
      <c r="CT80" s="10"/>
      <c r="CU80" s="10"/>
      <c r="CV80" s="12" t="s">
        <v>56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x14ac:dyDescent="0.2">
      <c r="A81" s="10">
        <v>55</v>
      </c>
      <c r="B81" s="10" t="s">
        <v>277</v>
      </c>
      <c r="C81" s="10" t="s">
        <v>276</v>
      </c>
      <c r="D81" s="10">
        <v>2</v>
      </c>
      <c r="E81" s="10">
        <v>4</v>
      </c>
      <c r="F81" s="10">
        <v>7</v>
      </c>
      <c r="G81" s="10" t="s">
        <v>240</v>
      </c>
      <c r="H81" s="10">
        <v>23</v>
      </c>
      <c r="I81" s="10" t="s">
        <v>247</v>
      </c>
      <c r="J81" s="12" t="s">
        <v>56</v>
      </c>
      <c r="K81" s="10" t="s">
        <v>56</v>
      </c>
      <c r="L81" s="10"/>
      <c r="M81" s="10" t="s">
        <v>56</v>
      </c>
      <c r="N81" s="10"/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56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56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56</v>
      </c>
      <c r="BE81" s="12" t="s">
        <v>56</v>
      </c>
      <c r="BF81" s="10"/>
      <c r="BG81" s="10"/>
      <c r="BH81" s="10"/>
      <c r="BI81" s="12"/>
      <c r="BJ81" s="12" t="s">
        <v>56</v>
      </c>
      <c r="BK81" s="10"/>
      <c r="BL81" s="10"/>
      <c r="BM81" s="10"/>
      <c r="BN81" s="10"/>
      <c r="BO81" s="12" t="s">
        <v>56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56</v>
      </c>
      <c r="CI81" s="14"/>
      <c r="CJ81" s="14"/>
      <c r="CK81" s="14"/>
      <c r="CL81" s="14" t="s">
        <v>56</v>
      </c>
      <c r="CM81" s="12" t="s">
        <v>278</v>
      </c>
      <c r="CN81" s="10"/>
      <c r="CO81" s="10"/>
      <c r="CP81" s="10"/>
      <c r="CQ81" s="10"/>
      <c r="CR81" s="10"/>
      <c r="CS81" s="10"/>
      <c r="CT81" s="10"/>
      <c r="CU81" s="10"/>
      <c r="CV81" s="12" t="s">
        <v>56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>
        <v>23</v>
      </c>
      <c r="DI81" s="10">
        <v>41</v>
      </c>
      <c r="DJ81" s="10" t="s">
        <v>295</v>
      </c>
      <c r="DK81" s="10">
        <v>1</v>
      </c>
      <c r="DL81" s="10">
        <v>1</v>
      </c>
      <c r="DM81" s="10" t="s">
        <v>56</v>
      </c>
      <c r="DN81" s="10"/>
    </row>
    <row r="82" spans="1:118" x14ac:dyDescent="0.2">
      <c r="A82" s="10">
        <v>56</v>
      </c>
      <c r="B82" s="10" t="s">
        <v>276</v>
      </c>
      <c r="C82" s="10" t="s">
        <v>277</v>
      </c>
      <c r="D82" s="10">
        <v>2</v>
      </c>
      <c r="E82" s="10" t="s">
        <v>56</v>
      </c>
      <c r="F82" s="10" t="s">
        <v>56</v>
      </c>
      <c r="G82" s="10" t="s">
        <v>237</v>
      </c>
      <c r="H82" s="10">
        <v>35</v>
      </c>
      <c r="I82" s="10" t="s">
        <v>238</v>
      </c>
      <c r="J82" s="12" t="s">
        <v>56</v>
      </c>
      <c r="K82" s="10" t="s">
        <v>56</v>
      </c>
      <c r="L82" s="10"/>
      <c r="M82" s="10" t="s">
        <v>56</v>
      </c>
      <c r="N82" s="10"/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56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56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56</v>
      </c>
      <c r="BE82" s="12" t="s">
        <v>56</v>
      </c>
      <c r="BF82" s="10"/>
      <c r="BG82" s="10"/>
      <c r="BH82" s="10"/>
      <c r="BI82" s="12"/>
      <c r="BJ82" s="12" t="s">
        <v>56</v>
      </c>
      <c r="BK82" s="10"/>
      <c r="BL82" s="10"/>
      <c r="BM82" s="10"/>
      <c r="BN82" s="10"/>
      <c r="BO82" s="12" t="s">
        <v>56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56</v>
      </c>
      <c r="CI82" s="14"/>
      <c r="CJ82" s="14"/>
      <c r="CK82" s="14"/>
      <c r="CL82" s="14" t="s">
        <v>56</v>
      </c>
      <c r="CM82" s="12" t="s">
        <v>278</v>
      </c>
      <c r="CN82" s="10">
        <v>62</v>
      </c>
      <c r="CO82" s="10"/>
      <c r="CP82" s="10"/>
      <c r="CQ82" s="10"/>
      <c r="CR82" s="10"/>
      <c r="CS82" s="10"/>
      <c r="CT82" s="10"/>
      <c r="CU82" s="10"/>
      <c r="CV82" s="12" t="s">
        <v>282</v>
      </c>
      <c r="CW82" s="10">
        <v>1</v>
      </c>
      <c r="CX82" s="10"/>
      <c r="CY82" s="10">
        <v>27</v>
      </c>
      <c r="CZ82" s="10"/>
      <c r="DA82" s="10"/>
      <c r="DB82" s="10">
        <v>1</v>
      </c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x14ac:dyDescent="0.2">
      <c r="A83" s="10">
        <v>57</v>
      </c>
      <c r="B83" s="10" t="s">
        <v>276</v>
      </c>
      <c r="C83" s="10" t="s">
        <v>277</v>
      </c>
      <c r="D83" s="10">
        <v>2</v>
      </c>
      <c r="E83" s="10">
        <v>1</v>
      </c>
      <c r="F83" s="10">
        <v>10</v>
      </c>
      <c r="G83" s="10" t="s">
        <v>237</v>
      </c>
      <c r="H83" s="10">
        <v>30</v>
      </c>
      <c r="I83" s="10" t="s">
        <v>56</v>
      </c>
      <c r="J83" s="12" t="s">
        <v>56</v>
      </c>
      <c r="K83" s="10" t="s">
        <v>56</v>
      </c>
      <c r="L83" s="10"/>
      <c r="M83" s="10" t="s">
        <v>56</v>
      </c>
      <c r="N83" s="10"/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348</v>
      </c>
      <c r="AF83" s="10">
        <v>1</v>
      </c>
      <c r="AG83" s="10">
        <v>1</v>
      </c>
      <c r="AH83" s="10"/>
      <c r="AI83" s="10"/>
      <c r="AJ83" s="10"/>
      <c r="AK83" s="10"/>
      <c r="AL83" s="10"/>
      <c r="AM83" s="10"/>
      <c r="AN83" s="10"/>
      <c r="AO83" s="10"/>
      <c r="AP83" s="12" t="s">
        <v>56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56</v>
      </c>
      <c r="BE83" s="12" t="s">
        <v>56</v>
      </c>
      <c r="BF83" s="10"/>
      <c r="BG83" s="10"/>
      <c r="BH83" s="10"/>
      <c r="BI83" s="12"/>
      <c r="BJ83" s="12" t="s">
        <v>56</v>
      </c>
      <c r="BK83" s="10"/>
      <c r="BL83" s="10"/>
      <c r="BM83" s="10"/>
      <c r="BN83" s="10"/>
      <c r="BO83" s="12" t="s">
        <v>349</v>
      </c>
      <c r="BP83" s="10">
        <v>1</v>
      </c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56</v>
      </c>
      <c r="CI83" s="14"/>
      <c r="CJ83" s="14"/>
      <c r="CK83" s="14"/>
      <c r="CL83" s="14" t="s">
        <v>56</v>
      </c>
      <c r="CM83" s="12" t="s">
        <v>56</v>
      </c>
      <c r="CN83" s="10"/>
      <c r="CO83" s="10"/>
      <c r="CP83" s="10"/>
      <c r="CQ83" s="10"/>
      <c r="CR83" s="10"/>
      <c r="CS83" s="10"/>
      <c r="CT83" s="10"/>
      <c r="CU83" s="10"/>
      <c r="CV83" s="12" t="s">
        <v>56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x14ac:dyDescent="0.2">
      <c r="A84" s="10">
        <v>58</v>
      </c>
      <c r="B84" s="10" t="s">
        <v>276</v>
      </c>
      <c r="C84" s="10" t="s">
        <v>277</v>
      </c>
      <c r="D84" s="10">
        <v>2</v>
      </c>
      <c r="E84" s="10">
        <v>2</v>
      </c>
      <c r="F84" s="10">
        <v>9</v>
      </c>
      <c r="G84" s="10" t="s">
        <v>237</v>
      </c>
      <c r="H84" s="10">
        <v>31</v>
      </c>
      <c r="I84" s="10" t="s">
        <v>231</v>
      </c>
      <c r="J84" s="12" t="s">
        <v>350</v>
      </c>
      <c r="K84" s="10" t="s">
        <v>241</v>
      </c>
      <c r="L84" s="10">
        <v>1</v>
      </c>
      <c r="M84" s="10">
        <v>1</v>
      </c>
      <c r="N84" s="10" t="s">
        <v>242</v>
      </c>
      <c r="O84" s="10">
        <v>14</v>
      </c>
      <c r="P84" s="10">
        <v>14</v>
      </c>
      <c r="Q84" s="10">
        <v>1</v>
      </c>
      <c r="R84" s="10">
        <v>0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56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328</v>
      </c>
      <c r="AQ84" s="10">
        <v>1</v>
      </c>
      <c r="AR84" s="10">
        <v>1</v>
      </c>
      <c r="AS84" s="13"/>
      <c r="AT84" s="10">
        <v>14</v>
      </c>
      <c r="AU84" s="10">
        <v>14</v>
      </c>
      <c r="AV84" s="10">
        <v>0</v>
      </c>
      <c r="AW84" s="10"/>
      <c r="AX84" s="10"/>
      <c r="AY84" s="10"/>
      <c r="AZ84" s="10">
        <v>1</v>
      </c>
      <c r="BA84" s="10"/>
      <c r="BB84" s="10"/>
      <c r="BC84" s="12"/>
      <c r="BD84" s="12" t="s">
        <v>56</v>
      </c>
      <c r="BE84" s="12" t="s">
        <v>56</v>
      </c>
      <c r="BF84" s="10"/>
      <c r="BG84" s="10"/>
      <c r="BH84" s="10"/>
      <c r="BI84" s="12"/>
      <c r="BJ84" s="12" t="s">
        <v>56</v>
      </c>
      <c r="BK84" s="10"/>
      <c r="BL84" s="10"/>
      <c r="BM84" s="10"/>
      <c r="BN84" s="10"/>
      <c r="BO84" s="12" t="s">
        <v>318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>
        <v>1</v>
      </c>
      <c r="CA84" s="10">
        <v>1</v>
      </c>
      <c r="CB84" s="10"/>
      <c r="CC84" s="10"/>
      <c r="CD84" s="10"/>
      <c r="CE84" s="10"/>
      <c r="CF84" s="10"/>
      <c r="CG84" s="10"/>
      <c r="CH84" s="12" t="s">
        <v>56</v>
      </c>
      <c r="CI84" s="14"/>
      <c r="CJ84" s="14"/>
      <c r="CK84" s="14"/>
      <c r="CL84" s="14" t="s">
        <v>56</v>
      </c>
      <c r="CM84" s="12" t="s">
        <v>56</v>
      </c>
      <c r="CN84" s="10"/>
      <c r="CO84" s="10"/>
      <c r="CP84" s="10"/>
      <c r="CQ84" s="10"/>
      <c r="CR84" s="10"/>
      <c r="CS84" s="10"/>
      <c r="CT84" s="10"/>
      <c r="CU84" s="10"/>
      <c r="CV84" s="12" t="s">
        <v>56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x14ac:dyDescent="0.2">
      <c r="A85" s="10">
        <v>59</v>
      </c>
      <c r="B85" s="10" t="s">
        <v>276</v>
      </c>
      <c r="C85" s="10" t="s">
        <v>277</v>
      </c>
      <c r="D85" s="10">
        <v>2</v>
      </c>
      <c r="E85" s="10">
        <v>1</v>
      </c>
      <c r="F85" s="10">
        <v>10</v>
      </c>
      <c r="G85" s="10" t="s">
        <v>237</v>
      </c>
      <c r="H85" s="10">
        <v>45</v>
      </c>
      <c r="I85" s="10" t="s">
        <v>56</v>
      </c>
      <c r="J85" s="12" t="s">
        <v>56</v>
      </c>
      <c r="K85" s="10" t="s">
        <v>56</v>
      </c>
      <c r="L85" s="10"/>
      <c r="M85" s="10" t="s">
        <v>56</v>
      </c>
      <c r="N85" s="10"/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348</v>
      </c>
      <c r="AF85" s="10">
        <v>1</v>
      </c>
      <c r="AG85" s="10">
        <v>1</v>
      </c>
      <c r="AH85" s="10"/>
      <c r="AI85" s="10"/>
      <c r="AJ85" s="10"/>
      <c r="AK85" s="10"/>
      <c r="AL85" s="10"/>
      <c r="AM85" s="10"/>
      <c r="AN85" s="10"/>
      <c r="AO85" s="10"/>
      <c r="AP85" s="12" t="s">
        <v>56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56</v>
      </c>
      <c r="BE85" s="12" t="s">
        <v>56</v>
      </c>
      <c r="BF85" s="10"/>
      <c r="BG85" s="10"/>
      <c r="BH85" s="10"/>
      <c r="BI85" s="12"/>
      <c r="BJ85" s="12" t="s">
        <v>56</v>
      </c>
      <c r="BK85" s="10"/>
      <c r="BL85" s="10"/>
      <c r="BM85" s="10"/>
      <c r="BN85" s="10"/>
      <c r="BO85" s="12" t="s">
        <v>287</v>
      </c>
      <c r="BP85" s="10">
        <v>1</v>
      </c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56</v>
      </c>
      <c r="CI85" s="14"/>
      <c r="CJ85" s="14"/>
      <c r="CK85" s="14"/>
      <c r="CL85" s="14" t="s">
        <v>56</v>
      </c>
      <c r="CM85" s="12" t="s">
        <v>56</v>
      </c>
      <c r="CN85" s="10"/>
      <c r="CO85" s="10"/>
      <c r="CP85" s="10"/>
      <c r="CQ85" s="10"/>
      <c r="CR85" s="10"/>
      <c r="CS85" s="10"/>
      <c r="CT85" s="10"/>
      <c r="CU85" s="10"/>
      <c r="CV85" s="12" t="s">
        <v>56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x14ac:dyDescent="0.2">
      <c r="A86" s="10">
        <v>60</v>
      </c>
      <c r="B86" s="10" t="s">
        <v>276</v>
      </c>
      <c r="C86" s="10" t="s">
        <v>277</v>
      </c>
      <c r="D86" s="10">
        <v>2</v>
      </c>
      <c r="E86" s="10">
        <v>2</v>
      </c>
      <c r="F86" s="10">
        <v>9</v>
      </c>
      <c r="G86" s="10" t="s">
        <v>237</v>
      </c>
      <c r="H86" s="10">
        <v>46</v>
      </c>
      <c r="I86" s="10" t="s">
        <v>56</v>
      </c>
      <c r="J86" s="12" t="s">
        <v>350</v>
      </c>
      <c r="K86" s="10" t="s">
        <v>241</v>
      </c>
      <c r="L86" s="10"/>
      <c r="M86" s="10" t="s">
        <v>56</v>
      </c>
      <c r="N86" s="10"/>
      <c r="O86" s="10"/>
      <c r="P86" s="10"/>
      <c r="Q86" s="10"/>
      <c r="R86" s="10">
        <v>1</v>
      </c>
      <c r="S86" s="10"/>
      <c r="T86" s="10" t="s">
        <v>56</v>
      </c>
      <c r="U86" s="10"/>
      <c r="V86" s="10"/>
      <c r="W86" s="10"/>
      <c r="X86" s="10"/>
      <c r="Y86" s="10"/>
      <c r="Z86" s="10"/>
      <c r="AA86" s="10">
        <v>1</v>
      </c>
      <c r="AB86" s="10"/>
      <c r="AC86" s="10"/>
      <c r="AD86" s="12"/>
      <c r="AE86" s="12" t="s">
        <v>56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56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284</v>
      </c>
      <c r="BE86" s="12" t="s">
        <v>248</v>
      </c>
      <c r="BF86" s="10"/>
      <c r="BG86" s="10"/>
      <c r="BH86" s="10">
        <v>1</v>
      </c>
      <c r="BI86" s="12"/>
      <c r="BJ86" s="12" t="s">
        <v>56</v>
      </c>
      <c r="BK86" s="10"/>
      <c r="BL86" s="10"/>
      <c r="BM86" s="10"/>
      <c r="BN86" s="10"/>
      <c r="BO86" s="12" t="s">
        <v>283</v>
      </c>
      <c r="BP86" s="10">
        <v>1</v>
      </c>
      <c r="BQ86" s="10"/>
      <c r="BR86" s="10"/>
      <c r="BS86" s="10">
        <v>1</v>
      </c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56</v>
      </c>
      <c r="CI86" s="14"/>
      <c r="CJ86" s="14"/>
      <c r="CK86" s="14"/>
      <c r="CL86" s="14" t="s">
        <v>56</v>
      </c>
      <c r="CM86" s="12" t="s">
        <v>56</v>
      </c>
      <c r="CN86" s="10"/>
      <c r="CO86" s="10"/>
      <c r="CP86" s="10"/>
      <c r="CQ86" s="10"/>
      <c r="CR86" s="10"/>
      <c r="CS86" s="10"/>
      <c r="CT86" s="10"/>
      <c r="CU86" s="10"/>
      <c r="CV86" s="12" t="s">
        <v>56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x14ac:dyDescent="0.2">
      <c r="A87" s="10">
        <v>61</v>
      </c>
      <c r="B87" s="10" t="s">
        <v>276</v>
      </c>
      <c r="C87" s="10" t="s">
        <v>277</v>
      </c>
      <c r="D87" s="10">
        <v>2</v>
      </c>
      <c r="E87" s="10">
        <v>3</v>
      </c>
      <c r="F87" s="10">
        <v>18</v>
      </c>
      <c r="G87" s="10" t="s">
        <v>237</v>
      </c>
      <c r="H87" s="10">
        <v>37</v>
      </c>
      <c r="I87" s="10" t="s">
        <v>56</v>
      </c>
      <c r="J87" s="12" t="s">
        <v>350</v>
      </c>
      <c r="K87" s="10" t="s">
        <v>241</v>
      </c>
      <c r="L87" s="10">
        <v>1</v>
      </c>
      <c r="M87" s="10">
        <v>0</v>
      </c>
      <c r="N87" s="10" t="s">
        <v>295</v>
      </c>
      <c r="O87" s="10">
        <v>30</v>
      </c>
      <c r="P87" s="10">
        <v>0</v>
      </c>
      <c r="Q87" s="10">
        <v>1</v>
      </c>
      <c r="R87" s="10">
        <v>1</v>
      </c>
      <c r="S87" s="10"/>
      <c r="T87" s="10" t="s">
        <v>291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56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319</v>
      </c>
      <c r="AQ87" s="10">
        <v>1</v>
      </c>
      <c r="AR87" s="10">
        <v>0</v>
      </c>
      <c r="AS87" s="13">
        <v>1</v>
      </c>
      <c r="AT87" s="10">
        <v>30</v>
      </c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56</v>
      </c>
      <c r="BE87" s="12" t="s">
        <v>56</v>
      </c>
      <c r="BF87" s="10"/>
      <c r="BG87" s="10"/>
      <c r="BH87" s="10"/>
      <c r="BI87" s="12"/>
      <c r="BJ87" s="12" t="s">
        <v>56</v>
      </c>
      <c r="BK87" s="10"/>
      <c r="BL87" s="10"/>
      <c r="BM87" s="10"/>
      <c r="BN87" s="10"/>
      <c r="BO87" s="12" t="s">
        <v>324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>
        <v>1</v>
      </c>
      <c r="CA87" s="10">
        <v>0</v>
      </c>
      <c r="CB87" s="10">
        <v>1</v>
      </c>
      <c r="CC87" s="10">
        <v>1</v>
      </c>
      <c r="CD87" s="10"/>
      <c r="CE87" s="10"/>
      <c r="CF87" s="10"/>
      <c r="CG87" s="10"/>
      <c r="CH87" s="12" t="s">
        <v>56</v>
      </c>
      <c r="CI87" s="14"/>
      <c r="CJ87" s="14"/>
      <c r="CK87" s="14"/>
      <c r="CL87" s="14" t="s">
        <v>56</v>
      </c>
      <c r="CM87" s="12" t="s">
        <v>56</v>
      </c>
      <c r="CN87" s="10"/>
      <c r="CO87" s="10"/>
      <c r="CP87" s="10"/>
      <c r="CQ87" s="10"/>
      <c r="CR87" s="10"/>
      <c r="CS87" s="10"/>
      <c r="CT87" s="10"/>
      <c r="CU87" s="10"/>
      <c r="CV87" s="12" t="s">
        <v>56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x14ac:dyDescent="0.2">
      <c r="A88" s="10">
        <v>62</v>
      </c>
      <c r="B88" s="10" t="s">
        <v>276</v>
      </c>
      <c r="C88" s="10" t="s">
        <v>277</v>
      </c>
      <c r="D88" s="10">
        <v>2</v>
      </c>
      <c r="E88" s="10">
        <v>4</v>
      </c>
      <c r="F88" s="10">
        <v>18</v>
      </c>
      <c r="G88" s="10" t="s">
        <v>237</v>
      </c>
      <c r="H88" s="10">
        <v>37</v>
      </c>
      <c r="I88" s="10" t="s">
        <v>77</v>
      </c>
      <c r="J88" s="12" t="s">
        <v>56</v>
      </c>
      <c r="K88" s="10" t="s">
        <v>56</v>
      </c>
      <c r="L88" s="10"/>
      <c r="M88" s="10" t="s">
        <v>56</v>
      </c>
      <c r="N88" s="10"/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56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56</v>
      </c>
      <c r="BE88" s="12" t="s">
        <v>56</v>
      </c>
      <c r="BF88" s="10"/>
      <c r="BG88" s="10"/>
      <c r="BH88" s="10"/>
      <c r="BI88" s="12"/>
      <c r="BJ88" s="12" t="s">
        <v>56</v>
      </c>
      <c r="BK88" s="10"/>
      <c r="BL88" s="10"/>
      <c r="BM88" s="10"/>
      <c r="BN88" s="10"/>
      <c r="BO88" s="12" t="s">
        <v>56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56</v>
      </c>
      <c r="CI88" s="14"/>
      <c r="CJ88" s="14"/>
      <c r="CK88" s="14"/>
      <c r="CL88" s="14" t="s">
        <v>56</v>
      </c>
      <c r="CM88" s="12" t="s">
        <v>296</v>
      </c>
      <c r="CN88" s="10"/>
      <c r="CO88" s="10"/>
      <c r="CP88" s="10"/>
      <c r="CQ88" s="10">
        <v>39</v>
      </c>
      <c r="CR88" s="10"/>
      <c r="CS88" s="10"/>
      <c r="CT88" s="10"/>
      <c r="CU88" s="10"/>
      <c r="CV88" s="12" t="s">
        <v>297</v>
      </c>
      <c r="CW88" s="10"/>
      <c r="CX88" s="10">
        <v>1</v>
      </c>
      <c r="CY88" s="10"/>
      <c r="CZ88" s="10"/>
      <c r="DA88" s="10"/>
      <c r="DB88" s="10"/>
      <c r="DC88" s="10"/>
      <c r="DD88" s="10">
        <v>0</v>
      </c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x14ac:dyDescent="0.2">
      <c r="A89" s="10">
        <v>63</v>
      </c>
      <c r="B89" s="10" t="s">
        <v>277</v>
      </c>
      <c r="C89" s="10" t="s">
        <v>276</v>
      </c>
      <c r="D89" s="10">
        <v>2</v>
      </c>
      <c r="E89" s="10">
        <v>1</v>
      </c>
      <c r="F89" s="10">
        <v>10</v>
      </c>
      <c r="G89" s="10" t="s">
        <v>237</v>
      </c>
      <c r="H89" s="10">
        <v>24</v>
      </c>
      <c r="I89" s="10" t="s">
        <v>56</v>
      </c>
      <c r="J89" s="12" t="s">
        <v>301</v>
      </c>
      <c r="K89" s="10" t="s">
        <v>245</v>
      </c>
      <c r="L89" s="10">
        <v>1</v>
      </c>
      <c r="M89" s="10">
        <v>0</v>
      </c>
      <c r="N89" s="10" t="s">
        <v>281</v>
      </c>
      <c r="O89" s="10">
        <v>4</v>
      </c>
      <c r="P89" s="10"/>
      <c r="Q89" s="10">
        <v>1</v>
      </c>
      <c r="R89" s="10">
        <v>1</v>
      </c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56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351</v>
      </c>
      <c r="AQ89" s="10">
        <v>1</v>
      </c>
      <c r="AR89" s="10">
        <v>0</v>
      </c>
      <c r="AS89" s="13">
        <v>1</v>
      </c>
      <c r="AT89" s="10">
        <v>4</v>
      </c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56</v>
      </c>
      <c r="BE89" s="12" t="s">
        <v>56</v>
      </c>
      <c r="BF89" s="10"/>
      <c r="BG89" s="10"/>
      <c r="BH89" s="10"/>
      <c r="BI89" s="12"/>
      <c r="BJ89" s="12" t="s">
        <v>56</v>
      </c>
      <c r="BK89" s="10"/>
      <c r="BL89" s="10"/>
      <c r="BM89" s="10"/>
      <c r="BN89" s="10"/>
      <c r="BO89" s="12" t="s">
        <v>311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>
        <v>1</v>
      </c>
      <c r="CA89" s="10">
        <v>0</v>
      </c>
      <c r="CB89" s="10">
        <v>1</v>
      </c>
      <c r="CC89" s="10">
        <v>1</v>
      </c>
      <c r="CD89" s="10"/>
      <c r="CE89" s="10"/>
      <c r="CF89" s="10"/>
      <c r="CG89" s="10"/>
      <c r="CH89" s="12" t="s">
        <v>56</v>
      </c>
      <c r="CI89" s="14"/>
      <c r="CJ89" s="14"/>
      <c r="CK89" s="14"/>
      <c r="CL89" s="14" t="s">
        <v>56</v>
      </c>
      <c r="CM89" s="12" t="s">
        <v>56</v>
      </c>
      <c r="CN89" s="10"/>
      <c r="CO89" s="10"/>
      <c r="CP89" s="10"/>
      <c r="CQ89" s="10"/>
      <c r="CR89" s="10"/>
      <c r="CS89" s="10"/>
      <c r="CT89" s="10"/>
      <c r="CU89" s="10"/>
      <c r="CV89" s="12" t="s">
        <v>56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x14ac:dyDescent="0.2">
      <c r="A90" s="10">
        <v>64</v>
      </c>
      <c r="B90" s="10" t="s">
        <v>277</v>
      </c>
      <c r="C90" s="10" t="s">
        <v>276</v>
      </c>
      <c r="D90" s="10">
        <v>2</v>
      </c>
      <c r="E90" s="10">
        <v>2</v>
      </c>
      <c r="F90" s="10">
        <v>10</v>
      </c>
      <c r="G90" s="10" t="s">
        <v>237</v>
      </c>
      <c r="H90" s="10">
        <v>24</v>
      </c>
      <c r="I90" s="10" t="s">
        <v>56</v>
      </c>
      <c r="J90" s="12" t="s">
        <v>56</v>
      </c>
      <c r="K90" s="10" t="s">
        <v>56</v>
      </c>
      <c r="L90" s="10"/>
      <c r="M90" s="10" t="s">
        <v>56</v>
      </c>
      <c r="N90" s="10"/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331</v>
      </c>
      <c r="AF90" s="10">
        <v>1</v>
      </c>
      <c r="AG90" s="10">
        <v>1</v>
      </c>
      <c r="AH90" s="10"/>
      <c r="AI90" s="10"/>
      <c r="AJ90" s="10"/>
      <c r="AK90" s="10"/>
      <c r="AL90" s="10"/>
      <c r="AM90" s="10"/>
      <c r="AN90" s="10"/>
      <c r="AO90" s="10"/>
      <c r="AP90" s="12" t="s">
        <v>56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56</v>
      </c>
      <c r="BE90" s="12" t="s">
        <v>56</v>
      </c>
      <c r="BF90" s="10"/>
      <c r="BG90" s="10"/>
      <c r="BH90" s="10"/>
      <c r="BI90" s="12"/>
      <c r="BJ90" s="12" t="s">
        <v>56</v>
      </c>
      <c r="BK90" s="10"/>
      <c r="BL90" s="10"/>
      <c r="BM90" s="10"/>
      <c r="BN90" s="10"/>
      <c r="BO90" s="12" t="s">
        <v>333</v>
      </c>
      <c r="BP90" s="10">
        <v>1</v>
      </c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56</v>
      </c>
      <c r="CI90" s="14"/>
      <c r="CJ90" s="14"/>
      <c r="CK90" s="14"/>
      <c r="CL90" s="14" t="s">
        <v>56</v>
      </c>
      <c r="CM90" s="12" t="s">
        <v>56</v>
      </c>
      <c r="CN90" s="10"/>
      <c r="CO90" s="10"/>
      <c r="CP90" s="10"/>
      <c r="CQ90" s="10"/>
      <c r="CR90" s="10"/>
      <c r="CS90" s="10"/>
      <c r="CT90" s="10"/>
      <c r="CU90" s="10"/>
      <c r="CV90" s="12" t="s">
        <v>56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x14ac:dyDescent="0.2">
      <c r="A91" s="10">
        <v>65</v>
      </c>
      <c r="B91" s="10" t="s">
        <v>277</v>
      </c>
      <c r="C91" s="10" t="s">
        <v>276</v>
      </c>
      <c r="D91" s="10">
        <v>2</v>
      </c>
      <c r="E91" s="10">
        <v>3</v>
      </c>
      <c r="F91" s="10">
        <v>9</v>
      </c>
      <c r="G91" s="10" t="s">
        <v>237</v>
      </c>
      <c r="H91" s="10">
        <v>25</v>
      </c>
      <c r="I91" s="10" t="s">
        <v>231</v>
      </c>
      <c r="J91" s="12" t="s">
        <v>301</v>
      </c>
      <c r="K91" s="10" t="s">
        <v>241</v>
      </c>
      <c r="L91" s="10">
        <v>1</v>
      </c>
      <c r="M91" s="10">
        <v>1</v>
      </c>
      <c r="N91" s="10" t="s">
        <v>281</v>
      </c>
      <c r="O91" s="10">
        <v>-4</v>
      </c>
      <c r="P91" s="10">
        <v>32</v>
      </c>
      <c r="Q91" s="10">
        <v>1</v>
      </c>
      <c r="R91" s="10">
        <v>1</v>
      </c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56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352</v>
      </c>
      <c r="AQ91" s="10">
        <v>1</v>
      </c>
      <c r="AR91" s="10">
        <v>1</v>
      </c>
      <c r="AS91" s="13"/>
      <c r="AT91" s="10">
        <v>-4</v>
      </c>
      <c r="AU91" s="10">
        <v>32</v>
      </c>
      <c r="AV91" s="10">
        <v>36</v>
      </c>
      <c r="AW91" s="10"/>
      <c r="AX91" s="10"/>
      <c r="AY91" s="10"/>
      <c r="AZ91" s="10"/>
      <c r="BA91" s="10"/>
      <c r="BB91" s="10"/>
      <c r="BC91" s="12"/>
      <c r="BD91" s="12" t="s">
        <v>56</v>
      </c>
      <c r="BE91" s="12" t="s">
        <v>56</v>
      </c>
      <c r="BF91" s="10"/>
      <c r="BG91" s="10"/>
      <c r="BH91" s="10"/>
      <c r="BI91" s="12"/>
      <c r="BJ91" s="12" t="s">
        <v>56</v>
      </c>
      <c r="BK91" s="10"/>
      <c r="BL91" s="10"/>
      <c r="BM91" s="10"/>
      <c r="BN91" s="10"/>
      <c r="BO91" s="12" t="s">
        <v>311</v>
      </c>
      <c r="BP91" s="10">
        <v>1</v>
      </c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56</v>
      </c>
      <c r="CI91" s="14"/>
      <c r="CJ91" s="14"/>
      <c r="CK91" s="14"/>
      <c r="CL91" s="14" t="s">
        <v>56</v>
      </c>
      <c r="CM91" s="12" t="s">
        <v>56</v>
      </c>
      <c r="CN91" s="10"/>
      <c r="CO91" s="10"/>
      <c r="CP91" s="10"/>
      <c r="CQ91" s="10"/>
      <c r="CR91" s="10"/>
      <c r="CS91" s="10"/>
      <c r="CT91" s="10"/>
      <c r="CU91" s="10"/>
      <c r="CV91" s="12" t="s">
        <v>56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x14ac:dyDescent="0.2">
      <c r="A92" s="10">
        <v>66</v>
      </c>
      <c r="B92" s="10" t="s">
        <v>277</v>
      </c>
      <c r="C92" s="10" t="s">
        <v>276</v>
      </c>
      <c r="D92" s="10">
        <v>2</v>
      </c>
      <c r="E92" s="10">
        <v>1</v>
      </c>
      <c r="F92" s="10">
        <v>10</v>
      </c>
      <c r="G92" s="10" t="s">
        <v>240</v>
      </c>
      <c r="H92" s="10">
        <v>43</v>
      </c>
      <c r="I92" s="10" t="s">
        <v>56</v>
      </c>
      <c r="J92" s="12" t="s">
        <v>56</v>
      </c>
      <c r="K92" s="10" t="s">
        <v>56</v>
      </c>
      <c r="L92" s="10"/>
      <c r="M92" s="10" t="s">
        <v>56</v>
      </c>
      <c r="N92" s="10"/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298</v>
      </c>
      <c r="AF92" s="10">
        <v>1</v>
      </c>
      <c r="AG92" s="10">
        <v>2</v>
      </c>
      <c r="AH92" s="10">
        <v>1</v>
      </c>
      <c r="AI92" s="10"/>
      <c r="AJ92" s="10"/>
      <c r="AK92" s="10"/>
      <c r="AL92" s="10"/>
      <c r="AM92" s="10"/>
      <c r="AN92" s="10"/>
      <c r="AO92" s="10"/>
      <c r="AP92" s="12" t="s">
        <v>56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56</v>
      </c>
      <c r="BE92" s="12" t="s">
        <v>56</v>
      </c>
      <c r="BF92" s="10"/>
      <c r="BG92" s="10"/>
      <c r="BH92" s="10"/>
      <c r="BI92" s="12"/>
      <c r="BJ92" s="12" t="s">
        <v>56</v>
      </c>
      <c r="BK92" s="10"/>
      <c r="BL92" s="10"/>
      <c r="BM92" s="10"/>
      <c r="BN92" s="10"/>
      <c r="BO92" s="12" t="s">
        <v>305</v>
      </c>
      <c r="BP92" s="10">
        <v>1</v>
      </c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56</v>
      </c>
      <c r="CI92" s="14"/>
      <c r="CJ92" s="14"/>
      <c r="CK92" s="14"/>
      <c r="CL92" s="14" t="s">
        <v>56</v>
      </c>
      <c r="CM92" s="12" t="s">
        <v>56</v>
      </c>
      <c r="CN92" s="10"/>
      <c r="CO92" s="10"/>
      <c r="CP92" s="10"/>
      <c r="CQ92" s="10"/>
      <c r="CR92" s="10"/>
      <c r="CS92" s="10"/>
      <c r="CT92" s="10"/>
      <c r="CU92" s="10"/>
      <c r="CV92" s="12" t="s">
        <v>56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x14ac:dyDescent="0.2">
      <c r="A93" s="10">
        <v>66</v>
      </c>
      <c r="B93" s="10" t="s">
        <v>277</v>
      </c>
      <c r="C93" s="10" t="s">
        <v>276</v>
      </c>
      <c r="D93" s="10">
        <v>2</v>
      </c>
      <c r="E93" s="10">
        <v>1</v>
      </c>
      <c r="F93" s="10">
        <v>10</v>
      </c>
      <c r="G93" s="10" t="s">
        <v>240</v>
      </c>
      <c r="H93" s="10">
        <v>43</v>
      </c>
      <c r="I93" s="10" t="s">
        <v>56</v>
      </c>
      <c r="J93" s="12" t="s">
        <v>56</v>
      </c>
      <c r="K93" s="10" t="s">
        <v>56</v>
      </c>
      <c r="L93" s="10"/>
      <c r="M93" s="10" t="s">
        <v>56</v>
      </c>
      <c r="N93" s="10"/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56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56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56</v>
      </c>
      <c r="BE93" s="12" t="s">
        <v>56</v>
      </c>
      <c r="BF93" s="10"/>
      <c r="BG93" s="10"/>
      <c r="BH93" s="10"/>
      <c r="BI93" s="12"/>
      <c r="BJ93" s="12" t="s">
        <v>56</v>
      </c>
      <c r="BK93" s="10"/>
      <c r="BL93" s="10"/>
      <c r="BM93" s="10"/>
      <c r="BN93" s="10"/>
      <c r="BO93" s="12" t="s">
        <v>300</v>
      </c>
      <c r="BP93" s="10">
        <v>1</v>
      </c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56</v>
      </c>
      <c r="CI93" s="14"/>
      <c r="CJ93" s="14"/>
      <c r="CK93" s="14"/>
      <c r="CL93" s="14" t="s">
        <v>56</v>
      </c>
      <c r="CM93" s="12" t="s">
        <v>56</v>
      </c>
      <c r="CN93" s="10"/>
      <c r="CO93" s="10"/>
      <c r="CP93" s="10"/>
      <c r="CQ93" s="10"/>
      <c r="CR93" s="10"/>
      <c r="CS93" s="10"/>
      <c r="CT93" s="10"/>
      <c r="CU93" s="10"/>
      <c r="CV93" s="12" t="s">
        <v>56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x14ac:dyDescent="0.2">
      <c r="A94" s="10">
        <v>67</v>
      </c>
      <c r="B94" s="10" t="s">
        <v>277</v>
      </c>
      <c r="C94" s="10" t="s">
        <v>276</v>
      </c>
      <c r="D94" s="10">
        <v>2</v>
      </c>
      <c r="E94" s="10">
        <v>2</v>
      </c>
      <c r="F94" s="10">
        <v>8</v>
      </c>
      <c r="G94" s="10" t="s">
        <v>240</v>
      </c>
      <c r="H94" s="10">
        <v>41</v>
      </c>
      <c r="I94" s="10" t="s">
        <v>56</v>
      </c>
      <c r="J94" s="12" t="s">
        <v>56</v>
      </c>
      <c r="K94" s="10" t="s">
        <v>56</v>
      </c>
      <c r="L94" s="10"/>
      <c r="M94" s="10" t="s">
        <v>56</v>
      </c>
      <c r="N94" s="10"/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298</v>
      </c>
      <c r="AF94" s="10">
        <v>1</v>
      </c>
      <c r="AG94" s="10">
        <v>4</v>
      </c>
      <c r="AH94" s="10">
        <v>2</v>
      </c>
      <c r="AI94" s="10"/>
      <c r="AJ94" s="10"/>
      <c r="AK94" s="10"/>
      <c r="AL94" s="10"/>
      <c r="AM94" s="10"/>
      <c r="AN94" s="10"/>
      <c r="AO94" s="10"/>
      <c r="AP94" s="12" t="s">
        <v>56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56</v>
      </c>
      <c r="BE94" s="12" t="s">
        <v>56</v>
      </c>
      <c r="BF94" s="10"/>
      <c r="BG94" s="10"/>
      <c r="BH94" s="10"/>
      <c r="BI94" s="12"/>
      <c r="BJ94" s="12" t="s">
        <v>56</v>
      </c>
      <c r="BK94" s="10"/>
      <c r="BL94" s="10"/>
      <c r="BM94" s="10"/>
      <c r="BN94" s="10"/>
      <c r="BO94" s="12" t="s">
        <v>299</v>
      </c>
      <c r="BP94" s="10">
        <v>1</v>
      </c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56</v>
      </c>
      <c r="CI94" s="14"/>
      <c r="CJ94" s="14"/>
      <c r="CK94" s="14"/>
      <c r="CL94" s="14" t="s">
        <v>56</v>
      </c>
      <c r="CM94" s="12" t="s">
        <v>56</v>
      </c>
      <c r="CN94" s="10"/>
      <c r="CO94" s="10"/>
      <c r="CP94" s="10"/>
      <c r="CQ94" s="10"/>
      <c r="CR94" s="10"/>
      <c r="CS94" s="10"/>
      <c r="CT94" s="10"/>
      <c r="CU94" s="10"/>
      <c r="CV94" s="12" t="s">
        <v>56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x14ac:dyDescent="0.2">
      <c r="A95" s="10">
        <v>68</v>
      </c>
      <c r="B95" s="10" t="s">
        <v>277</v>
      </c>
      <c r="C95" s="10" t="s">
        <v>276</v>
      </c>
      <c r="D95" s="10">
        <v>2</v>
      </c>
      <c r="E95" s="10">
        <v>3</v>
      </c>
      <c r="F95" s="10">
        <v>4</v>
      </c>
      <c r="G95" s="10" t="s">
        <v>240</v>
      </c>
      <c r="H95" s="10">
        <v>37</v>
      </c>
      <c r="I95" s="10" t="s">
        <v>231</v>
      </c>
      <c r="J95" s="12" t="s">
        <v>301</v>
      </c>
      <c r="K95" s="10" t="s">
        <v>241</v>
      </c>
      <c r="L95" s="10"/>
      <c r="M95" s="10" t="s">
        <v>56</v>
      </c>
      <c r="N95" s="10"/>
      <c r="O95" s="10"/>
      <c r="P95" s="10"/>
      <c r="Q95" s="10">
        <v>1</v>
      </c>
      <c r="R95" s="10">
        <v>0</v>
      </c>
      <c r="S95" s="10">
        <v>1</v>
      </c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301</v>
      </c>
      <c r="AF95" s="10">
        <v>1</v>
      </c>
      <c r="AG95" s="10">
        <v>6</v>
      </c>
      <c r="AH95" s="10">
        <v>0</v>
      </c>
      <c r="AI95" s="10"/>
      <c r="AJ95" s="10"/>
      <c r="AK95" s="10"/>
      <c r="AL95" s="10"/>
      <c r="AM95" s="10"/>
      <c r="AN95" s="10"/>
      <c r="AO95" s="10"/>
      <c r="AP95" s="12" t="s">
        <v>56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56</v>
      </c>
      <c r="BE95" s="12" t="s">
        <v>56</v>
      </c>
      <c r="BF95" s="10"/>
      <c r="BG95" s="10"/>
      <c r="BH95" s="10"/>
      <c r="BI95" s="12"/>
      <c r="BJ95" s="12" t="s">
        <v>56</v>
      </c>
      <c r="BK95" s="10"/>
      <c r="BL95" s="10"/>
      <c r="BM95" s="10"/>
      <c r="BN95" s="10"/>
      <c r="BO95" s="12" t="s">
        <v>345</v>
      </c>
      <c r="BP95" s="10">
        <v>1</v>
      </c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56</v>
      </c>
      <c r="CI95" s="14"/>
      <c r="CJ95" s="14"/>
      <c r="CK95" s="14"/>
      <c r="CL95" s="14" t="s">
        <v>56</v>
      </c>
      <c r="CM95" s="12" t="s">
        <v>56</v>
      </c>
      <c r="CN95" s="10"/>
      <c r="CO95" s="10"/>
      <c r="CP95" s="10"/>
      <c r="CQ95" s="10"/>
      <c r="CR95" s="10"/>
      <c r="CS95" s="10"/>
      <c r="CT95" s="10"/>
      <c r="CU95" s="10"/>
      <c r="CV95" s="12" t="s">
        <v>56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x14ac:dyDescent="0.2">
      <c r="A96" s="10">
        <v>69</v>
      </c>
      <c r="B96" s="10" t="s">
        <v>277</v>
      </c>
      <c r="C96" s="10" t="s">
        <v>276</v>
      </c>
      <c r="D96" s="10">
        <v>2</v>
      </c>
      <c r="E96" s="10">
        <v>1</v>
      </c>
      <c r="F96" s="10">
        <v>10</v>
      </c>
      <c r="G96" s="10" t="s">
        <v>240</v>
      </c>
      <c r="H96" s="10">
        <v>31</v>
      </c>
      <c r="I96" s="10" t="s">
        <v>23</v>
      </c>
      <c r="J96" s="12" t="s">
        <v>56</v>
      </c>
      <c r="K96" s="10" t="s">
        <v>56</v>
      </c>
      <c r="L96" s="10"/>
      <c r="M96" s="10" t="s">
        <v>56</v>
      </c>
      <c r="N96" s="10"/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298</v>
      </c>
      <c r="AF96" s="10">
        <v>1</v>
      </c>
      <c r="AG96" s="10">
        <v>31</v>
      </c>
      <c r="AH96" s="10">
        <v>20</v>
      </c>
      <c r="AI96" s="10"/>
      <c r="AJ96" s="10">
        <v>1</v>
      </c>
      <c r="AK96" s="10">
        <v>1</v>
      </c>
      <c r="AL96" s="10"/>
      <c r="AM96" s="10"/>
      <c r="AN96" s="10"/>
      <c r="AO96" s="10"/>
      <c r="AP96" s="12" t="s">
        <v>56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56</v>
      </c>
      <c r="BE96" s="12" t="s">
        <v>56</v>
      </c>
      <c r="BF96" s="10"/>
      <c r="BG96" s="10"/>
      <c r="BH96" s="10"/>
      <c r="BI96" s="12"/>
      <c r="BJ96" s="12" t="s">
        <v>56</v>
      </c>
      <c r="BK96" s="10"/>
      <c r="BL96" s="10"/>
      <c r="BM96" s="10"/>
      <c r="BN96" s="10"/>
      <c r="BO96" s="12" t="s">
        <v>307</v>
      </c>
      <c r="BP96" s="10"/>
      <c r="BQ96" s="10">
        <v>1</v>
      </c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56</v>
      </c>
      <c r="CI96" s="14"/>
      <c r="CJ96" s="14"/>
      <c r="CK96" s="14"/>
      <c r="CL96" s="14" t="s">
        <v>56</v>
      </c>
      <c r="CM96" s="12" t="s">
        <v>56</v>
      </c>
      <c r="CN96" s="10"/>
      <c r="CO96" s="10"/>
      <c r="CP96" s="10"/>
      <c r="CQ96" s="10"/>
      <c r="CR96" s="10"/>
      <c r="CS96" s="10"/>
      <c r="CT96" s="10"/>
      <c r="CU96" s="10"/>
      <c r="CV96" s="12" t="s">
        <v>56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x14ac:dyDescent="0.2">
      <c r="A97" s="10">
        <v>70</v>
      </c>
      <c r="B97" s="10" t="s">
        <v>276</v>
      </c>
      <c r="C97" s="10" t="s">
        <v>277</v>
      </c>
      <c r="D97" s="10">
        <v>2</v>
      </c>
      <c r="E97" s="10" t="s">
        <v>56</v>
      </c>
      <c r="F97" s="10" t="s">
        <v>56</v>
      </c>
      <c r="G97" s="10" t="s">
        <v>237</v>
      </c>
      <c r="H97" s="10">
        <v>35</v>
      </c>
      <c r="I97" s="10" t="s">
        <v>238</v>
      </c>
      <c r="J97" s="12" t="s">
        <v>56</v>
      </c>
      <c r="K97" s="10" t="s">
        <v>56</v>
      </c>
      <c r="L97" s="10"/>
      <c r="M97" s="10" t="s">
        <v>56</v>
      </c>
      <c r="N97" s="10"/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56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56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56</v>
      </c>
      <c r="BE97" s="12" t="s">
        <v>56</v>
      </c>
      <c r="BF97" s="10"/>
      <c r="BG97" s="10"/>
      <c r="BH97" s="10"/>
      <c r="BI97" s="12"/>
      <c r="BJ97" s="12" t="s">
        <v>56</v>
      </c>
      <c r="BK97" s="10"/>
      <c r="BL97" s="10"/>
      <c r="BM97" s="10"/>
      <c r="BN97" s="10"/>
      <c r="BO97" s="12" t="s">
        <v>56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56</v>
      </c>
      <c r="CI97" s="14"/>
      <c r="CJ97" s="14"/>
      <c r="CK97" s="14"/>
      <c r="CL97" s="14" t="s">
        <v>56</v>
      </c>
      <c r="CM97" s="12" t="s">
        <v>278</v>
      </c>
      <c r="CN97" s="10">
        <v>51</v>
      </c>
      <c r="CO97" s="10"/>
      <c r="CP97" s="10"/>
      <c r="CQ97" s="10"/>
      <c r="CR97" s="10"/>
      <c r="CS97" s="10"/>
      <c r="CT97" s="10"/>
      <c r="CU97" s="10"/>
      <c r="CV97" s="12" t="s">
        <v>348</v>
      </c>
      <c r="CW97" s="10">
        <v>1</v>
      </c>
      <c r="CX97" s="10"/>
      <c r="CY97" s="10">
        <v>0</v>
      </c>
      <c r="CZ97" s="10"/>
      <c r="DA97" s="10">
        <v>1</v>
      </c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x14ac:dyDescent="0.2">
      <c r="A98" s="10">
        <v>71</v>
      </c>
      <c r="B98" s="10" t="s">
        <v>276</v>
      </c>
      <c r="C98" s="10" t="s">
        <v>277</v>
      </c>
      <c r="D98" s="10">
        <v>2</v>
      </c>
      <c r="E98" s="10">
        <v>1</v>
      </c>
      <c r="F98" s="10">
        <v>10</v>
      </c>
      <c r="G98" s="10" t="s">
        <v>237</v>
      </c>
      <c r="H98" s="10">
        <v>14</v>
      </c>
      <c r="I98" s="10" t="s">
        <v>56</v>
      </c>
      <c r="J98" s="12" t="s">
        <v>350</v>
      </c>
      <c r="K98" s="10" t="s">
        <v>245</v>
      </c>
      <c r="L98" s="10">
        <v>1</v>
      </c>
      <c r="M98" s="10">
        <v>0</v>
      </c>
      <c r="N98" s="10" t="s">
        <v>242</v>
      </c>
      <c r="O98" s="10">
        <v>35</v>
      </c>
      <c r="P98" s="10"/>
      <c r="Q98" s="10">
        <v>0</v>
      </c>
      <c r="R98" s="10">
        <v>0</v>
      </c>
      <c r="S98" s="10">
        <v>0</v>
      </c>
      <c r="T98" s="10" t="s">
        <v>340</v>
      </c>
      <c r="U98" s="10">
        <v>1</v>
      </c>
      <c r="V98" s="10"/>
      <c r="W98" s="10"/>
      <c r="X98" s="10"/>
      <c r="Y98" s="10"/>
      <c r="Z98" s="10"/>
      <c r="AA98" s="10"/>
      <c r="AB98" s="10"/>
      <c r="AC98" s="10"/>
      <c r="AD98" s="12" t="s">
        <v>353</v>
      </c>
      <c r="AE98" s="12" t="s">
        <v>56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319</v>
      </c>
      <c r="AQ98" s="10">
        <v>1</v>
      </c>
      <c r="AR98" s="10">
        <v>0</v>
      </c>
      <c r="AS98" s="13">
        <v>1</v>
      </c>
      <c r="AT98" s="10">
        <v>35</v>
      </c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56</v>
      </c>
      <c r="BE98" s="12" t="s">
        <v>56</v>
      </c>
      <c r="BF98" s="10"/>
      <c r="BG98" s="10"/>
      <c r="BH98" s="10"/>
      <c r="BI98" s="12"/>
      <c r="BJ98" s="12" t="s">
        <v>56</v>
      </c>
      <c r="BK98" s="10"/>
      <c r="BL98" s="10"/>
      <c r="BM98" s="10"/>
      <c r="BN98" s="10"/>
      <c r="BO98" s="12" t="s">
        <v>294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>
        <v>1</v>
      </c>
      <c r="CA98" s="10">
        <v>0</v>
      </c>
      <c r="CB98" s="10">
        <v>1</v>
      </c>
      <c r="CC98" s="10"/>
      <c r="CD98" s="10"/>
      <c r="CE98" s="10">
        <v>1</v>
      </c>
      <c r="CF98" s="10"/>
      <c r="CG98" s="10"/>
      <c r="CH98" s="12" t="s">
        <v>56</v>
      </c>
      <c r="CI98" s="14"/>
      <c r="CJ98" s="14"/>
      <c r="CK98" s="14"/>
      <c r="CL98" s="14" t="s">
        <v>56</v>
      </c>
      <c r="CM98" s="12" t="s">
        <v>56</v>
      </c>
      <c r="CN98" s="10"/>
      <c r="CO98" s="10"/>
      <c r="CP98" s="10"/>
      <c r="CQ98" s="10"/>
      <c r="CR98" s="10"/>
      <c r="CS98" s="10"/>
      <c r="CT98" s="10"/>
      <c r="CU98" s="10"/>
      <c r="CV98" s="12" t="s">
        <v>56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x14ac:dyDescent="0.2">
      <c r="A99" s="10">
        <v>72</v>
      </c>
      <c r="B99" s="10" t="s">
        <v>277</v>
      </c>
      <c r="C99" s="10" t="s">
        <v>276</v>
      </c>
      <c r="D99" s="10">
        <v>2</v>
      </c>
      <c r="E99" s="10">
        <v>1</v>
      </c>
      <c r="F99" s="10" t="s">
        <v>239</v>
      </c>
      <c r="G99" s="10" t="s">
        <v>240</v>
      </c>
      <c r="H99" s="10">
        <v>9</v>
      </c>
      <c r="I99" s="10" t="s">
        <v>56</v>
      </c>
      <c r="J99" s="12" t="s">
        <v>301</v>
      </c>
      <c r="K99" s="10" t="s">
        <v>241</v>
      </c>
      <c r="L99" s="10">
        <v>1</v>
      </c>
      <c r="M99" s="10">
        <v>0</v>
      </c>
      <c r="N99" s="10" t="s">
        <v>242</v>
      </c>
      <c r="O99" s="10">
        <v>9</v>
      </c>
      <c r="P99" s="10"/>
      <c r="Q99" s="10">
        <v>1</v>
      </c>
      <c r="R99" s="10">
        <v>0</v>
      </c>
      <c r="S99" s="10">
        <v>1</v>
      </c>
      <c r="T99" s="10" t="s">
        <v>291</v>
      </c>
      <c r="U99" s="10"/>
      <c r="V99" s="10"/>
      <c r="W99" s="10"/>
      <c r="X99" s="10"/>
      <c r="Y99" s="10"/>
      <c r="Z99" s="10"/>
      <c r="AA99" s="10"/>
      <c r="AB99" s="10">
        <v>1</v>
      </c>
      <c r="AC99" s="10">
        <v>1</v>
      </c>
      <c r="AD99" s="12"/>
      <c r="AE99" s="12" t="s">
        <v>56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306</v>
      </c>
      <c r="AQ99" s="10">
        <v>1</v>
      </c>
      <c r="AR99" s="10">
        <v>0</v>
      </c>
      <c r="AS99" s="13">
        <v>1</v>
      </c>
      <c r="AT99" s="10">
        <v>9</v>
      </c>
      <c r="AU99" s="10"/>
      <c r="AV99" s="10"/>
      <c r="AW99" s="10"/>
      <c r="AX99" s="10"/>
      <c r="AY99" s="10">
        <v>1</v>
      </c>
      <c r="AZ99" s="10"/>
      <c r="BA99" s="10"/>
      <c r="BB99" s="10"/>
      <c r="BC99" s="12"/>
      <c r="BD99" s="12" t="s">
        <v>56</v>
      </c>
      <c r="BE99" s="12" t="s">
        <v>56</v>
      </c>
      <c r="BF99" s="10"/>
      <c r="BG99" s="10"/>
      <c r="BH99" s="10"/>
      <c r="BI99" s="12"/>
      <c r="BJ99" s="12" t="s">
        <v>56</v>
      </c>
      <c r="BK99" s="10"/>
      <c r="BL99" s="10"/>
      <c r="BM99" s="10"/>
      <c r="BN99" s="10"/>
      <c r="BO99" s="12" t="s">
        <v>312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>
        <v>1</v>
      </c>
      <c r="CA99" s="10">
        <v>0</v>
      </c>
      <c r="CB99" s="10">
        <v>1</v>
      </c>
      <c r="CC99" s="10"/>
      <c r="CD99" s="10"/>
      <c r="CE99" s="10"/>
      <c r="CF99" s="10"/>
      <c r="CG99" s="10"/>
      <c r="CH99" s="12" t="s">
        <v>56</v>
      </c>
      <c r="CI99" s="14"/>
      <c r="CJ99" s="14"/>
      <c r="CK99" s="14"/>
      <c r="CL99" s="14" t="s">
        <v>56</v>
      </c>
      <c r="CM99" s="12" t="s">
        <v>56</v>
      </c>
      <c r="CN99" s="10"/>
      <c r="CO99" s="10"/>
      <c r="CP99" s="10"/>
      <c r="CQ99" s="10"/>
      <c r="CR99" s="10"/>
      <c r="CS99" s="10"/>
      <c r="CT99" s="10"/>
      <c r="CU99" s="10"/>
      <c r="CV99" s="12" t="s">
        <v>56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x14ac:dyDescent="0.2">
      <c r="A100" s="10">
        <v>72</v>
      </c>
      <c r="B100" s="10" t="s">
        <v>277</v>
      </c>
      <c r="C100" s="10" t="s">
        <v>276</v>
      </c>
      <c r="D100" s="10">
        <v>2</v>
      </c>
      <c r="E100" s="10">
        <v>1</v>
      </c>
      <c r="F100" s="10" t="s">
        <v>239</v>
      </c>
      <c r="G100" s="10" t="s">
        <v>240</v>
      </c>
      <c r="H100" s="10">
        <v>9</v>
      </c>
      <c r="I100" s="10" t="s">
        <v>56</v>
      </c>
      <c r="J100" s="12" t="s">
        <v>56</v>
      </c>
      <c r="K100" s="10" t="s">
        <v>56</v>
      </c>
      <c r="L100" s="10"/>
      <c r="M100" s="10" t="s">
        <v>56</v>
      </c>
      <c r="N100" s="10"/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56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56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302</v>
      </c>
      <c r="BE100" s="12" t="s">
        <v>243</v>
      </c>
      <c r="BF100" s="10">
        <v>1</v>
      </c>
      <c r="BG100" s="10">
        <v>1</v>
      </c>
      <c r="BH100" s="10"/>
      <c r="BI100" s="12"/>
      <c r="BJ100" s="12" t="s">
        <v>56</v>
      </c>
      <c r="BK100" s="10"/>
      <c r="BL100" s="10"/>
      <c r="BM100" s="10"/>
      <c r="BN100" s="10"/>
      <c r="BO100" s="12" t="s">
        <v>303</v>
      </c>
      <c r="BP100" s="10"/>
      <c r="BQ100" s="10"/>
      <c r="BR100" s="10"/>
      <c r="BS100" s="10"/>
      <c r="BT100" s="10">
        <v>1</v>
      </c>
      <c r="BU100" s="10">
        <v>1</v>
      </c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56</v>
      </c>
      <c r="CI100" s="14"/>
      <c r="CJ100" s="14"/>
      <c r="CK100" s="14"/>
      <c r="CL100" s="14" t="s">
        <v>56</v>
      </c>
      <c r="CM100" s="12" t="s">
        <v>56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56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x14ac:dyDescent="0.2">
      <c r="A101" s="10">
        <v>73</v>
      </c>
      <c r="B101" s="10" t="s">
        <v>277</v>
      </c>
      <c r="C101" s="10" t="s">
        <v>276</v>
      </c>
      <c r="D101" s="10">
        <v>2</v>
      </c>
      <c r="E101" s="10">
        <v>2</v>
      </c>
      <c r="F101" s="10" t="s">
        <v>239</v>
      </c>
      <c r="G101" s="10" t="s">
        <v>240</v>
      </c>
      <c r="H101" s="10">
        <v>9</v>
      </c>
      <c r="I101" s="10" t="s">
        <v>56</v>
      </c>
      <c r="J101" s="12" t="s">
        <v>56</v>
      </c>
      <c r="K101" s="10" t="s">
        <v>56</v>
      </c>
      <c r="L101" s="10"/>
      <c r="M101" s="10" t="s">
        <v>56</v>
      </c>
      <c r="N101" s="10"/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298</v>
      </c>
      <c r="AF101" s="10">
        <v>1</v>
      </c>
      <c r="AG101" s="10">
        <v>3</v>
      </c>
      <c r="AH101" s="10">
        <v>1</v>
      </c>
      <c r="AI101" s="10"/>
      <c r="AJ101" s="10"/>
      <c r="AK101" s="10"/>
      <c r="AL101" s="10"/>
      <c r="AM101" s="10"/>
      <c r="AN101" s="10"/>
      <c r="AO101" s="10"/>
      <c r="AP101" s="12" t="s">
        <v>56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56</v>
      </c>
      <c r="BE101" s="12" t="s">
        <v>56</v>
      </c>
      <c r="BF101" s="10"/>
      <c r="BG101" s="10"/>
      <c r="BH101" s="10"/>
      <c r="BI101" s="12"/>
      <c r="BJ101" s="12" t="s">
        <v>56</v>
      </c>
      <c r="BK101" s="10"/>
      <c r="BL101" s="10"/>
      <c r="BM101" s="10"/>
      <c r="BN101" s="10"/>
      <c r="BO101" s="12" t="s">
        <v>299</v>
      </c>
      <c r="BP101" s="10">
        <v>1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56</v>
      </c>
      <c r="CI101" s="14"/>
      <c r="CJ101" s="14"/>
      <c r="CK101" s="14"/>
      <c r="CL101" s="14" t="s">
        <v>56</v>
      </c>
      <c r="CM101" s="12" t="s">
        <v>56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56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x14ac:dyDescent="0.2">
      <c r="A102" s="10">
        <v>74</v>
      </c>
      <c r="B102" s="10" t="s">
        <v>277</v>
      </c>
      <c r="C102" s="10" t="s">
        <v>276</v>
      </c>
      <c r="D102" s="10">
        <v>2</v>
      </c>
      <c r="E102" s="10">
        <v>3</v>
      </c>
      <c r="F102" s="10" t="s">
        <v>239</v>
      </c>
      <c r="G102" s="10" t="s">
        <v>240</v>
      </c>
      <c r="H102" s="10">
        <v>6</v>
      </c>
      <c r="I102" s="10" t="s">
        <v>56</v>
      </c>
      <c r="J102" s="12" t="s">
        <v>56</v>
      </c>
      <c r="K102" s="10" t="s">
        <v>56</v>
      </c>
      <c r="L102" s="10"/>
      <c r="M102" s="10" t="s">
        <v>56</v>
      </c>
      <c r="N102" s="10"/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298</v>
      </c>
      <c r="AF102" s="10">
        <v>1</v>
      </c>
      <c r="AG102" s="10">
        <v>1</v>
      </c>
      <c r="AH102" s="10"/>
      <c r="AI102" s="10"/>
      <c r="AJ102" s="10"/>
      <c r="AK102" s="10"/>
      <c r="AL102" s="10"/>
      <c r="AM102" s="10"/>
      <c r="AN102" s="10"/>
      <c r="AO102" s="10"/>
      <c r="AP102" s="12" t="s">
        <v>56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56</v>
      </c>
      <c r="BE102" s="12" t="s">
        <v>56</v>
      </c>
      <c r="BF102" s="10"/>
      <c r="BG102" s="10"/>
      <c r="BH102" s="10"/>
      <c r="BI102" s="12"/>
      <c r="BJ102" s="12" t="s">
        <v>56</v>
      </c>
      <c r="BK102" s="10"/>
      <c r="BL102" s="10"/>
      <c r="BM102" s="10"/>
      <c r="BN102" s="10"/>
      <c r="BO102" s="12" t="s">
        <v>311</v>
      </c>
      <c r="BP102" s="10">
        <v>1</v>
      </c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56</v>
      </c>
      <c r="CI102" s="14"/>
      <c r="CJ102" s="14"/>
      <c r="CK102" s="14"/>
      <c r="CL102" s="14" t="s">
        <v>56</v>
      </c>
      <c r="CM102" s="12" t="s">
        <v>56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56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x14ac:dyDescent="0.2">
      <c r="A103" s="10">
        <v>74</v>
      </c>
      <c r="B103" s="10" t="s">
        <v>277</v>
      </c>
      <c r="C103" s="10" t="s">
        <v>276</v>
      </c>
      <c r="D103" s="10">
        <v>2</v>
      </c>
      <c r="E103" s="10">
        <v>3</v>
      </c>
      <c r="F103" s="10" t="s">
        <v>239</v>
      </c>
      <c r="G103" s="10" t="s">
        <v>240</v>
      </c>
      <c r="H103" s="10">
        <v>6</v>
      </c>
      <c r="I103" s="10" t="s">
        <v>56</v>
      </c>
      <c r="J103" s="12" t="s">
        <v>56</v>
      </c>
      <c r="K103" s="10" t="s">
        <v>56</v>
      </c>
      <c r="L103" s="10"/>
      <c r="M103" s="10" t="s">
        <v>56</v>
      </c>
      <c r="N103" s="10"/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56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56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56</v>
      </c>
      <c r="BE103" s="12" t="s">
        <v>56</v>
      </c>
      <c r="BF103" s="10"/>
      <c r="BG103" s="10"/>
      <c r="BH103" s="10"/>
      <c r="BI103" s="12"/>
      <c r="BJ103" s="12" t="s">
        <v>56</v>
      </c>
      <c r="BK103" s="10"/>
      <c r="BL103" s="10"/>
      <c r="BM103" s="10"/>
      <c r="BN103" s="10"/>
      <c r="BO103" s="12" t="s">
        <v>332</v>
      </c>
      <c r="BP103" s="10">
        <v>1</v>
      </c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56</v>
      </c>
      <c r="CI103" s="14"/>
      <c r="CJ103" s="14"/>
      <c r="CK103" s="14"/>
      <c r="CL103" s="14" t="s">
        <v>56</v>
      </c>
      <c r="CM103" s="12" t="s">
        <v>56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56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x14ac:dyDescent="0.2">
      <c r="A104" s="10">
        <v>75</v>
      </c>
      <c r="B104" s="10" t="s">
        <v>277</v>
      </c>
      <c r="C104" s="10" t="s">
        <v>276</v>
      </c>
      <c r="D104" s="10">
        <v>2</v>
      </c>
      <c r="E104" s="10">
        <v>4</v>
      </c>
      <c r="F104" s="10" t="s">
        <v>239</v>
      </c>
      <c r="G104" s="10" t="s">
        <v>240</v>
      </c>
      <c r="H104" s="10">
        <v>5</v>
      </c>
      <c r="I104" s="10" t="s">
        <v>247</v>
      </c>
      <c r="J104" s="12" t="s">
        <v>56</v>
      </c>
      <c r="K104" s="10" t="s">
        <v>56</v>
      </c>
      <c r="L104" s="10"/>
      <c r="M104" s="10" t="s">
        <v>56</v>
      </c>
      <c r="N104" s="10"/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56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56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56</v>
      </c>
      <c r="BE104" s="12" t="s">
        <v>56</v>
      </c>
      <c r="BF104" s="10"/>
      <c r="BG104" s="10"/>
      <c r="BH104" s="10"/>
      <c r="BI104" s="12"/>
      <c r="BJ104" s="12" t="s">
        <v>56</v>
      </c>
      <c r="BK104" s="10"/>
      <c r="BL104" s="10"/>
      <c r="BM104" s="10"/>
      <c r="BN104" s="10"/>
      <c r="BO104" s="12" t="s">
        <v>56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56</v>
      </c>
      <c r="CI104" s="14"/>
      <c r="CJ104" s="14"/>
      <c r="CK104" s="14"/>
      <c r="CL104" s="14" t="s">
        <v>56</v>
      </c>
      <c r="CM104" s="12" t="s">
        <v>278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56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>
        <v>5</v>
      </c>
      <c r="DI104" s="10">
        <v>22</v>
      </c>
      <c r="DJ104" s="10" t="s">
        <v>295</v>
      </c>
      <c r="DK104" s="10">
        <v>1</v>
      </c>
      <c r="DL104" s="10">
        <v>1</v>
      </c>
      <c r="DM104" s="10" t="s">
        <v>56</v>
      </c>
      <c r="DN104" s="10"/>
    </row>
    <row r="105" spans="1:118" x14ac:dyDescent="0.2">
      <c r="A105" s="10">
        <v>76</v>
      </c>
      <c r="B105" s="10" t="s">
        <v>276</v>
      </c>
      <c r="C105" s="10" t="s">
        <v>277</v>
      </c>
      <c r="D105" s="10">
        <v>2</v>
      </c>
      <c r="E105" s="10" t="s">
        <v>56</v>
      </c>
      <c r="F105" s="10" t="s">
        <v>56</v>
      </c>
      <c r="G105" s="10" t="s">
        <v>237</v>
      </c>
      <c r="H105" s="10">
        <v>35</v>
      </c>
      <c r="I105" s="10" t="s">
        <v>238</v>
      </c>
      <c r="J105" s="12" t="s">
        <v>56</v>
      </c>
      <c r="K105" s="10" t="s">
        <v>56</v>
      </c>
      <c r="L105" s="10"/>
      <c r="M105" s="10" t="s">
        <v>56</v>
      </c>
      <c r="N105" s="10"/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56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56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56</v>
      </c>
      <c r="BE105" s="12" t="s">
        <v>56</v>
      </c>
      <c r="BF105" s="10"/>
      <c r="BG105" s="10"/>
      <c r="BH105" s="10"/>
      <c r="BI105" s="12"/>
      <c r="BJ105" s="12" t="s">
        <v>56</v>
      </c>
      <c r="BK105" s="10"/>
      <c r="BL105" s="10"/>
      <c r="BM105" s="10"/>
      <c r="BN105" s="10"/>
      <c r="BO105" s="12" t="s">
        <v>56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/>
      <c r="CI105" s="14" t="s">
        <v>354</v>
      </c>
      <c r="CJ105" s="14">
        <v>5</v>
      </c>
      <c r="CK105" s="14" t="s">
        <v>310</v>
      </c>
      <c r="CL105" s="14" t="s">
        <v>355</v>
      </c>
      <c r="CM105" s="12" t="s">
        <v>278</v>
      </c>
      <c r="CN105" s="10">
        <v>59</v>
      </c>
      <c r="CO105" s="10"/>
      <c r="CP105" s="10"/>
      <c r="CQ105" s="10"/>
      <c r="CR105" s="10"/>
      <c r="CS105" s="10"/>
      <c r="CT105" s="10"/>
      <c r="CU105" s="10"/>
      <c r="CV105" s="12" t="s">
        <v>282</v>
      </c>
      <c r="CW105" s="10">
        <v>1</v>
      </c>
      <c r="CX105" s="10"/>
      <c r="CY105" s="10">
        <v>16</v>
      </c>
      <c r="CZ105" s="10"/>
      <c r="DA105" s="10"/>
      <c r="DB105" s="10">
        <v>2</v>
      </c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x14ac:dyDescent="0.2">
      <c r="A106" s="10">
        <v>77</v>
      </c>
      <c r="B106" s="10" t="s">
        <v>276</v>
      </c>
      <c r="C106" s="10" t="s">
        <v>277</v>
      </c>
      <c r="D106" s="10">
        <v>2</v>
      </c>
      <c r="E106" s="10">
        <v>1</v>
      </c>
      <c r="F106" s="10">
        <v>10</v>
      </c>
      <c r="G106" s="10" t="s">
        <v>237</v>
      </c>
      <c r="H106" s="10">
        <v>26</v>
      </c>
      <c r="I106" s="10" t="s">
        <v>56</v>
      </c>
      <c r="J106" s="12" t="s">
        <v>280</v>
      </c>
      <c r="K106" s="10" t="s">
        <v>241</v>
      </c>
      <c r="L106" s="10"/>
      <c r="M106" s="10" t="s">
        <v>56</v>
      </c>
      <c r="N106" s="10"/>
      <c r="O106" s="10"/>
      <c r="P106" s="10"/>
      <c r="Q106" s="10">
        <v>1</v>
      </c>
      <c r="R106" s="10">
        <v>0</v>
      </c>
      <c r="S106" s="10">
        <v>1</v>
      </c>
      <c r="T106" s="10" t="s">
        <v>56</v>
      </c>
      <c r="U106" s="10"/>
      <c r="V106" s="10"/>
      <c r="W106" s="10"/>
      <c r="X106" s="10"/>
      <c r="Y106" s="10"/>
      <c r="Z106" s="10"/>
      <c r="AA106" s="10">
        <v>1</v>
      </c>
      <c r="AB106" s="10"/>
      <c r="AC106" s="10"/>
      <c r="AD106" s="12"/>
      <c r="AE106" s="12" t="s">
        <v>56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56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356</v>
      </c>
      <c r="BE106" s="12" t="s">
        <v>248</v>
      </c>
      <c r="BF106" s="10"/>
      <c r="BG106" s="10"/>
      <c r="BH106" s="10">
        <v>1</v>
      </c>
      <c r="BI106" s="12"/>
      <c r="BJ106" s="12" t="s">
        <v>56</v>
      </c>
      <c r="BK106" s="10"/>
      <c r="BL106" s="10"/>
      <c r="BM106" s="10"/>
      <c r="BN106" s="10"/>
      <c r="BO106" s="12" t="s">
        <v>289</v>
      </c>
      <c r="BP106" s="10">
        <v>1</v>
      </c>
      <c r="BQ106" s="10"/>
      <c r="BR106" s="10"/>
      <c r="BS106" s="10">
        <v>1</v>
      </c>
      <c r="BT106" s="10">
        <v>1</v>
      </c>
      <c r="BU106" s="10">
        <v>1</v>
      </c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56</v>
      </c>
      <c r="CI106" s="14"/>
      <c r="CJ106" s="14"/>
      <c r="CK106" s="14"/>
      <c r="CL106" s="14" t="s">
        <v>56</v>
      </c>
      <c r="CM106" s="12" t="s">
        <v>56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56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x14ac:dyDescent="0.2">
      <c r="A107" s="10">
        <v>77</v>
      </c>
      <c r="B107" s="10" t="s">
        <v>276</v>
      </c>
      <c r="C107" s="10" t="s">
        <v>277</v>
      </c>
      <c r="D107" s="10">
        <v>2</v>
      </c>
      <c r="E107" s="10">
        <v>1</v>
      </c>
      <c r="F107" s="10">
        <v>10</v>
      </c>
      <c r="G107" s="10" t="s">
        <v>237</v>
      </c>
      <c r="H107" s="10">
        <v>26</v>
      </c>
      <c r="I107" s="10" t="s">
        <v>56</v>
      </c>
      <c r="J107" s="12" t="s">
        <v>56</v>
      </c>
      <c r="K107" s="10" t="s">
        <v>56</v>
      </c>
      <c r="L107" s="10"/>
      <c r="M107" s="10" t="s">
        <v>56</v>
      </c>
      <c r="N107" s="10"/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56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56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56</v>
      </c>
      <c r="BE107" s="12" t="s">
        <v>56</v>
      </c>
      <c r="BF107" s="10"/>
      <c r="BG107" s="10"/>
      <c r="BH107" s="10"/>
      <c r="BI107" s="12"/>
      <c r="BJ107" s="12" t="s">
        <v>56</v>
      </c>
      <c r="BK107" s="10"/>
      <c r="BL107" s="10"/>
      <c r="BM107" s="10"/>
      <c r="BN107" s="10"/>
      <c r="BO107" s="12" t="s">
        <v>290</v>
      </c>
      <c r="BP107" s="10">
        <v>1</v>
      </c>
      <c r="BQ107" s="10"/>
      <c r="BR107" s="10"/>
      <c r="BS107" s="10">
        <v>1</v>
      </c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56</v>
      </c>
      <c r="CI107" s="14"/>
      <c r="CJ107" s="14"/>
      <c r="CK107" s="14"/>
      <c r="CL107" s="14" t="s">
        <v>56</v>
      </c>
      <c r="CM107" s="12" t="s">
        <v>56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56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x14ac:dyDescent="0.2">
      <c r="A108" s="10">
        <v>78</v>
      </c>
      <c r="B108" s="10" t="s">
        <v>276</v>
      </c>
      <c r="C108" s="10" t="s">
        <v>277</v>
      </c>
      <c r="D108" s="10">
        <v>2</v>
      </c>
      <c r="E108" s="10">
        <v>2</v>
      </c>
      <c r="F108" s="10">
        <v>15</v>
      </c>
      <c r="G108" s="10" t="s">
        <v>237</v>
      </c>
      <c r="H108" s="10">
        <v>21</v>
      </c>
      <c r="I108" s="10" t="s">
        <v>56</v>
      </c>
      <c r="J108" s="12" t="s">
        <v>280</v>
      </c>
      <c r="K108" s="10" t="s">
        <v>241</v>
      </c>
      <c r="L108" s="10">
        <v>1</v>
      </c>
      <c r="M108" s="10">
        <v>1</v>
      </c>
      <c r="N108" s="10" t="s">
        <v>281</v>
      </c>
      <c r="O108" s="10">
        <v>-4</v>
      </c>
      <c r="P108" s="10">
        <v>10</v>
      </c>
      <c r="Q108" s="10">
        <v>1</v>
      </c>
      <c r="R108" s="10">
        <v>1</v>
      </c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 t="s">
        <v>357</v>
      </c>
      <c r="AE108" s="12" t="s">
        <v>56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321</v>
      </c>
      <c r="AQ108" s="10">
        <v>1</v>
      </c>
      <c r="AR108" s="10">
        <v>1</v>
      </c>
      <c r="AS108" s="13"/>
      <c r="AT108" s="10">
        <v>-4</v>
      </c>
      <c r="AU108" s="10">
        <v>10</v>
      </c>
      <c r="AV108" s="10">
        <v>14</v>
      </c>
      <c r="AW108" s="10"/>
      <c r="AX108" s="10"/>
      <c r="AY108" s="10"/>
      <c r="AZ108" s="10"/>
      <c r="BA108" s="10"/>
      <c r="BB108" s="10"/>
      <c r="BC108" s="12"/>
      <c r="BD108" s="12" t="s">
        <v>56</v>
      </c>
      <c r="BE108" s="12" t="s">
        <v>56</v>
      </c>
      <c r="BF108" s="10"/>
      <c r="BG108" s="10"/>
      <c r="BH108" s="10"/>
      <c r="BI108" s="12"/>
      <c r="BJ108" s="12" t="s">
        <v>56</v>
      </c>
      <c r="BK108" s="10"/>
      <c r="BL108" s="10"/>
      <c r="BM108" s="10"/>
      <c r="BN108" s="10"/>
      <c r="BO108" s="12" t="s">
        <v>283</v>
      </c>
      <c r="BP108" s="10">
        <v>1</v>
      </c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56</v>
      </c>
      <c r="CI108" s="14"/>
      <c r="CJ108" s="14"/>
      <c r="CK108" s="14"/>
      <c r="CL108" s="14" t="s">
        <v>56</v>
      </c>
      <c r="CM108" s="12" t="s">
        <v>56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56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x14ac:dyDescent="0.2">
      <c r="A109" s="10">
        <v>79</v>
      </c>
      <c r="B109" s="10" t="s">
        <v>276</v>
      </c>
      <c r="C109" s="10" t="s">
        <v>277</v>
      </c>
      <c r="D109" s="10">
        <v>2</v>
      </c>
      <c r="E109" s="10">
        <v>3</v>
      </c>
      <c r="F109" s="10">
        <v>5</v>
      </c>
      <c r="G109" s="10" t="s">
        <v>237</v>
      </c>
      <c r="H109" s="10">
        <v>31</v>
      </c>
      <c r="I109" s="10" t="s">
        <v>56</v>
      </c>
      <c r="J109" s="12" t="s">
        <v>280</v>
      </c>
      <c r="K109" s="10" t="s">
        <v>241</v>
      </c>
      <c r="L109" s="10">
        <v>1</v>
      </c>
      <c r="M109" s="10">
        <v>0</v>
      </c>
      <c r="N109" s="10" t="s">
        <v>281</v>
      </c>
      <c r="O109" s="10"/>
      <c r="P109" s="10"/>
      <c r="Q109" s="10">
        <v>1</v>
      </c>
      <c r="R109" s="10">
        <v>1</v>
      </c>
      <c r="S109" s="10"/>
      <c r="T109" s="10" t="s">
        <v>340</v>
      </c>
      <c r="U109" s="10"/>
      <c r="V109" s="10"/>
      <c r="W109" s="10"/>
      <c r="X109" s="10"/>
      <c r="Y109" s="10">
        <v>1</v>
      </c>
      <c r="Z109" s="10"/>
      <c r="AA109" s="10"/>
      <c r="AB109" s="10"/>
      <c r="AC109" s="10"/>
      <c r="AD109" s="12"/>
      <c r="AE109" s="12" t="s">
        <v>56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319</v>
      </c>
      <c r="AQ109" s="10">
        <v>1</v>
      </c>
      <c r="AR109" s="10">
        <v>0</v>
      </c>
      <c r="AS109" s="13">
        <v>1</v>
      </c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56</v>
      </c>
      <c r="BE109" s="12" t="s">
        <v>56</v>
      </c>
      <c r="BF109" s="10"/>
      <c r="BG109" s="10"/>
      <c r="BH109" s="10"/>
      <c r="BI109" s="12"/>
      <c r="BJ109" s="12" t="s">
        <v>56</v>
      </c>
      <c r="BK109" s="10"/>
      <c r="BL109" s="10"/>
      <c r="BM109" s="10"/>
      <c r="BN109" s="10"/>
      <c r="BO109" s="12" t="s">
        <v>323</v>
      </c>
      <c r="BP109" s="10"/>
      <c r="BQ109" s="10"/>
      <c r="BR109" s="10"/>
      <c r="BS109" s="10"/>
      <c r="BT109" s="10"/>
      <c r="BU109" s="10"/>
      <c r="BV109" s="10"/>
      <c r="BW109" s="10"/>
      <c r="BX109" s="10">
        <v>1</v>
      </c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56</v>
      </c>
      <c r="CI109" s="14"/>
      <c r="CJ109" s="14"/>
      <c r="CK109" s="14"/>
      <c r="CL109" s="14" t="s">
        <v>56</v>
      </c>
      <c r="CM109" s="12" t="s">
        <v>56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56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x14ac:dyDescent="0.2">
      <c r="A110" s="10">
        <v>80</v>
      </c>
      <c r="B110" s="10" t="s">
        <v>276</v>
      </c>
      <c r="C110" s="10" t="s">
        <v>277</v>
      </c>
      <c r="D110" s="10">
        <v>2</v>
      </c>
      <c r="E110" s="10">
        <v>4</v>
      </c>
      <c r="F110" s="10">
        <v>5</v>
      </c>
      <c r="G110" s="10" t="s">
        <v>237</v>
      </c>
      <c r="H110" s="10">
        <v>31</v>
      </c>
      <c r="I110" s="10" t="s">
        <v>56</v>
      </c>
      <c r="J110" s="12" t="s">
        <v>296</v>
      </c>
      <c r="K110" s="10" t="s">
        <v>241</v>
      </c>
      <c r="L110" s="10">
        <v>1</v>
      </c>
      <c r="M110" s="10">
        <v>0</v>
      </c>
      <c r="N110" s="10" t="s">
        <v>242</v>
      </c>
      <c r="O110" s="10">
        <v>17</v>
      </c>
      <c r="P110" s="10"/>
      <c r="Q110" s="10">
        <v>1</v>
      </c>
      <c r="R110" s="10">
        <v>1</v>
      </c>
      <c r="S110" s="10"/>
      <c r="T110" s="10" t="s">
        <v>340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 t="s">
        <v>358</v>
      </c>
      <c r="AE110" s="12" t="s">
        <v>56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328</v>
      </c>
      <c r="AQ110" s="10">
        <v>1</v>
      </c>
      <c r="AR110" s="10">
        <v>0</v>
      </c>
      <c r="AS110" s="13"/>
      <c r="AT110" s="10">
        <v>18</v>
      </c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56</v>
      </c>
      <c r="BE110" s="12" t="s">
        <v>56</v>
      </c>
      <c r="BF110" s="10"/>
      <c r="BG110" s="10"/>
      <c r="BH110" s="10"/>
      <c r="BI110" s="12"/>
      <c r="BJ110" s="12" t="s">
        <v>56</v>
      </c>
      <c r="BK110" s="10"/>
      <c r="BL110" s="10"/>
      <c r="BM110" s="10"/>
      <c r="BN110" s="10"/>
      <c r="BO110" s="12" t="s">
        <v>359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>
        <v>1</v>
      </c>
      <c r="CA110" s="10">
        <v>0</v>
      </c>
      <c r="CB110" s="10"/>
      <c r="CC110" s="10"/>
      <c r="CD110" s="10"/>
      <c r="CE110" s="10"/>
      <c r="CF110" s="10"/>
      <c r="CG110" s="10"/>
      <c r="CH110" s="12" t="s">
        <v>56</v>
      </c>
      <c r="CI110" s="14"/>
      <c r="CJ110" s="14"/>
      <c r="CK110" s="14"/>
      <c r="CL110" s="14" t="s">
        <v>56</v>
      </c>
      <c r="CM110" s="12" t="s">
        <v>56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56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x14ac:dyDescent="0.2">
      <c r="A111" s="10">
        <v>81</v>
      </c>
      <c r="B111" s="10" t="s">
        <v>277</v>
      </c>
      <c r="C111" s="10" t="s">
        <v>276</v>
      </c>
      <c r="D111" s="10">
        <v>2</v>
      </c>
      <c r="E111" s="10">
        <v>1</v>
      </c>
      <c r="F111" s="10">
        <v>10</v>
      </c>
      <c r="G111" s="10" t="s">
        <v>240</v>
      </c>
      <c r="H111" s="10">
        <v>31</v>
      </c>
      <c r="I111" s="10" t="s">
        <v>56</v>
      </c>
      <c r="J111" s="12" t="s">
        <v>360</v>
      </c>
      <c r="K111" s="10" t="s">
        <v>245</v>
      </c>
      <c r="L111" s="10">
        <v>1</v>
      </c>
      <c r="M111" s="10">
        <v>0</v>
      </c>
      <c r="N111" s="10" t="s">
        <v>242</v>
      </c>
      <c r="O111" s="10">
        <v>28</v>
      </c>
      <c r="P111" s="10"/>
      <c r="Q111" s="10"/>
      <c r="R111" s="10">
        <v>1</v>
      </c>
      <c r="S111" s="10"/>
      <c r="T111" s="10" t="s">
        <v>340</v>
      </c>
      <c r="U111" s="10">
        <v>1</v>
      </c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56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306</v>
      </c>
      <c r="AQ111" s="10">
        <v>1</v>
      </c>
      <c r="AR111" s="10">
        <v>0</v>
      </c>
      <c r="AS111" s="13">
        <v>1</v>
      </c>
      <c r="AT111" s="10">
        <v>28</v>
      </c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56</v>
      </c>
      <c r="BE111" s="12" t="s">
        <v>56</v>
      </c>
      <c r="BF111" s="10"/>
      <c r="BG111" s="10"/>
      <c r="BH111" s="10"/>
      <c r="BI111" s="12"/>
      <c r="BJ111" s="12" t="s">
        <v>56</v>
      </c>
      <c r="BK111" s="10"/>
      <c r="BL111" s="10"/>
      <c r="BM111" s="10"/>
      <c r="BN111" s="10"/>
      <c r="BO111" s="12" t="s">
        <v>312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>
        <v>1</v>
      </c>
      <c r="CA111" s="10">
        <v>0</v>
      </c>
      <c r="CB111" s="10">
        <v>1</v>
      </c>
      <c r="CC111" s="10"/>
      <c r="CD111" s="10"/>
      <c r="CE111" s="10">
        <v>1</v>
      </c>
      <c r="CF111" s="10"/>
      <c r="CG111" s="10"/>
      <c r="CH111" s="12" t="s">
        <v>56</v>
      </c>
      <c r="CI111" s="14"/>
      <c r="CJ111" s="14"/>
      <c r="CK111" s="14"/>
      <c r="CL111" s="14" t="s">
        <v>56</v>
      </c>
      <c r="CM111" s="12" t="s">
        <v>56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56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x14ac:dyDescent="0.2">
      <c r="A112" s="10">
        <v>82</v>
      </c>
      <c r="B112" s="10" t="s">
        <v>276</v>
      </c>
      <c r="C112" s="10" t="s">
        <v>277</v>
      </c>
      <c r="D112" s="10">
        <v>2</v>
      </c>
      <c r="E112" s="10">
        <v>1</v>
      </c>
      <c r="F112" s="10">
        <v>10</v>
      </c>
      <c r="G112" s="10" t="s">
        <v>237</v>
      </c>
      <c r="H112" s="10">
        <v>3</v>
      </c>
      <c r="I112" s="10" t="s">
        <v>56</v>
      </c>
      <c r="J112" s="12" t="s">
        <v>56</v>
      </c>
      <c r="K112" s="10" t="s">
        <v>56</v>
      </c>
      <c r="L112" s="10"/>
      <c r="M112" s="10" t="s">
        <v>56</v>
      </c>
      <c r="N112" s="10"/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286</v>
      </c>
      <c r="AF112" s="10">
        <v>1</v>
      </c>
      <c r="AG112" s="10">
        <v>2</v>
      </c>
      <c r="AH112" s="10"/>
      <c r="AI112" s="10"/>
      <c r="AJ112" s="10"/>
      <c r="AK112" s="10"/>
      <c r="AL112" s="10"/>
      <c r="AM112" s="10"/>
      <c r="AN112" s="10"/>
      <c r="AO112" s="10"/>
      <c r="AP112" s="12" t="s">
        <v>56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56</v>
      </c>
      <c r="BE112" s="12" t="s">
        <v>56</v>
      </c>
      <c r="BF112" s="10"/>
      <c r="BG112" s="10"/>
      <c r="BH112" s="10"/>
      <c r="BI112" s="12"/>
      <c r="BJ112" s="12" t="s">
        <v>56</v>
      </c>
      <c r="BK112" s="10"/>
      <c r="BL112" s="10"/>
      <c r="BM112" s="10"/>
      <c r="BN112" s="10"/>
      <c r="BO112" s="12" t="s">
        <v>289</v>
      </c>
      <c r="BP112" s="10">
        <v>1</v>
      </c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56</v>
      </c>
      <c r="CI112" s="14"/>
      <c r="CJ112" s="14"/>
      <c r="CK112" s="14"/>
      <c r="CL112" s="14" t="s">
        <v>56</v>
      </c>
      <c r="CM112" s="12" t="s">
        <v>56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56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x14ac:dyDescent="0.2">
      <c r="A113" s="10">
        <v>82</v>
      </c>
      <c r="B113" s="10" t="s">
        <v>276</v>
      </c>
      <c r="C113" s="10" t="s">
        <v>277</v>
      </c>
      <c r="D113" s="10">
        <v>2</v>
      </c>
      <c r="E113" s="10">
        <v>1</v>
      </c>
      <c r="F113" s="10">
        <v>10</v>
      </c>
      <c r="G113" s="10" t="s">
        <v>237</v>
      </c>
      <c r="H113" s="10">
        <v>3</v>
      </c>
      <c r="I113" s="10" t="s">
        <v>56</v>
      </c>
      <c r="J113" s="12" t="s">
        <v>56</v>
      </c>
      <c r="K113" s="10" t="s">
        <v>56</v>
      </c>
      <c r="L113" s="10"/>
      <c r="M113" s="10" t="s">
        <v>56</v>
      </c>
      <c r="N113" s="10"/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56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56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56</v>
      </c>
      <c r="BE113" s="12" t="s">
        <v>56</v>
      </c>
      <c r="BF113" s="10"/>
      <c r="BG113" s="10"/>
      <c r="BH113" s="10"/>
      <c r="BI113" s="12"/>
      <c r="BJ113" s="12" t="s">
        <v>56</v>
      </c>
      <c r="BK113" s="10"/>
      <c r="BL113" s="10"/>
      <c r="BM113" s="10"/>
      <c r="BN113" s="10"/>
      <c r="BO113" s="12" t="s">
        <v>361</v>
      </c>
      <c r="BP113" s="10">
        <v>1</v>
      </c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56</v>
      </c>
      <c r="CI113" s="14"/>
      <c r="CJ113" s="14"/>
      <c r="CK113" s="14"/>
      <c r="CL113" s="14" t="s">
        <v>56</v>
      </c>
      <c r="CM113" s="12" t="s">
        <v>56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56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x14ac:dyDescent="0.2">
      <c r="A114" s="10">
        <v>83</v>
      </c>
      <c r="B114" s="10" t="s">
        <v>276</v>
      </c>
      <c r="C114" s="10" t="s">
        <v>277</v>
      </c>
      <c r="D114" s="10">
        <v>2</v>
      </c>
      <c r="E114" s="10">
        <v>2</v>
      </c>
      <c r="F114" s="10">
        <v>8</v>
      </c>
      <c r="G114" s="10" t="s">
        <v>237</v>
      </c>
      <c r="H114" s="10">
        <v>5</v>
      </c>
      <c r="I114" s="10" t="s">
        <v>56</v>
      </c>
      <c r="J114" s="12" t="s">
        <v>56</v>
      </c>
      <c r="K114" s="10" t="s">
        <v>56</v>
      </c>
      <c r="L114" s="10"/>
      <c r="M114" s="10" t="s">
        <v>56</v>
      </c>
      <c r="N114" s="10"/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286</v>
      </c>
      <c r="AF114" s="10">
        <v>1</v>
      </c>
      <c r="AG114" s="10">
        <v>0</v>
      </c>
      <c r="AH114" s="10"/>
      <c r="AI114" s="10"/>
      <c r="AJ114" s="10"/>
      <c r="AK114" s="10"/>
      <c r="AL114" s="10">
        <v>1</v>
      </c>
      <c r="AM114" s="10"/>
      <c r="AN114" s="10"/>
      <c r="AO114" s="10"/>
      <c r="AP114" s="12" t="s">
        <v>56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56</v>
      </c>
      <c r="BE114" s="12" t="s">
        <v>56</v>
      </c>
      <c r="BF114" s="10"/>
      <c r="BG114" s="10"/>
      <c r="BH114" s="10"/>
      <c r="BI114" s="12"/>
      <c r="BJ114" s="12" t="s">
        <v>56</v>
      </c>
      <c r="BK114" s="10"/>
      <c r="BL114" s="10"/>
      <c r="BM114" s="10"/>
      <c r="BN114" s="10"/>
      <c r="BO114" s="12" t="s">
        <v>287</v>
      </c>
      <c r="BP114" s="10">
        <v>1</v>
      </c>
      <c r="BQ114" s="10"/>
      <c r="BR114" s="10">
        <v>1</v>
      </c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56</v>
      </c>
      <c r="CI114" s="14"/>
      <c r="CJ114" s="14"/>
      <c r="CK114" s="14"/>
      <c r="CL114" s="14" t="s">
        <v>56</v>
      </c>
      <c r="CM114" s="12" t="s">
        <v>56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56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x14ac:dyDescent="0.2">
      <c r="A115" s="10">
        <v>84</v>
      </c>
      <c r="B115" s="10" t="s">
        <v>276</v>
      </c>
      <c r="C115" s="10" t="s">
        <v>277</v>
      </c>
      <c r="D115" s="10">
        <v>2</v>
      </c>
      <c r="E115" s="10">
        <v>3</v>
      </c>
      <c r="F115" s="10">
        <v>8</v>
      </c>
      <c r="G115" s="10" t="s">
        <v>237</v>
      </c>
      <c r="H115" s="10">
        <v>5</v>
      </c>
      <c r="I115" s="10" t="s">
        <v>231</v>
      </c>
      <c r="J115" s="12" t="s">
        <v>280</v>
      </c>
      <c r="K115" s="10" t="s">
        <v>241</v>
      </c>
      <c r="L115" s="10">
        <v>1</v>
      </c>
      <c r="M115" s="10">
        <v>1</v>
      </c>
      <c r="N115" s="10" t="s">
        <v>295</v>
      </c>
      <c r="O115" s="10">
        <v>23</v>
      </c>
      <c r="P115" s="10">
        <v>25</v>
      </c>
      <c r="Q115" s="10"/>
      <c r="R115" s="10">
        <v>1</v>
      </c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56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319</v>
      </c>
      <c r="AQ115" s="10">
        <v>1</v>
      </c>
      <c r="AR115" s="10">
        <v>1</v>
      </c>
      <c r="AS115" s="13"/>
      <c r="AT115" s="10">
        <v>23</v>
      </c>
      <c r="AU115" s="10">
        <v>25</v>
      </c>
      <c r="AV115" s="10">
        <v>2</v>
      </c>
      <c r="AW115" s="10"/>
      <c r="AX115" s="10"/>
      <c r="AY115" s="10"/>
      <c r="AZ115" s="10">
        <v>1</v>
      </c>
      <c r="BA115" s="10"/>
      <c r="BB115" s="10"/>
      <c r="BC115" s="12"/>
      <c r="BD115" s="12" t="s">
        <v>56</v>
      </c>
      <c r="BE115" s="12" t="s">
        <v>56</v>
      </c>
      <c r="BF115" s="10"/>
      <c r="BG115" s="10"/>
      <c r="BH115" s="10"/>
      <c r="BI115" s="12"/>
      <c r="BJ115" s="12" t="s">
        <v>56</v>
      </c>
      <c r="BK115" s="10"/>
      <c r="BL115" s="10"/>
      <c r="BM115" s="10"/>
      <c r="BN115" s="10"/>
      <c r="BO115" s="12" t="s">
        <v>320</v>
      </c>
      <c r="BP115" s="10">
        <v>1</v>
      </c>
      <c r="BQ115" s="10"/>
      <c r="BR115" s="10"/>
      <c r="BS115" s="10"/>
      <c r="BT115" s="10"/>
      <c r="BU115" s="10"/>
      <c r="BV115" s="10"/>
      <c r="BW115" s="10"/>
      <c r="BX115" s="10"/>
      <c r="BY115" s="10"/>
      <c r="BZ115" s="10">
        <v>1</v>
      </c>
      <c r="CA115" s="10">
        <v>1</v>
      </c>
      <c r="CB115" s="10"/>
      <c r="CC115" s="10"/>
      <c r="CD115" s="10"/>
      <c r="CE115" s="10"/>
      <c r="CF115" s="10"/>
      <c r="CG115" s="10"/>
      <c r="CH115" s="12" t="s">
        <v>56</v>
      </c>
      <c r="CI115" s="14"/>
      <c r="CJ115" s="14"/>
      <c r="CK115" s="14"/>
      <c r="CL115" s="14" t="s">
        <v>56</v>
      </c>
      <c r="CM115" s="12" t="s">
        <v>56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56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x14ac:dyDescent="0.2">
      <c r="A116" s="10">
        <v>85</v>
      </c>
      <c r="B116" s="10" t="s">
        <v>276</v>
      </c>
      <c r="C116" s="10" t="s">
        <v>277</v>
      </c>
      <c r="D116" s="10">
        <v>2</v>
      </c>
      <c r="E116" s="10">
        <v>1</v>
      </c>
      <c r="F116" s="10">
        <v>10</v>
      </c>
      <c r="G116" s="10" t="s">
        <v>237</v>
      </c>
      <c r="H116" s="10">
        <v>30</v>
      </c>
      <c r="I116" s="10" t="s">
        <v>56</v>
      </c>
      <c r="J116" s="12" t="s">
        <v>280</v>
      </c>
      <c r="K116" s="10" t="s">
        <v>241</v>
      </c>
      <c r="L116" s="10">
        <v>1</v>
      </c>
      <c r="M116" s="10">
        <v>0</v>
      </c>
      <c r="N116" s="10" t="s">
        <v>242</v>
      </c>
      <c r="O116" s="10">
        <v>4</v>
      </c>
      <c r="P116" s="10">
        <v>0</v>
      </c>
      <c r="Q116" s="10"/>
      <c r="R116" s="10">
        <v>1</v>
      </c>
      <c r="S116" s="10"/>
      <c r="T116" s="10" t="s">
        <v>291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56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341</v>
      </c>
      <c r="AQ116" s="10">
        <v>1</v>
      </c>
      <c r="AR116" s="10">
        <v>0</v>
      </c>
      <c r="AS116" s="13"/>
      <c r="AT116" s="10">
        <v>4</v>
      </c>
      <c r="AU116" s="10"/>
      <c r="AV116" s="10"/>
      <c r="AW116" s="10"/>
      <c r="AX116" s="10">
        <v>1</v>
      </c>
      <c r="AY116" s="10"/>
      <c r="AZ116" s="10"/>
      <c r="BA116" s="10"/>
      <c r="BB116" s="10"/>
      <c r="BC116" s="12"/>
      <c r="BD116" s="12" t="s">
        <v>56</v>
      </c>
      <c r="BE116" s="12" t="s">
        <v>56</v>
      </c>
      <c r="BF116" s="10"/>
      <c r="BG116" s="10"/>
      <c r="BH116" s="10"/>
      <c r="BI116" s="12"/>
      <c r="BJ116" s="12" t="s">
        <v>56</v>
      </c>
      <c r="BK116" s="10"/>
      <c r="BL116" s="10"/>
      <c r="BM116" s="10"/>
      <c r="BN116" s="10"/>
      <c r="BO116" s="12" t="s">
        <v>362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>
        <v>1</v>
      </c>
      <c r="CA116" s="10">
        <v>0</v>
      </c>
      <c r="CB116" s="10"/>
      <c r="CC116" s="10"/>
      <c r="CD116" s="10"/>
      <c r="CE116" s="10"/>
      <c r="CF116" s="10"/>
      <c r="CG116" s="10"/>
      <c r="CH116" s="12" t="s">
        <v>56</v>
      </c>
      <c r="CI116" s="14"/>
      <c r="CJ116" s="14"/>
      <c r="CK116" s="14"/>
      <c r="CL116" s="14" t="s">
        <v>56</v>
      </c>
      <c r="CM116" s="12" t="s">
        <v>56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56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x14ac:dyDescent="0.2">
      <c r="A117" s="10">
        <v>86</v>
      </c>
      <c r="B117" s="10" t="s">
        <v>276</v>
      </c>
      <c r="C117" s="10" t="s">
        <v>277</v>
      </c>
      <c r="D117" s="10">
        <v>2</v>
      </c>
      <c r="E117" s="10">
        <v>2</v>
      </c>
      <c r="F117" s="10">
        <v>10</v>
      </c>
      <c r="G117" s="10" t="s">
        <v>237</v>
      </c>
      <c r="H117" s="10">
        <v>30</v>
      </c>
      <c r="I117" s="10" t="s">
        <v>56</v>
      </c>
      <c r="J117" s="12" t="s">
        <v>280</v>
      </c>
      <c r="K117" s="10" t="s">
        <v>241</v>
      </c>
      <c r="L117" s="10">
        <v>1</v>
      </c>
      <c r="M117" s="10">
        <v>1</v>
      </c>
      <c r="N117" s="10" t="s">
        <v>281</v>
      </c>
      <c r="O117" s="10">
        <v>6</v>
      </c>
      <c r="P117" s="10">
        <v>9</v>
      </c>
      <c r="Q117" s="10"/>
      <c r="R117" s="10">
        <v>1</v>
      </c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341</v>
      </c>
      <c r="AQ117" s="10">
        <v>1</v>
      </c>
      <c r="AR117" s="10">
        <v>1</v>
      </c>
      <c r="AS117" s="13"/>
      <c r="AT117" s="10">
        <v>6</v>
      </c>
      <c r="AU117" s="10">
        <v>9</v>
      </c>
      <c r="AV117" s="10">
        <v>3</v>
      </c>
      <c r="AW117" s="10"/>
      <c r="AX117" s="10"/>
      <c r="AY117" s="10"/>
      <c r="AZ117" s="10"/>
      <c r="BA117" s="10"/>
      <c r="BB117" s="10"/>
      <c r="BC117" s="12"/>
      <c r="BD117" s="12" t="s">
        <v>56</v>
      </c>
      <c r="BE117" s="12" t="s">
        <v>56</v>
      </c>
      <c r="BF117" s="10"/>
      <c r="BG117" s="10"/>
      <c r="BH117" s="10"/>
      <c r="BI117" s="12"/>
      <c r="BJ117" s="12" t="s">
        <v>56</v>
      </c>
      <c r="BK117" s="10"/>
      <c r="BL117" s="10"/>
      <c r="BM117" s="10"/>
      <c r="BN117" s="10"/>
      <c r="BO117" s="12" t="s">
        <v>293</v>
      </c>
      <c r="BP117" s="10">
        <v>1</v>
      </c>
      <c r="BQ117" s="10"/>
      <c r="BR117" s="10"/>
      <c r="BS117" s="10"/>
      <c r="BT117" s="10"/>
      <c r="BU117" s="10"/>
      <c r="BV117" s="10"/>
      <c r="BW117" s="10"/>
      <c r="BX117" s="10"/>
      <c r="BY117" s="10"/>
      <c r="BZ117" s="10">
        <v>1</v>
      </c>
      <c r="CA117" s="10">
        <v>1</v>
      </c>
      <c r="CB117" s="10"/>
      <c r="CC117" s="10"/>
      <c r="CD117" s="10"/>
      <c r="CE117" s="10"/>
      <c r="CF117" s="10"/>
      <c r="CG117" s="10"/>
      <c r="CH117" s="12" t="s">
        <v>56</v>
      </c>
      <c r="CI117" s="14"/>
      <c r="CJ117" s="14"/>
      <c r="CK117" s="14"/>
      <c r="CL117" s="14" t="s">
        <v>56</v>
      </c>
      <c r="CM117" s="12" t="s">
        <v>56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56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x14ac:dyDescent="0.2">
      <c r="A118" s="10">
        <v>87</v>
      </c>
      <c r="B118" s="10" t="s">
        <v>276</v>
      </c>
      <c r="C118" s="10" t="s">
        <v>277</v>
      </c>
      <c r="D118" s="10">
        <v>2</v>
      </c>
      <c r="E118" s="10">
        <v>3</v>
      </c>
      <c r="F118" s="10">
        <v>1</v>
      </c>
      <c r="G118" s="10" t="s">
        <v>237</v>
      </c>
      <c r="H118" s="10">
        <v>39</v>
      </c>
      <c r="I118" s="10" t="s">
        <v>231</v>
      </c>
      <c r="J118" s="12" t="s">
        <v>56</v>
      </c>
      <c r="K118" s="10" t="s">
        <v>56</v>
      </c>
      <c r="L118" s="10"/>
      <c r="M118" s="10" t="s">
        <v>56</v>
      </c>
      <c r="N118" s="10"/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286</v>
      </c>
      <c r="AF118" s="10">
        <v>1</v>
      </c>
      <c r="AG118" s="10">
        <v>6</v>
      </c>
      <c r="AH118" s="10">
        <v>2</v>
      </c>
      <c r="AI118" s="10">
        <v>1</v>
      </c>
      <c r="AJ118" s="10"/>
      <c r="AK118" s="10"/>
      <c r="AL118" s="10"/>
      <c r="AM118" s="10"/>
      <c r="AN118" s="10"/>
      <c r="AO118" s="10"/>
      <c r="AP118" s="12" t="s">
        <v>56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56</v>
      </c>
      <c r="BE118" s="12" t="s">
        <v>56</v>
      </c>
      <c r="BF118" s="10"/>
      <c r="BG118" s="10"/>
      <c r="BH118" s="10"/>
      <c r="BI118" s="12"/>
      <c r="BJ118" s="12" t="s">
        <v>56</v>
      </c>
      <c r="BK118" s="10"/>
      <c r="BL118" s="10"/>
      <c r="BM118" s="10"/>
      <c r="BN118" s="10"/>
      <c r="BO118" s="12" t="s">
        <v>285</v>
      </c>
      <c r="BP118" s="10">
        <v>1</v>
      </c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56</v>
      </c>
      <c r="CI118" s="14"/>
      <c r="CJ118" s="14"/>
      <c r="CK118" s="14"/>
      <c r="CL118" s="14" t="s">
        <v>56</v>
      </c>
      <c r="CM118" s="12" t="s">
        <v>56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56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x14ac:dyDescent="0.2">
      <c r="A119" s="10">
        <v>88</v>
      </c>
      <c r="B119" s="10" t="s">
        <v>276</v>
      </c>
      <c r="C119" s="10" t="s">
        <v>277</v>
      </c>
      <c r="D119" s="10">
        <v>2</v>
      </c>
      <c r="E119" s="10">
        <v>1</v>
      </c>
      <c r="F119" s="10">
        <v>10</v>
      </c>
      <c r="G119" s="10" t="s">
        <v>237</v>
      </c>
      <c r="H119" s="10">
        <v>45</v>
      </c>
      <c r="I119" s="10" t="s">
        <v>56</v>
      </c>
      <c r="J119" s="12" t="s">
        <v>280</v>
      </c>
      <c r="K119" s="10" t="s">
        <v>241</v>
      </c>
      <c r="L119" s="10">
        <v>1</v>
      </c>
      <c r="M119" s="10">
        <v>0</v>
      </c>
      <c r="N119" s="10" t="s">
        <v>281</v>
      </c>
      <c r="O119" s="10">
        <v>25</v>
      </c>
      <c r="P119" s="10">
        <v>0</v>
      </c>
      <c r="Q119" s="10"/>
      <c r="R119" s="10">
        <v>1</v>
      </c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341</v>
      </c>
      <c r="AQ119" s="10">
        <v>1</v>
      </c>
      <c r="AR119" s="10">
        <v>0</v>
      </c>
      <c r="AS119" s="13">
        <v>1</v>
      </c>
      <c r="AT119" s="10">
        <v>25</v>
      </c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56</v>
      </c>
      <c r="BE119" s="12" t="s">
        <v>56</v>
      </c>
      <c r="BF119" s="10"/>
      <c r="BG119" s="10"/>
      <c r="BH119" s="10"/>
      <c r="BI119" s="12"/>
      <c r="BJ119" s="12" t="s">
        <v>56</v>
      </c>
      <c r="BK119" s="10"/>
      <c r="BL119" s="10"/>
      <c r="BM119" s="10"/>
      <c r="BN119" s="10"/>
      <c r="BO119" s="12" t="s">
        <v>324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>
        <v>1</v>
      </c>
      <c r="CA119" s="10">
        <v>0</v>
      </c>
      <c r="CB119" s="10">
        <v>1</v>
      </c>
      <c r="CC119" s="10"/>
      <c r="CD119" s="10"/>
      <c r="CE119" s="10"/>
      <c r="CF119" s="10"/>
      <c r="CG119" s="10"/>
      <c r="CH119" s="12" t="s">
        <v>56</v>
      </c>
      <c r="CI119" s="14"/>
      <c r="CJ119" s="14"/>
      <c r="CK119" s="14"/>
      <c r="CL119" s="14" t="s">
        <v>56</v>
      </c>
      <c r="CM119" s="12" t="s">
        <v>56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56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x14ac:dyDescent="0.2">
      <c r="A120" s="10">
        <v>89</v>
      </c>
      <c r="B120" s="10" t="s">
        <v>276</v>
      </c>
      <c r="C120" s="10" t="s">
        <v>277</v>
      </c>
      <c r="D120" s="10">
        <v>2</v>
      </c>
      <c r="E120" s="10">
        <v>2</v>
      </c>
      <c r="F120" s="10">
        <v>10</v>
      </c>
      <c r="G120" s="10" t="s">
        <v>237</v>
      </c>
      <c r="H120" s="10">
        <v>45</v>
      </c>
      <c r="I120" s="10" t="s">
        <v>56</v>
      </c>
      <c r="J120" s="12" t="s">
        <v>280</v>
      </c>
      <c r="K120" s="10" t="s">
        <v>241</v>
      </c>
      <c r="L120" s="10">
        <v>1</v>
      </c>
      <c r="M120" s="10">
        <v>0</v>
      </c>
      <c r="N120" s="10" t="s">
        <v>281</v>
      </c>
      <c r="O120" s="10">
        <v>0</v>
      </c>
      <c r="P120" s="10">
        <v>0</v>
      </c>
      <c r="Q120" s="10">
        <v>1</v>
      </c>
      <c r="R120" s="10">
        <v>1</v>
      </c>
      <c r="S120" s="10"/>
      <c r="T120" s="10" t="s">
        <v>56</v>
      </c>
      <c r="U120" s="10"/>
      <c r="V120" s="10"/>
      <c r="W120" s="10"/>
      <c r="X120" s="10"/>
      <c r="Y120" s="10">
        <v>1</v>
      </c>
      <c r="Z120" s="10"/>
      <c r="AA120" s="10"/>
      <c r="AB120" s="10">
        <v>1</v>
      </c>
      <c r="AC120" s="10">
        <v>1</v>
      </c>
      <c r="AD120" s="12" t="s">
        <v>363</v>
      </c>
      <c r="AE120" s="12" t="s">
        <v>56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364</v>
      </c>
      <c r="BE120" s="12" t="s">
        <v>244</v>
      </c>
      <c r="BF120" s="10">
        <v>1</v>
      </c>
      <c r="BG120" s="10">
        <v>1</v>
      </c>
      <c r="BH120" s="10"/>
      <c r="BI120" s="12"/>
      <c r="BJ120" s="12" t="s">
        <v>56</v>
      </c>
      <c r="BK120" s="10"/>
      <c r="BL120" s="10"/>
      <c r="BM120" s="10"/>
      <c r="BN120" s="10"/>
      <c r="BO120" s="12" t="s">
        <v>293</v>
      </c>
      <c r="BP120" s="10"/>
      <c r="BQ120" s="10"/>
      <c r="BR120" s="10"/>
      <c r="BS120" s="10"/>
      <c r="BT120" s="10">
        <v>1</v>
      </c>
      <c r="BU120" s="10">
        <v>1</v>
      </c>
      <c r="BV120" s="10"/>
      <c r="BW120" s="10"/>
      <c r="BX120" s="10">
        <v>1</v>
      </c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56</v>
      </c>
      <c r="CI120" s="14"/>
      <c r="CJ120" s="14"/>
      <c r="CK120" s="14"/>
      <c r="CL120" s="14" t="s">
        <v>56</v>
      </c>
      <c r="CM120" s="12" t="s">
        <v>56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56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x14ac:dyDescent="0.2">
      <c r="A121" s="10">
        <v>90</v>
      </c>
      <c r="B121" s="10" t="s">
        <v>276</v>
      </c>
      <c r="C121" s="10" t="s">
        <v>277</v>
      </c>
      <c r="D121" s="10">
        <v>2</v>
      </c>
      <c r="E121" s="10">
        <v>3</v>
      </c>
      <c r="F121" s="10">
        <v>10</v>
      </c>
      <c r="G121" s="10" t="s">
        <v>237</v>
      </c>
      <c r="H121" s="10">
        <v>45</v>
      </c>
      <c r="I121" s="10" t="s">
        <v>56</v>
      </c>
      <c r="J121" s="12" t="s">
        <v>280</v>
      </c>
      <c r="K121" s="10" t="s">
        <v>241</v>
      </c>
      <c r="L121" s="10">
        <v>1</v>
      </c>
      <c r="M121" s="10">
        <v>0</v>
      </c>
      <c r="N121" s="10" t="s">
        <v>242</v>
      </c>
      <c r="O121" s="10">
        <v>15</v>
      </c>
      <c r="P121" s="10">
        <v>0</v>
      </c>
      <c r="Q121" s="10"/>
      <c r="R121" s="10">
        <v>1</v>
      </c>
      <c r="S121" s="10"/>
      <c r="T121" s="10" t="s">
        <v>340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286</v>
      </c>
      <c r="AQ121" s="10">
        <v>1</v>
      </c>
      <c r="AR121" s="10">
        <v>0</v>
      </c>
      <c r="AS121" s="13"/>
      <c r="AT121" s="10">
        <v>15</v>
      </c>
      <c r="AU121" s="10">
        <v>0</v>
      </c>
      <c r="AV121" s="10"/>
      <c r="AW121" s="10"/>
      <c r="AX121" s="10"/>
      <c r="AY121" s="10"/>
      <c r="AZ121" s="10"/>
      <c r="BA121" s="10"/>
      <c r="BB121" s="10"/>
      <c r="BC121" s="12"/>
      <c r="BD121" s="12" t="s">
        <v>56</v>
      </c>
      <c r="BE121" s="12" t="s">
        <v>56</v>
      </c>
      <c r="BF121" s="10"/>
      <c r="BG121" s="10"/>
      <c r="BH121" s="10"/>
      <c r="BI121" s="12"/>
      <c r="BJ121" s="12" t="s">
        <v>56</v>
      </c>
      <c r="BK121" s="10"/>
      <c r="BL121" s="10"/>
      <c r="BM121" s="10"/>
      <c r="BN121" s="10"/>
      <c r="BO121" s="12" t="s">
        <v>283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>
        <v>1</v>
      </c>
      <c r="CA121" s="10">
        <v>0</v>
      </c>
      <c r="CB121" s="10"/>
      <c r="CC121" s="10"/>
      <c r="CD121" s="10"/>
      <c r="CE121" s="10"/>
      <c r="CF121" s="10"/>
      <c r="CG121" s="10"/>
      <c r="CH121" s="12" t="s">
        <v>56</v>
      </c>
      <c r="CI121" s="14"/>
      <c r="CJ121" s="14"/>
      <c r="CK121" s="14"/>
      <c r="CL121" s="14" t="s">
        <v>56</v>
      </c>
      <c r="CM121" s="12" t="s">
        <v>56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56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x14ac:dyDescent="0.2">
      <c r="A122" s="10">
        <v>91</v>
      </c>
      <c r="B122" s="10" t="s">
        <v>276</v>
      </c>
      <c r="C122" s="10" t="s">
        <v>277</v>
      </c>
      <c r="D122" s="10">
        <v>2</v>
      </c>
      <c r="E122" s="10">
        <v>4</v>
      </c>
      <c r="F122" s="10">
        <v>10</v>
      </c>
      <c r="G122" s="10" t="s">
        <v>237</v>
      </c>
      <c r="H122" s="10">
        <v>45</v>
      </c>
      <c r="I122" s="10" t="s">
        <v>77</v>
      </c>
      <c r="J122" s="12" t="s">
        <v>56</v>
      </c>
      <c r="K122" s="10" t="s">
        <v>56</v>
      </c>
      <c r="L122" s="10"/>
      <c r="M122" s="10" t="s">
        <v>56</v>
      </c>
      <c r="N122" s="10"/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56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56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56</v>
      </c>
      <c r="BE122" s="12" t="s">
        <v>56</v>
      </c>
      <c r="BF122" s="10"/>
      <c r="BG122" s="10"/>
      <c r="BH122" s="10"/>
      <c r="BI122" s="12"/>
      <c r="BJ122" s="12" t="s">
        <v>56</v>
      </c>
      <c r="BK122" s="10"/>
      <c r="BL122" s="10"/>
      <c r="BM122" s="10"/>
      <c r="BN122" s="10"/>
      <c r="BO122" s="12" t="s">
        <v>56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56</v>
      </c>
      <c r="CI122" s="14"/>
      <c r="CJ122" s="14"/>
      <c r="CK122" s="14"/>
      <c r="CL122" s="14" t="s">
        <v>56</v>
      </c>
      <c r="CM122" s="12" t="s">
        <v>296</v>
      </c>
      <c r="CN122" s="10"/>
      <c r="CO122" s="10"/>
      <c r="CP122" s="10"/>
      <c r="CQ122" s="10">
        <v>35</v>
      </c>
      <c r="CR122" s="10"/>
      <c r="CS122" s="10"/>
      <c r="CT122" s="10"/>
      <c r="CU122" s="10"/>
      <c r="CV122" s="12" t="s">
        <v>56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x14ac:dyDescent="0.2">
      <c r="A123" s="10">
        <v>92</v>
      </c>
      <c r="B123" s="10" t="s">
        <v>277</v>
      </c>
      <c r="C123" s="10" t="s">
        <v>276</v>
      </c>
      <c r="D123" s="10">
        <v>3</v>
      </c>
      <c r="E123" s="10" t="s">
        <v>56</v>
      </c>
      <c r="F123" s="10" t="s">
        <v>56</v>
      </c>
      <c r="G123" s="10" t="s">
        <v>237</v>
      </c>
      <c r="H123" s="10">
        <v>35</v>
      </c>
      <c r="I123" s="10" t="s">
        <v>238</v>
      </c>
      <c r="J123" s="12" t="s">
        <v>56</v>
      </c>
      <c r="K123" s="10" t="s">
        <v>56</v>
      </c>
      <c r="L123" s="10"/>
      <c r="M123" s="10" t="s">
        <v>56</v>
      </c>
      <c r="N123" s="10"/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56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56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56</v>
      </c>
      <c r="BE123" s="12" t="s">
        <v>56</v>
      </c>
      <c r="BF123" s="10"/>
      <c r="BG123" s="10"/>
      <c r="BH123" s="10"/>
      <c r="BI123" s="12"/>
      <c r="BJ123" s="12" t="s">
        <v>56</v>
      </c>
      <c r="BK123" s="10"/>
      <c r="BL123" s="10"/>
      <c r="BM123" s="10"/>
      <c r="BN123" s="10"/>
      <c r="BO123" s="12" t="s">
        <v>56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56</v>
      </c>
      <c r="CI123" s="14"/>
      <c r="CJ123" s="14"/>
      <c r="CK123" s="14"/>
      <c r="CL123" s="14" t="s">
        <v>56</v>
      </c>
      <c r="CM123" s="12" t="s">
        <v>330</v>
      </c>
      <c r="CN123" s="10">
        <v>35</v>
      </c>
      <c r="CO123" s="10"/>
      <c r="CP123" s="10"/>
      <c r="CQ123" s="10"/>
      <c r="CR123" s="10"/>
      <c r="CS123" s="10"/>
      <c r="CT123" s="10"/>
      <c r="CU123" s="10"/>
      <c r="CV123" s="12" t="s">
        <v>365</v>
      </c>
      <c r="CW123" s="10">
        <v>1</v>
      </c>
      <c r="CX123" s="10"/>
      <c r="CY123" s="10">
        <v>0</v>
      </c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x14ac:dyDescent="0.2">
      <c r="A124" s="10">
        <v>93</v>
      </c>
      <c r="B124" s="10" t="s">
        <v>277</v>
      </c>
      <c r="C124" s="10" t="s">
        <v>276</v>
      </c>
      <c r="D124" s="10">
        <v>3</v>
      </c>
      <c r="E124" s="10">
        <v>1</v>
      </c>
      <c r="F124" s="10">
        <v>10</v>
      </c>
      <c r="G124" s="10" t="s">
        <v>237</v>
      </c>
      <c r="H124" s="10">
        <v>30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/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298</v>
      </c>
      <c r="AF124" s="10">
        <v>1</v>
      </c>
      <c r="AG124" s="10">
        <v>4</v>
      </c>
      <c r="AH124" s="10">
        <v>2</v>
      </c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56</v>
      </c>
      <c r="BE124" s="12" t="s">
        <v>56</v>
      </c>
      <c r="BF124" s="10"/>
      <c r="BG124" s="10"/>
      <c r="BH124" s="10"/>
      <c r="BI124" s="12"/>
      <c r="BJ124" s="12" t="s">
        <v>56</v>
      </c>
      <c r="BK124" s="10"/>
      <c r="BL124" s="10"/>
      <c r="BM124" s="10"/>
      <c r="BN124" s="10"/>
      <c r="BO124" s="12" t="s">
        <v>303</v>
      </c>
      <c r="BP124" s="10">
        <v>1</v>
      </c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56</v>
      </c>
      <c r="CI124" s="14"/>
      <c r="CJ124" s="14"/>
      <c r="CK124" s="14"/>
      <c r="CL124" s="14" t="s">
        <v>56</v>
      </c>
      <c r="CM124" s="12" t="s">
        <v>56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56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x14ac:dyDescent="0.2">
      <c r="A125" s="10">
        <v>94</v>
      </c>
      <c r="B125" s="10" t="s">
        <v>277</v>
      </c>
      <c r="C125" s="10" t="s">
        <v>276</v>
      </c>
      <c r="D125" s="10">
        <v>3</v>
      </c>
      <c r="E125" s="10">
        <v>2</v>
      </c>
      <c r="F125" s="10">
        <v>8</v>
      </c>
      <c r="G125" s="10" t="s">
        <v>237</v>
      </c>
      <c r="H125" s="10">
        <v>34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/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298</v>
      </c>
      <c r="AF125" s="10">
        <v>1</v>
      </c>
      <c r="AG125" s="10">
        <v>2</v>
      </c>
      <c r="AH125" s="10">
        <v>1</v>
      </c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56</v>
      </c>
      <c r="BE125" s="12" t="s">
        <v>56</v>
      </c>
      <c r="BF125" s="10"/>
      <c r="BG125" s="10"/>
      <c r="BH125" s="10"/>
      <c r="BI125" s="12"/>
      <c r="BJ125" s="12" t="s">
        <v>56</v>
      </c>
      <c r="BK125" s="10"/>
      <c r="BL125" s="10"/>
      <c r="BM125" s="10"/>
      <c r="BN125" s="10"/>
      <c r="BO125" s="12" t="s">
        <v>299</v>
      </c>
      <c r="BP125" s="10">
        <v>1</v>
      </c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56</v>
      </c>
      <c r="CI125" s="14"/>
      <c r="CJ125" s="14"/>
      <c r="CK125" s="14"/>
      <c r="CL125" s="14" t="s">
        <v>56</v>
      </c>
      <c r="CM125" s="12" t="s">
        <v>56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56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x14ac:dyDescent="0.2">
      <c r="A126" s="10">
        <v>94</v>
      </c>
      <c r="B126" s="10" t="s">
        <v>277</v>
      </c>
      <c r="C126" s="10" t="s">
        <v>276</v>
      </c>
      <c r="D126" s="10">
        <v>3</v>
      </c>
      <c r="E126" s="10">
        <v>2</v>
      </c>
      <c r="F126" s="10">
        <v>6</v>
      </c>
      <c r="G126" s="10" t="s">
        <v>237</v>
      </c>
      <c r="H126" s="10">
        <v>34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/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56</v>
      </c>
      <c r="BE126" s="12" t="s">
        <v>56</v>
      </c>
      <c r="BF126" s="10"/>
      <c r="BG126" s="10"/>
      <c r="BH126" s="10"/>
      <c r="BI126" s="12"/>
      <c r="BJ126" s="12" t="s">
        <v>56</v>
      </c>
      <c r="BK126" s="10"/>
      <c r="BL126" s="10"/>
      <c r="BM126" s="10"/>
      <c r="BN126" s="10"/>
      <c r="BO126" s="12" t="s">
        <v>366</v>
      </c>
      <c r="BP126" s="10">
        <v>1</v>
      </c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56</v>
      </c>
      <c r="CI126" s="14"/>
      <c r="CJ126" s="14"/>
      <c r="CK126" s="14"/>
      <c r="CL126" s="14" t="s">
        <v>56</v>
      </c>
      <c r="CM126" s="12" t="s">
        <v>56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56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x14ac:dyDescent="0.2">
      <c r="A127" s="10">
        <v>95</v>
      </c>
      <c r="B127" s="10" t="s">
        <v>277</v>
      </c>
      <c r="C127" s="10" t="s">
        <v>276</v>
      </c>
      <c r="D127" s="10">
        <v>3</v>
      </c>
      <c r="E127" s="10">
        <v>3</v>
      </c>
      <c r="F127" s="10">
        <v>4</v>
      </c>
      <c r="G127" s="10" t="s">
        <v>237</v>
      </c>
      <c r="H127" s="10">
        <v>36</v>
      </c>
      <c r="I127" s="10" t="s">
        <v>231</v>
      </c>
      <c r="J127" s="12" t="s">
        <v>360</v>
      </c>
      <c r="K127" s="10" t="s">
        <v>241</v>
      </c>
      <c r="L127" s="10">
        <v>1</v>
      </c>
      <c r="M127" s="10">
        <v>1</v>
      </c>
      <c r="N127" s="10" t="s">
        <v>281</v>
      </c>
      <c r="O127" s="10">
        <v>4</v>
      </c>
      <c r="P127" s="10">
        <v>4</v>
      </c>
      <c r="Q127" s="10"/>
      <c r="R127" s="10">
        <v>1</v>
      </c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346</v>
      </c>
      <c r="AQ127" s="10">
        <v>1</v>
      </c>
      <c r="AR127" s="10">
        <v>1</v>
      </c>
      <c r="AS127" s="13"/>
      <c r="AT127" s="10">
        <v>4</v>
      </c>
      <c r="AU127" s="10">
        <v>4</v>
      </c>
      <c r="AV127" s="10">
        <v>0</v>
      </c>
      <c r="AW127" s="10"/>
      <c r="AX127" s="10"/>
      <c r="AY127" s="10"/>
      <c r="AZ127" s="10">
        <v>1</v>
      </c>
      <c r="BA127" s="10"/>
      <c r="BB127" s="10"/>
      <c r="BC127" s="12"/>
      <c r="BD127" s="12" t="s">
        <v>56</v>
      </c>
      <c r="BE127" s="12" t="s">
        <v>56</v>
      </c>
      <c r="BF127" s="10"/>
      <c r="BG127" s="10"/>
      <c r="BH127" s="10"/>
      <c r="BI127" s="12"/>
      <c r="BJ127" s="12" t="s">
        <v>56</v>
      </c>
      <c r="BK127" s="10"/>
      <c r="BL127" s="10"/>
      <c r="BM127" s="10"/>
      <c r="BN127" s="10"/>
      <c r="BO127" s="12" t="s">
        <v>299</v>
      </c>
      <c r="BP127" s="10">
        <v>1</v>
      </c>
      <c r="BQ127" s="10"/>
      <c r="BR127" s="10"/>
      <c r="BS127" s="10"/>
      <c r="BT127" s="10"/>
      <c r="BU127" s="10"/>
      <c r="BV127" s="10"/>
      <c r="BW127" s="10"/>
      <c r="BX127" s="10"/>
      <c r="BY127" s="10"/>
      <c r="BZ127" s="10">
        <v>1</v>
      </c>
      <c r="CA127" s="10">
        <v>1</v>
      </c>
      <c r="CB127" s="10"/>
      <c r="CC127" s="10"/>
      <c r="CD127" s="10"/>
      <c r="CE127" s="10"/>
      <c r="CF127" s="10"/>
      <c r="CG127" s="10"/>
      <c r="CH127" s="12" t="s">
        <v>56</v>
      </c>
      <c r="CI127" s="14"/>
      <c r="CJ127" s="14"/>
      <c r="CK127" s="14"/>
      <c r="CL127" s="14" t="s">
        <v>56</v>
      </c>
      <c r="CM127" s="12" t="s">
        <v>56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56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x14ac:dyDescent="0.2">
      <c r="A128" s="10">
        <v>96</v>
      </c>
      <c r="B128" s="10" t="s">
        <v>277</v>
      </c>
      <c r="C128" s="10" t="s">
        <v>276</v>
      </c>
      <c r="D128" s="10">
        <v>3</v>
      </c>
      <c r="E128" s="10">
        <v>1</v>
      </c>
      <c r="F128" s="10">
        <v>10</v>
      </c>
      <c r="G128" s="10" t="s">
        <v>237</v>
      </c>
      <c r="H128" s="10">
        <v>40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/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298</v>
      </c>
      <c r="AF128" s="10">
        <v>1</v>
      </c>
      <c r="AG128" s="10">
        <v>-1</v>
      </c>
      <c r="AH128" s="10"/>
      <c r="AI128" s="10"/>
      <c r="AJ128" s="10"/>
      <c r="AK128" s="10"/>
      <c r="AL128" s="10">
        <v>1</v>
      </c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56</v>
      </c>
      <c r="BE128" s="12" t="s">
        <v>56</v>
      </c>
      <c r="BF128" s="10"/>
      <c r="BG128" s="10"/>
      <c r="BH128" s="10"/>
      <c r="BI128" s="12"/>
      <c r="BJ128" s="12" t="s">
        <v>56</v>
      </c>
      <c r="BK128" s="10"/>
      <c r="BL128" s="10"/>
      <c r="BM128" s="10"/>
      <c r="BN128" s="10"/>
      <c r="BO128" s="12" t="s">
        <v>367</v>
      </c>
      <c r="BP128" s="10">
        <v>1</v>
      </c>
      <c r="BQ128" s="10"/>
      <c r="BR128" s="10">
        <v>1</v>
      </c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56</v>
      </c>
      <c r="CI128" s="14"/>
      <c r="CJ128" s="14"/>
      <c r="CK128" s="14"/>
      <c r="CL128" s="14" t="s">
        <v>56</v>
      </c>
      <c r="CM128" s="12" t="s">
        <v>56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56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x14ac:dyDescent="0.2">
      <c r="A129" s="10">
        <v>97</v>
      </c>
      <c r="B129" s="10" t="s">
        <v>277</v>
      </c>
      <c r="C129" s="10" t="s">
        <v>276</v>
      </c>
      <c r="D129" s="10">
        <v>3</v>
      </c>
      <c r="E129" s="10">
        <v>2</v>
      </c>
      <c r="F129" s="10">
        <v>11</v>
      </c>
      <c r="G129" s="10" t="s">
        <v>237</v>
      </c>
      <c r="H129" s="10">
        <v>39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/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298</v>
      </c>
      <c r="AF129" s="10">
        <v>1</v>
      </c>
      <c r="AG129" s="10">
        <v>10</v>
      </c>
      <c r="AH129" s="10">
        <v>3</v>
      </c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56</v>
      </c>
      <c r="BE129" s="12" t="s">
        <v>56</v>
      </c>
      <c r="BF129" s="10"/>
      <c r="BG129" s="10"/>
      <c r="BH129" s="10"/>
      <c r="BI129" s="12"/>
      <c r="BJ129" s="12" t="s">
        <v>56</v>
      </c>
      <c r="BK129" s="10"/>
      <c r="BL129" s="10"/>
      <c r="BM129" s="10"/>
      <c r="BN129" s="10"/>
      <c r="BO129" s="12" t="s">
        <v>311</v>
      </c>
      <c r="BP129" s="10">
        <v>1</v>
      </c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56</v>
      </c>
      <c r="CI129" s="14"/>
      <c r="CJ129" s="14"/>
      <c r="CK129" s="14"/>
      <c r="CL129" s="14" t="s">
        <v>56</v>
      </c>
      <c r="CM129" s="12" t="s">
        <v>56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56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x14ac:dyDescent="0.2">
      <c r="A130" s="10">
        <v>98</v>
      </c>
      <c r="B130" s="10" t="s">
        <v>277</v>
      </c>
      <c r="C130" s="10" t="s">
        <v>276</v>
      </c>
      <c r="D130" s="10">
        <v>3</v>
      </c>
      <c r="E130" s="10">
        <v>3</v>
      </c>
      <c r="F130" s="10">
        <v>1</v>
      </c>
      <c r="G130" s="10" t="s">
        <v>237</v>
      </c>
      <c r="H130" s="10">
        <v>49</v>
      </c>
      <c r="I130" s="10" t="s">
        <v>231</v>
      </c>
      <c r="J130" s="12" t="s">
        <v>360</v>
      </c>
      <c r="K130" s="10" t="s">
        <v>245</v>
      </c>
      <c r="L130" s="10">
        <v>1</v>
      </c>
      <c r="M130" s="10">
        <v>1</v>
      </c>
      <c r="N130" s="10" t="s">
        <v>295</v>
      </c>
      <c r="O130" s="10">
        <v>15</v>
      </c>
      <c r="P130" s="10">
        <v>19</v>
      </c>
      <c r="Q130" s="10"/>
      <c r="R130" s="10">
        <v>0</v>
      </c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 t="s">
        <v>368</v>
      </c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369</v>
      </c>
      <c r="AQ130" s="10">
        <v>1</v>
      </c>
      <c r="AR130" s="10">
        <v>1</v>
      </c>
      <c r="AS130" s="13"/>
      <c r="AT130" s="10">
        <v>15</v>
      </c>
      <c r="AU130" s="10">
        <v>19</v>
      </c>
      <c r="AV130" s="10">
        <v>4</v>
      </c>
      <c r="AW130" s="10"/>
      <c r="AX130" s="10"/>
      <c r="AY130" s="10"/>
      <c r="AZ130" s="10">
        <v>1</v>
      </c>
      <c r="BA130" s="10"/>
      <c r="BB130" s="10"/>
      <c r="BC130" s="12"/>
      <c r="BD130" s="12" t="s">
        <v>56</v>
      </c>
      <c r="BE130" s="12" t="s">
        <v>56</v>
      </c>
      <c r="BF130" s="10"/>
      <c r="BG130" s="10"/>
      <c r="BH130" s="10"/>
      <c r="BI130" s="12"/>
      <c r="BJ130" s="12" t="s">
        <v>56</v>
      </c>
      <c r="BK130" s="10"/>
      <c r="BL130" s="10"/>
      <c r="BM130" s="10"/>
      <c r="BN130" s="10"/>
      <c r="BO130" s="12" t="s">
        <v>367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>
        <v>1</v>
      </c>
      <c r="CA130" s="10">
        <v>1</v>
      </c>
      <c r="CB130" s="10"/>
      <c r="CC130" s="10"/>
      <c r="CD130" s="10"/>
      <c r="CE130" s="10"/>
      <c r="CF130" s="10"/>
      <c r="CG130" s="10"/>
      <c r="CH130" s="12" t="s">
        <v>56</v>
      </c>
      <c r="CI130" s="14"/>
      <c r="CJ130" s="14"/>
      <c r="CK130" s="14"/>
      <c r="CL130" s="14" t="s">
        <v>56</v>
      </c>
      <c r="CM130" s="12" t="s">
        <v>56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56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x14ac:dyDescent="0.2">
      <c r="A131" s="10">
        <v>99</v>
      </c>
      <c r="B131" s="10" t="s">
        <v>277</v>
      </c>
      <c r="C131" s="10" t="s">
        <v>276</v>
      </c>
      <c r="D131" s="10">
        <v>3</v>
      </c>
      <c r="E131" s="10">
        <v>1</v>
      </c>
      <c r="F131" s="10">
        <v>10</v>
      </c>
      <c r="G131" s="10" t="s">
        <v>240</v>
      </c>
      <c r="H131" s="10">
        <v>32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/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298</v>
      </c>
      <c r="AF131" s="10">
        <v>1</v>
      </c>
      <c r="AG131" s="10">
        <v>1</v>
      </c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56</v>
      </c>
      <c r="BE131" s="12" t="s">
        <v>56</v>
      </c>
      <c r="BF131" s="10"/>
      <c r="BG131" s="10"/>
      <c r="BH131" s="10"/>
      <c r="BI131" s="12"/>
      <c r="BJ131" s="12" t="s">
        <v>56</v>
      </c>
      <c r="BK131" s="10"/>
      <c r="BL131" s="10"/>
      <c r="BM131" s="10"/>
      <c r="BN131" s="10"/>
      <c r="BO131" s="12" t="s">
        <v>345</v>
      </c>
      <c r="BP131" s="10">
        <v>1</v>
      </c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56</v>
      </c>
      <c r="CI131" s="14"/>
      <c r="CJ131" s="14"/>
      <c r="CK131" s="14"/>
      <c r="CL131" s="14" t="s">
        <v>56</v>
      </c>
      <c r="CM131" s="12" t="s">
        <v>56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56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x14ac:dyDescent="0.2">
      <c r="A132" s="10">
        <v>100</v>
      </c>
      <c r="B132" s="10" t="s">
        <v>277</v>
      </c>
      <c r="C132" s="10" t="s">
        <v>276</v>
      </c>
      <c r="D132" s="10">
        <v>3</v>
      </c>
      <c r="E132" s="10">
        <v>2</v>
      </c>
      <c r="F132" s="10">
        <v>9</v>
      </c>
      <c r="G132" s="10" t="s">
        <v>240</v>
      </c>
      <c r="H132" s="10">
        <v>31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/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331</v>
      </c>
      <c r="AF132" s="10">
        <v>1</v>
      </c>
      <c r="AG132" s="10">
        <v>-1</v>
      </c>
      <c r="AH132" s="10"/>
      <c r="AI132" s="10"/>
      <c r="AJ132" s="10"/>
      <c r="AK132" s="10"/>
      <c r="AL132" s="10">
        <v>1</v>
      </c>
      <c r="AM132" s="10">
        <v>1</v>
      </c>
      <c r="AN132" s="10">
        <v>1</v>
      </c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56</v>
      </c>
      <c r="BE132" s="12" t="s">
        <v>56</v>
      </c>
      <c r="BF132" s="10"/>
      <c r="BG132" s="10"/>
      <c r="BH132" s="10"/>
      <c r="BI132" s="12"/>
      <c r="BJ132" s="12" t="s">
        <v>56</v>
      </c>
      <c r="BK132" s="10"/>
      <c r="BL132" s="10"/>
      <c r="BM132" s="10"/>
      <c r="BN132" s="10"/>
      <c r="BO132" s="12" t="s">
        <v>303</v>
      </c>
      <c r="BP132" s="10">
        <v>1</v>
      </c>
      <c r="BQ132" s="10"/>
      <c r="BR132" s="10">
        <v>1</v>
      </c>
      <c r="BS132" s="10"/>
      <c r="BT132" s="10"/>
      <c r="BU132" s="10"/>
      <c r="BV132" s="10">
        <v>1</v>
      </c>
      <c r="BW132" s="10">
        <v>1</v>
      </c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56</v>
      </c>
      <c r="CI132" s="14"/>
      <c r="CJ132" s="14"/>
      <c r="CK132" s="14"/>
      <c r="CL132" s="14" t="s">
        <v>56</v>
      </c>
      <c r="CM132" s="12" t="s">
        <v>56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56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x14ac:dyDescent="0.2">
      <c r="A133" s="10">
        <v>101</v>
      </c>
      <c r="B133" s="10" t="s">
        <v>276</v>
      </c>
      <c r="C133" s="10" t="s">
        <v>277</v>
      </c>
      <c r="D133" s="10">
        <v>3</v>
      </c>
      <c r="E133" s="10">
        <v>1</v>
      </c>
      <c r="F133" s="10">
        <v>10</v>
      </c>
      <c r="G133" s="10" t="s">
        <v>237</v>
      </c>
      <c r="H133" s="10">
        <v>32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/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286</v>
      </c>
      <c r="AF133" s="10">
        <v>1</v>
      </c>
      <c r="AG133" s="10">
        <v>4</v>
      </c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56</v>
      </c>
      <c r="BE133" s="12" t="s">
        <v>56</v>
      </c>
      <c r="BF133" s="10"/>
      <c r="BG133" s="10"/>
      <c r="BH133" s="10"/>
      <c r="BI133" s="12"/>
      <c r="BJ133" s="12" t="s">
        <v>56</v>
      </c>
      <c r="BK133" s="10"/>
      <c r="BL133" s="10"/>
      <c r="BM133" s="10"/>
      <c r="BN133" s="10"/>
      <c r="BO133" s="12" t="s">
        <v>285</v>
      </c>
      <c r="BP133" s="10">
        <v>1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56</v>
      </c>
      <c r="CI133" s="14"/>
      <c r="CJ133" s="14"/>
      <c r="CK133" s="14"/>
      <c r="CL133" s="14" t="s">
        <v>56</v>
      </c>
      <c r="CM133" s="12" t="s">
        <v>56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56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x14ac:dyDescent="0.2">
      <c r="A134" s="10">
        <v>101</v>
      </c>
      <c r="B134" s="10" t="s">
        <v>276</v>
      </c>
      <c r="C134" s="10" t="s">
        <v>277</v>
      </c>
      <c r="D134" s="10">
        <v>3</v>
      </c>
      <c r="E134" s="10">
        <v>1</v>
      </c>
      <c r="F134" s="10">
        <v>10</v>
      </c>
      <c r="G134" s="10" t="s">
        <v>237</v>
      </c>
      <c r="H134" s="10">
        <v>32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/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56</v>
      </c>
      <c r="BE134" s="12" t="s">
        <v>56</v>
      </c>
      <c r="BF134" s="10"/>
      <c r="BG134" s="10"/>
      <c r="BH134" s="10"/>
      <c r="BI134" s="12"/>
      <c r="BJ134" s="12" t="s">
        <v>56</v>
      </c>
      <c r="BK134" s="10"/>
      <c r="BL134" s="10"/>
      <c r="BM134" s="10"/>
      <c r="BN134" s="10"/>
      <c r="BO134" s="12" t="s">
        <v>370</v>
      </c>
      <c r="BP134" s="10">
        <v>1</v>
      </c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56</v>
      </c>
      <c r="CI134" s="14"/>
      <c r="CJ134" s="14"/>
      <c r="CK134" s="14"/>
      <c r="CL134" s="14" t="s">
        <v>56</v>
      </c>
      <c r="CM134" s="12" t="s">
        <v>56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56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x14ac:dyDescent="0.2">
      <c r="A135" s="10">
        <v>103</v>
      </c>
      <c r="B135" s="10" t="s">
        <v>276</v>
      </c>
      <c r="C135" s="10" t="s">
        <v>277</v>
      </c>
      <c r="D135" s="10">
        <v>3</v>
      </c>
      <c r="E135" s="10">
        <v>2</v>
      </c>
      <c r="F135" s="10">
        <v>6</v>
      </c>
      <c r="G135" s="10" t="s">
        <v>237</v>
      </c>
      <c r="H135" s="10">
        <v>36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/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286</v>
      </c>
      <c r="AF135" s="10">
        <v>1</v>
      </c>
      <c r="AG135" s="10">
        <v>3</v>
      </c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56</v>
      </c>
      <c r="BE135" s="12" t="s">
        <v>56</v>
      </c>
      <c r="BF135" s="10"/>
      <c r="BG135" s="10"/>
      <c r="BH135" s="10"/>
      <c r="BI135" s="12"/>
      <c r="BJ135" s="12" t="s">
        <v>56</v>
      </c>
      <c r="BK135" s="10"/>
      <c r="BL135" s="10"/>
      <c r="BM135" s="10"/>
      <c r="BN135" s="10"/>
      <c r="BO135" s="12" t="s">
        <v>283</v>
      </c>
      <c r="BP135" s="10">
        <v>1</v>
      </c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56</v>
      </c>
      <c r="CI135" s="14"/>
      <c r="CJ135" s="14"/>
      <c r="CK135" s="14"/>
      <c r="CL135" s="14" t="s">
        <v>56</v>
      </c>
      <c r="CM135" s="12" t="s">
        <v>56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56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x14ac:dyDescent="0.2">
      <c r="A136" s="10">
        <v>103</v>
      </c>
      <c r="B136" s="10" t="s">
        <v>276</v>
      </c>
      <c r="C136" s="10" t="s">
        <v>277</v>
      </c>
      <c r="D136" s="10">
        <v>3</v>
      </c>
      <c r="E136" s="10">
        <v>2</v>
      </c>
      <c r="F136" s="10">
        <v>6</v>
      </c>
      <c r="G136" s="10" t="s">
        <v>237</v>
      </c>
      <c r="H136" s="10">
        <v>36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/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56</v>
      </c>
      <c r="BE136" s="12" t="s">
        <v>56</v>
      </c>
      <c r="BF136" s="10"/>
      <c r="BG136" s="10"/>
      <c r="BH136" s="10"/>
      <c r="BI136" s="12"/>
      <c r="BJ136" s="12" t="s">
        <v>56</v>
      </c>
      <c r="BK136" s="10"/>
      <c r="BL136" s="10"/>
      <c r="BM136" s="10"/>
      <c r="BN136" s="10"/>
      <c r="BO136" s="12" t="s">
        <v>287</v>
      </c>
      <c r="BP136" s="10">
        <v>1</v>
      </c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56</v>
      </c>
      <c r="CI136" s="14"/>
      <c r="CJ136" s="14"/>
      <c r="CK136" s="14"/>
      <c r="CL136" s="14" t="s">
        <v>56</v>
      </c>
      <c r="CM136" s="12" t="s">
        <v>56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56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x14ac:dyDescent="0.2">
      <c r="A137" s="10">
        <v>104</v>
      </c>
      <c r="B137" s="10" t="s">
        <v>276</v>
      </c>
      <c r="C137" s="10" t="s">
        <v>277</v>
      </c>
      <c r="D137" s="10">
        <v>3</v>
      </c>
      <c r="E137" s="10">
        <v>3</v>
      </c>
      <c r="F137" s="10">
        <v>3</v>
      </c>
      <c r="G137" s="10" t="s">
        <v>237</v>
      </c>
      <c r="H137" s="10">
        <v>39</v>
      </c>
      <c r="I137" s="10" t="s">
        <v>231</v>
      </c>
      <c r="J137" s="12" t="s">
        <v>280</v>
      </c>
      <c r="K137" s="10" t="s">
        <v>245</v>
      </c>
      <c r="L137" s="10">
        <v>1</v>
      </c>
      <c r="M137" s="10">
        <v>1</v>
      </c>
      <c r="N137" s="10" t="s">
        <v>295</v>
      </c>
      <c r="O137" s="10">
        <v>8</v>
      </c>
      <c r="P137" s="10">
        <v>14</v>
      </c>
      <c r="Q137" s="10"/>
      <c r="R137" s="10">
        <v>1</v>
      </c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319</v>
      </c>
      <c r="AQ137" s="10">
        <v>1</v>
      </c>
      <c r="AR137" s="10">
        <v>1</v>
      </c>
      <c r="AS137" s="13"/>
      <c r="AT137" s="10">
        <v>8</v>
      </c>
      <c r="AU137" s="10">
        <v>14</v>
      </c>
      <c r="AV137" s="10">
        <v>6</v>
      </c>
      <c r="AW137" s="10"/>
      <c r="AX137" s="10"/>
      <c r="AY137" s="10"/>
      <c r="AZ137" s="10">
        <v>1</v>
      </c>
      <c r="BA137" s="10"/>
      <c r="BB137" s="10"/>
      <c r="BC137" s="12"/>
      <c r="BD137" s="12" t="s">
        <v>56</v>
      </c>
      <c r="BE137" s="12" t="s">
        <v>56</v>
      </c>
      <c r="BF137" s="10"/>
      <c r="BG137" s="10"/>
      <c r="BH137" s="10"/>
      <c r="BI137" s="12"/>
      <c r="BJ137" s="12" t="s">
        <v>56</v>
      </c>
      <c r="BK137" s="10"/>
      <c r="BL137" s="10"/>
      <c r="BM137" s="10"/>
      <c r="BN137" s="10"/>
      <c r="BO137" s="12" t="s">
        <v>362</v>
      </c>
      <c r="BP137" s="10">
        <v>1</v>
      </c>
      <c r="BQ137" s="10"/>
      <c r="BR137" s="10"/>
      <c r="BS137" s="10"/>
      <c r="BT137" s="10"/>
      <c r="BU137" s="10"/>
      <c r="BV137" s="10"/>
      <c r="BW137" s="10"/>
      <c r="BX137" s="10"/>
      <c r="BY137" s="10"/>
      <c r="BZ137" s="10">
        <v>1</v>
      </c>
      <c r="CA137" s="10">
        <v>1</v>
      </c>
      <c r="CB137" s="10"/>
      <c r="CC137" s="10"/>
      <c r="CD137" s="10"/>
      <c r="CE137" s="10"/>
      <c r="CF137" s="10"/>
      <c r="CG137" s="10"/>
      <c r="CH137" s="12" t="s">
        <v>56</v>
      </c>
      <c r="CI137" s="14"/>
      <c r="CJ137" s="14"/>
      <c r="CK137" s="14"/>
      <c r="CL137" s="14" t="s">
        <v>56</v>
      </c>
      <c r="CM137" s="12" t="s">
        <v>56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56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x14ac:dyDescent="0.2">
      <c r="A138" s="10">
        <v>105</v>
      </c>
      <c r="B138" s="10" t="s">
        <v>276</v>
      </c>
      <c r="C138" s="10" t="s">
        <v>277</v>
      </c>
      <c r="D138" s="10">
        <v>3</v>
      </c>
      <c r="E138" s="10">
        <v>1</v>
      </c>
      <c r="F138" s="10">
        <v>10</v>
      </c>
      <c r="G138" s="10" t="s">
        <v>240</v>
      </c>
      <c r="H138" s="10">
        <v>47</v>
      </c>
      <c r="I138" s="10" t="s">
        <v>56</v>
      </c>
      <c r="J138" s="12" t="s">
        <v>280</v>
      </c>
      <c r="K138" s="10" t="s">
        <v>241</v>
      </c>
      <c r="L138" s="10">
        <v>1</v>
      </c>
      <c r="M138" s="10">
        <v>0</v>
      </c>
      <c r="N138" s="10" t="s">
        <v>281</v>
      </c>
      <c r="O138" s="10">
        <v>10</v>
      </c>
      <c r="P138" s="10">
        <v>0</v>
      </c>
      <c r="Q138" s="10"/>
      <c r="R138" s="10">
        <v>1</v>
      </c>
      <c r="S138" s="10"/>
      <c r="T138" s="10" t="s">
        <v>56</v>
      </c>
      <c r="U138" s="10">
        <v>1</v>
      </c>
      <c r="V138" s="10"/>
      <c r="W138" s="10"/>
      <c r="X138" s="10"/>
      <c r="Y138" s="10"/>
      <c r="Z138" s="10"/>
      <c r="AA138" s="10"/>
      <c r="AB138" s="10"/>
      <c r="AC138" s="10"/>
      <c r="AD138" s="12" t="s">
        <v>371</v>
      </c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319</v>
      </c>
      <c r="AQ138" s="10">
        <v>1</v>
      </c>
      <c r="AR138" s="10">
        <v>0</v>
      </c>
      <c r="AS138" s="13"/>
      <c r="AT138" s="10">
        <v>10</v>
      </c>
      <c r="AU138" s="10">
        <v>0</v>
      </c>
      <c r="AV138" s="10"/>
      <c r="AW138" s="10"/>
      <c r="AX138" s="10">
        <v>1</v>
      </c>
      <c r="AY138" s="10"/>
      <c r="AZ138" s="10"/>
      <c r="BA138" s="10"/>
      <c r="BB138" s="10"/>
      <c r="BC138" s="12" t="s">
        <v>372</v>
      </c>
      <c r="BD138" s="12" t="s">
        <v>56</v>
      </c>
      <c r="BE138" s="12" t="s">
        <v>56</v>
      </c>
      <c r="BF138" s="10"/>
      <c r="BG138" s="10"/>
      <c r="BH138" s="10"/>
      <c r="BI138" s="12"/>
      <c r="BJ138" s="12" t="s">
        <v>56</v>
      </c>
      <c r="BK138" s="10"/>
      <c r="BL138" s="10"/>
      <c r="BM138" s="10"/>
      <c r="BN138" s="10"/>
      <c r="BO138" s="12" t="s">
        <v>318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>
        <v>1</v>
      </c>
      <c r="CA138" s="10">
        <v>0</v>
      </c>
      <c r="CB138" s="10"/>
      <c r="CC138" s="10"/>
      <c r="CD138" s="10"/>
      <c r="CE138" s="10"/>
      <c r="CF138" s="10"/>
      <c r="CG138" s="10"/>
      <c r="CH138" s="12" t="s">
        <v>56</v>
      </c>
      <c r="CI138" s="14"/>
      <c r="CJ138" s="14"/>
      <c r="CK138" s="14"/>
      <c r="CL138" s="14" t="s">
        <v>56</v>
      </c>
      <c r="CM138" s="12" t="s">
        <v>56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56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x14ac:dyDescent="0.2">
      <c r="A139" s="10">
        <v>105</v>
      </c>
      <c r="B139" s="10" t="s">
        <v>276</v>
      </c>
      <c r="C139" s="10" t="s">
        <v>277</v>
      </c>
      <c r="D139" s="10">
        <v>3</v>
      </c>
      <c r="E139" s="10">
        <v>1</v>
      </c>
      <c r="F139" s="10">
        <v>10</v>
      </c>
      <c r="G139" s="10" t="s">
        <v>240</v>
      </c>
      <c r="H139" s="10">
        <v>47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/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56</v>
      </c>
      <c r="BE139" s="12" t="s">
        <v>56</v>
      </c>
      <c r="BF139" s="10"/>
      <c r="BG139" s="10"/>
      <c r="BH139" s="10"/>
      <c r="BI139" s="12"/>
      <c r="BJ139" s="12" t="s">
        <v>56</v>
      </c>
      <c r="BK139" s="10"/>
      <c r="BL139" s="10"/>
      <c r="BM139" s="10"/>
      <c r="BN139" s="10"/>
      <c r="BO139" s="12" t="s">
        <v>294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>
        <v>1</v>
      </c>
      <c r="CF139" s="10"/>
      <c r="CG139" s="10"/>
      <c r="CH139" s="12" t="s">
        <v>56</v>
      </c>
      <c r="CI139" s="14"/>
      <c r="CJ139" s="14"/>
      <c r="CK139" s="14"/>
      <c r="CL139" s="14" t="s">
        <v>56</v>
      </c>
      <c r="CM139" s="12" t="s">
        <v>56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56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x14ac:dyDescent="0.2">
      <c r="A140" s="10">
        <v>106</v>
      </c>
      <c r="B140" s="10" t="s">
        <v>277</v>
      </c>
      <c r="C140" s="10" t="s">
        <v>276</v>
      </c>
      <c r="D140" s="10">
        <v>3</v>
      </c>
      <c r="E140" s="10">
        <v>1</v>
      </c>
      <c r="F140" s="10">
        <v>10</v>
      </c>
      <c r="G140" s="10" t="s">
        <v>237</v>
      </c>
      <c r="H140" s="10">
        <v>35</v>
      </c>
      <c r="I140" s="10" t="s">
        <v>231</v>
      </c>
      <c r="J140" s="12" t="s">
        <v>56</v>
      </c>
      <c r="K140" s="10" t="s">
        <v>56</v>
      </c>
      <c r="L140" s="10"/>
      <c r="M140" s="10" t="s">
        <v>56</v>
      </c>
      <c r="N140" s="10"/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331</v>
      </c>
      <c r="AF140" s="10">
        <v>1</v>
      </c>
      <c r="AG140" s="10">
        <v>11</v>
      </c>
      <c r="AH140" s="10">
        <v>3</v>
      </c>
      <c r="AI140" s="10">
        <v>1</v>
      </c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56</v>
      </c>
      <c r="BE140" s="12" t="s">
        <v>56</v>
      </c>
      <c r="BF140" s="10"/>
      <c r="BG140" s="10"/>
      <c r="BH140" s="10"/>
      <c r="BI140" s="12"/>
      <c r="BJ140" s="12" t="s">
        <v>56</v>
      </c>
      <c r="BK140" s="10"/>
      <c r="BL140" s="10"/>
      <c r="BM140" s="10"/>
      <c r="BN140" s="10"/>
      <c r="BO140" s="12" t="s">
        <v>303</v>
      </c>
      <c r="BP140" s="10">
        <v>1</v>
      </c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56</v>
      </c>
      <c r="CI140" s="14"/>
      <c r="CJ140" s="14"/>
      <c r="CK140" s="14"/>
      <c r="CL140" s="14" t="s">
        <v>56</v>
      </c>
      <c r="CM140" s="12" t="s">
        <v>56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56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x14ac:dyDescent="0.2">
      <c r="A141" s="10">
        <v>106</v>
      </c>
      <c r="B141" s="10" t="s">
        <v>277</v>
      </c>
      <c r="C141" s="10" t="s">
        <v>276</v>
      </c>
      <c r="D141" s="10">
        <v>3</v>
      </c>
      <c r="E141" s="10">
        <v>1</v>
      </c>
      <c r="F141" s="10">
        <v>10</v>
      </c>
      <c r="G141" s="10" t="s">
        <v>237</v>
      </c>
      <c r="H141" s="10">
        <v>35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/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56</v>
      </c>
      <c r="BE141" s="12" t="s">
        <v>56</v>
      </c>
      <c r="BF141" s="10"/>
      <c r="BG141" s="10"/>
      <c r="BH141" s="10"/>
      <c r="BI141" s="12"/>
      <c r="BJ141" s="12" t="s">
        <v>56</v>
      </c>
      <c r="BK141" s="10"/>
      <c r="BL141" s="10"/>
      <c r="BM141" s="10"/>
      <c r="BN141" s="10"/>
      <c r="BO141" s="12" t="s">
        <v>300</v>
      </c>
      <c r="BP141" s="10">
        <v>1</v>
      </c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56</v>
      </c>
      <c r="CI141" s="14"/>
      <c r="CJ141" s="14"/>
      <c r="CK141" s="14"/>
      <c r="CL141" s="14" t="s">
        <v>56</v>
      </c>
      <c r="CM141" s="12" t="s">
        <v>56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56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x14ac:dyDescent="0.2">
      <c r="A142" s="10">
        <v>107</v>
      </c>
      <c r="B142" s="10" t="s">
        <v>277</v>
      </c>
      <c r="C142" s="10" t="s">
        <v>276</v>
      </c>
      <c r="D142" s="10">
        <v>3</v>
      </c>
      <c r="E142" s="10">
        <v>1</v>
      </c>
      <c r="F142" s="10">
        <v>10</v>
      </c>
      <c r="G142" s="10" t="s">
        <v>237</v>
      </c>
      <c r="H142" s="10">
        <v>46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/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331</v>
      </c>
      <c r="AF142" s="10">
        <v>1</v>
      </c>
      <c r="AG142" s="10">
        <v>1</v>
      </c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56</v>
      </c>
      <c r="BE142" s="12" t="s">
        <v>56</v>
      </c>
      <c r="BF142" s="10"/>
      <c r="BG142" s="10"/>
      <c r="BH142" s="10"/>
      <c r="BI142" s="12"/>
      <c r="BJ142" s="12" t="s">
        <v>56</v>
      </c>
      <c r="BK142" s="10"/>
      <c r="BL142" s="10"/>
      <c r="BM142" s="10"/>
      <c r="BN142" s="10"/>
      <c r="BO142" s="12" t="s">
        <v>300</v>
      </c>
      <c r="BP142" s="10">
        <v>1</v>
      </c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56</v>
      </c>
      <c r="CI142" s="14"/>
      <c r="CJ142" s="14"/>
      <c r="CK142" s="14"/>
      <c r="CL142" s="14" t="s">
        <v>56</v>
      </c>
      <c r="CM142" s="12" t="s">
        <v>56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56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x14ac:dyDescent="0.2">
      <c r="A143" s="10">
        <v>107</v>
      </c>
      <c r="B143" s="10" t="s">
        <v>277</v>
      </c>
      <c r="C143" s="10" t="s">
        <v>276</v>
      </c>
      <c r="D143" s="10">
        <v>3</v>
      </c>
      <c r="E143" s="10">
        <v>1</v>
      </c>
      <c r="F143" s="10">
        <v>10</v>
      </c>
      <c r="G143" s="10" t="s">
        <v>237</v>
      </c>
      <c r="H143" s="10">
        <v>46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/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56</v>
      </c>
      <c r="BE143" s="12" t="s">
        <v>56</v>
      </c>
      <c r="BF143" s="10"/>
      <c r="BG143" s="10"/>
      <c r="BH143" s="10"/>
      <c r="BI143" s="12"/>
      <c r="BJ143" s="12" t="s">
        <v>56</v>
      </c>
      <c r="BK143" s="10"/>
      <c r="BL143" s="10"/>
      <c r="BM143" s="10"/>
      <c r="BN143" s="10"/>
      <c r="BO143" s="12" t="s">
        <v>299</v>
      </c>
      <c r="BP143" s="10">
        <v>1</v>
      </c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56</v>
      </c>
      <c r="CI143" s="14"/>
      <c r="CJ143" s="14"/>
      <c r="CK143" s="14"/>
      <c r="CL143" s="14" t="s">
        <v>56</v>
      </c>
      <c r="CM143" s="12" t="s">
        <v>56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56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x14ac:dyDescent="0.2">
      <c r="A144" s="10">
        <v>108</v>
      </c>
      <c r="B144" s="10" t="s">
        <v>277</v>
      </c>
      <c r="C144" s="10" t="s">
        <v>276</v>
      </c>
      <c r="D144" s="10">
        <v>3</v>
      </c>
      <c r="E144" s="10">
        <v>2</v>
      </c>
      <c r="F144" s="10">
        <v>9</v>
      </c>
      <c r="G144" s="10" t="s">
        <v>237</v>
      </c>
      <c r="H144" s="10">
        <v>47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/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331</v>
      </c>
      <c r="AF144" s="10">
        <v>1</v>
      </c>
      <c r="AG144" s="10">
        <v>2</v>
      </c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56</v>
      </c>
      <c r="BE144" s="12" t="s">
        <v>56</v>
      </c>
      <c r="BF144" s="10"/>
      <c r="BG144" s="10"/>
      <c r="BH144" s="10"/>
      <c r="BI144" s="12"/>
      <c r="BJ144" s="12" t="s">
        <v>56</v>
      </c>
      <c r="BK144" s="10"/>
      <c r="BL144" s="10"/>
      <c r="BM144" s="10"/>
      <c r="BN144" s="10"/>
      <c r="BO144" s="12" t="s">
        <v>300</v>
      </c>
      <c r="BP144" s="10">
        <v>1</v>
      </c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56</v>
      </c>
      <c r="CI144" s="14"/>
      <c r="CJ144" s="14"/>
      <c r="CK144" s="14"/>
      <c r="CL144" s="14" t="s">
        <v>56</v>
      </c>
      <c r="CM144" s="12" t="s">
        <v>56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56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x14ac:dyDescent="0.2">
      <c r="A145" s="10">
        <v>108</v>
      </c>
      <c r="B145" s="10" t="s">
        <v>277</v>
      </c>
      <c r="C145" s="10" t="s">
        <v>276</v>
      </c>
      <c r="D145" s="10">
        <v>3</v>
      </c>
      <c r="E145" s="10">
        <v>2</v>
      </c>
      <c r="F145" s="10">
        <v>9</v>
      </c>
      <c r="G145" s="10" t="s">
        <v>237</v>
      </c>
      <c r="H145" s="10">
        <v>47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/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56</v>
      </c>
      <c r="BE145" s="12" t="s">
        <v>56</v>
      </c>
      <c r="BF145" s="10"/>
      <c r="BG145" s="10"/>
      <c r="BH145" s="10"/>
      <c r="BI145" s="12"/>
      <c r="BJ145" s="12" t="s">
        <v>56</v>
      </c>
      <c r="BK145" s="10"/>
      <c r="BL145" s="10"/>
      <c r="BM145" s="10"/>
      <c r="BN145" s="10"/>
      <c r="BO145" s="12" t="s">
        <v>373</v>
      </c>
      <c r="BP145" s="10">
        <v>1</v>
      </c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56</v>
      </c>
      <c r="CI145" s="14"/>
      <c r="CJ145" s="14"/>
      <c r="CK145" s="14"/>
      <c r="CL145" s="14" t="s">
        <v>56</v>
      </c>
      <c r="CM145" s="12" t="s">
        <v>56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56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x14ac:dyDescent="0.2">
      <c r="A146" s="10">
        <v>109</v>
      </c>
      <c r="B146" s="10" t="s">
        <v>277</v>
      </c>
      <c r="C146" s="10" t="s">
        <v>276</v>
      </c>
      <c r="D146" s="10">
        <v>3</v>
      </c>
      <c r="E146" s="10">
        <v>3</v>
      </c>
      <c r="F146" s="10">
        <v>7</v>
      </c>
      <c r="G146" s="10" t="s">
        <v>237</v>
      </c>
      <c r="H146" s="10">
        <v>49</v>
      </c>
      <c r="I146" s="10" t="s">
        <v>56</v>
      </c>
      <c r="J146" s="12" t="s">
        <v>360</v>
      </c>
      <c r="K146" s="10" t="s">
        <v>241</v>
      </c>
      <c r="L146" s="10">
        <v>1</v>
      </c>
      <c r="M146" s="10">
        <v>0</v>
      </c>
      <c r="N146" s="10" t="s">
        <v>281</v>
      </c>
      <c r="O146" s="10">
        <v>24</v>
      </c>
      <c r="P146" s="10">
        <v>0</v>
      </c>
      <c r="Q146" s="10">
        <v>1</v>
      </c>
      <c r="R146" s="10">
        <v>1</v>
      </c>
      <c r="S146" s="10"/>
      <c r="T146" s="10" t="s">
        <v>340</v>
      </c>
      <c r="U146" s="10"/>
      <c r="V146" s="10"/>
      <c r="W146" s="10">
        <v>1</v>
      </c>
      <c r="X146" s="10"/>
      <c r="Y146" s="10"/>
      <c r="Z146" s="10"/>
      <c r="AA146" s="10"/>
      <c r="AB146" s="10">
        <v>1</v>
      </c>
      <c r="AC146" s="10">
        <v>1</v>
      </c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369</v>
      </c>
      <c r="AQ146" s="10">
        <v>1</v>
      </c>
      <c r="AR146" s="10">
        <v>0</v>
      </c>
      <c r="AS146" s="13">
        <v>1</v>
      </c>
      <c r="AT146" s="10">
        <v>24</v>
      </c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56</v>
      </c>
      <c r="BE146" s="12" t="s">
        <v>56</v>
      </c>
      <c r="BF146" s="10"/>
      <c r="BG146" s="10"/>
      <c r="BH146" s="10"/>
      <c r="BI146" s="12"/>
      <c r="BJ146" s="12" t="s">
        <v>56</v>
      </c>
      <c r="BK146" s="10"/>
      <c r="BL146" s="10"/>
      <c r="BM146" s="10"/>
      <c r="BN146" s="10"/>
      <c r="BO146" s="12" t="s">
        <v>311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>
        <v>1</v>
      </c>
      <c r="CA146" s="10">
        <v>0</v>
      </c>
      <c r="CB146" s="10">
        <v>1</v>
      </c>
      <c r="CC146" s="10">
        <v>1</v>
      </c>
      <c r="CD146" s="10"/>
      <c r="CE146" s="10"/>
      <c r="CF146" s="10"/>
      <c r="CG146" s="10"/>
      <c r="CH146" s="12" t="s">
        <v>56</v>
      </c>
      <c r="CI146" s="14"/>
      <c r="CJ146" s="14"/>
      <c r="CK146" s="14"/>
      <c r="CL146" s="14" t="s">
        <v>56</v>
      </c>
      <c r="CM146" s="12" t="s">
        <v>56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56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x14ac:dyDescent="0.2">
      <c r="A147" s="10">
        <v>109</v>
      </c>
      <c r="B147" s="10" t="s">
        <v>277</v>
      </c>
      <c r="C147" s="10" t="s">
        <v>276</v>
      </c>
      <c r="D147" s="10">
        <v>3</v>
      </c>
      <c r="E147" s="10">
        <v>3</v>
      </c>
      <c r="F147" s="10">
        <v>7</v>
      </c>
      <c r="G147" s="10" t="s">
        <v>237</v>
      </c>
      <c r="H147" s="10">
        <v>49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/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374</v>
      </c>
      <c r="BE147" s="12" t="s">
        <v>248</v>
      </c>
      <c r="BF147" s="10">
        <v>1</v>
      </c>
      <c r="BG147" s="10">
        <v>1</v>
      </c>
      <c r="BH147" s="10"/>
      <c r="BI147" s="12"/>
      <c r="BJ147" s="12" t="s">
        <v>56</v>
      </c>
      <c r="BK147" s="10"/>
      <c r="BL147" s="10"/>
      <c r="BM147" s="10"/>
      <c r="BN147" s="10"/>
      <c r="BO147" s="12" t="s">
        <v>303</v>
      </c>
      <c r="BP147" s="10"/>
      <c r="BQ147" s="10"/>
      <c r="BR147" s="10"/>
      <c r="BS147" s="10"/>
      <c r="BT147" s="10">
        <v>1</v>
      </c>
      <c r="BU147" s="10">
        <v>1</v>
      </c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56</v>
      </c>
      <c r="CI147" s="14"/>
      <c r="CJ147" s="14"/>
      <c r="CK147" s="14"/>
      <c r="CL147" s="14" t="s">
        <v>56</v>
      </c>
      <c r="CM147" s="12" t="s">
        <v>56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56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x14ac:dyDescent="0.2">
      <c r="A148" s="10">
        <v>110</v>
      </c>
      <c r="B148" s="10" t="s">
        <v>277</v>
      </c>
      <c r="C148" s="10" t="s">
        <v>276</v>
      </c>
      <c r="D148" s="10">
        <v>3</v>
      </c>
      <c r="E148" s="10">
        <v>4</v>
      </c>
      <c r="F148" s="10">
        <v>7</v>
      </c>
      <c r="G148" s="10" t="s">
        <v>237</v>
      </c>
      <c r="H148" s="10">
        <v>49</v>
      </c>
      <c r="I148" s="10" t="s">
        <v>77</v>
      </c>
      <c r="J148" s="12" t="s">
        <v>56</v>
      </c>
      <c r="K148" s="10" t="s">
        <v>56</v>
      </c>
      <c r="L148" s="10"/>
      <c r="M148" s="10" t="s">
        <v>56</v>
      </c>
      <c r="N148" s="10"/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56</v>
      </c>
      <c r="BE148" s="12" t="s">
        <v>56</v>
      </c>
      <c r="BF148" s="10"/>
      <c r="BG148" s="10"/>
      <c r="BH148" s="10"/>
      <c r="BI148" s="12"/>
      <c r="BJ148" s="12" t="s">
        <v>56</v>
      </c>
      <c r="BK148" s="10"/>
      <c r="BL148" s="10"/>
      <c r="BM148" s="10"/>
      <c r="BN148" s="10"/>
      <c r="BO148" s="12" t="s">
        <v>56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56</v>
      </c>
      <c r="CI148" s="14"/>
      <c r="CJ148" s="14"/>
      <c r="CK148" s="14"/>
      <c r="CL148" s="14" t="s">
        <v>56</v>
      </c>
      <c r="CM148" s="12" t="s">
        <v>338</v>
      </c>
      <c r="CN148" s="10"/>
      <c r="CO148" s="10"/>
      <c r="CP148" s="10"/>
      <c r="CQ148" s="10">
        <v>31</v>
      </c>
      <c r="CR148" s="10"/>
      <c r="CS148" s="10"/>
      <c r="CT148" s="10"/>
      <c r="CU148" s="10"/>
      <c r="CV148" s="12" t="s">
        <v>339</v>
      </c>
      <c r="CW148" s="10"/>
      <c r="CX148" s="10">
        <v>1</v>
      </c>
      <c r="CY148" s="10"/>
      <c r="CZ148" s="10"/>
      <c r="DA148" s="10"/>
      <c r="DB148" s="10"/>
      <c r="DC148" s="10"/>
      <c r="DD148" s="10">
        <v>0</v>
      </c>
      <c r="DE148" s="10">
        <v>1</v>
      </c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x14ac:dyDescent="0.2">
      <c r="A149" s="10">
        <v>111</v>
      </c>
      <c r="B149" s="10" t="s">
        <v>276</v>
      </c>
      <c r="C149" s="10" t="s">
        <v>277</v>
      </c>
      <c r="D149" s="10">
        <v>3</v>
      </c>
      <c r="E149" s="10">
        <v>1</v>
      </c>
      <c r="F149" s="10">
        <v>10</v>
      </c>
      <c r="G149" s="10" t="s">
        <v>237</v>
      </c>
      <c r="H149" s="10">
        <v>20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/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286</v>
      </c>
      <c r="AF149" s="10">
        <v>1</v>
      </c>
      <c r="AG149" s="10">
        <v>2</v>
      </c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56</v>
      </c>
      <c r="BE149" s="12" t="s">
        <v>56</v>
      </c>
      <c r="BF149" s="10"/>
      <c r="BG149" s="10"/>
      <c r="BH149" s="10"/>
      <c r="BI149" s="12"/>
      <c r="BJ149" s="12" t="s">
        <v>56</v>
      </c>
      <c r="BK149" s="10"/>
      <c r="BL149" s="10"/>
      <c r="BM149" s="10"/>
      <c r="BN149" s="10"/>
      <c r="BO149" s="12" t="s">
        <v>289</v>
      </c>
      <c r="BP149" s="10">
        <v>1</v>
      </c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56</v>
      </c>
      <c r="CI149" s="14"/>
      <c r="CJ149" s="14"/>
      <c r="CK149" s="14"/>
      <c r="CL149" s="14" t="s">
        <v>56</v>
      </c>
      <c r="CM149" s="12" t="s">
        <v>56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56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x14ac:dyDescent="0.2">
      <c r="A150" s="10">
        <v>111</v>
      </c>
      <c r="B150" s="10" t="s">
        <v>276</v>
      </c>
      <c r="C150" s="10" t="s">
        <v>277</v>
      </c>
      <c r="D150" s="10">
        <v>3</v>
      </c>
      <c r="E150" s="10">
        <v>1</v>
      </c>
      <c r="F150" s="10">
        <v>10</v>
      </c>
      <c r="G150" s="10" t="s">
        <v>237</v>
      </c>
      <c r="H150" s="10">
        <v>20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/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56</v>
      </c>
      <c r="BE150" s="12" t="s">
        <v>56</v>
      </c>
      <c r="BF150" s="10"/>
      <c r="BG150" s="10"/>
      <c r="BH150" s="10"/>
      <c r="BI150" s="12"/>
      <c r="BJ150" s="12" t="s">
        <v>56</v>
      </c>
      <c r="BK150" s="10"/>
      <c r="BL150" s="10"/>
      <c r="BM150" s="10"/>
      <c r="BN150" s="10"/>
      <c r="BO150" s="12" t="s">
        <v>283</v>
      </c>
      <c r="BP150" s="10">
        <v>1</v>
      </c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56</v>
      </c>
      <c r="CI150" s="14"/>
      <c r="CJ150" s="14"/>
      <c r="CK150" s="14"/>
      <c r="CL150" s="14" t="s">
        <v>56</v>
      </c>
      <c r="CM150" s="12" t="s">
        <v>56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56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x14ac:dyDescent="0.2">
      <c r="A151" s="10">
        <v>112</v>
      </c>
      <c r="B151" s="10" t="s">
        <v>276</v>
      </c>
      <c r="C151" s="10" t="s">
        <v>277</v>
      </c>
      <c r="D151" s="10">
        <v>3</v>
      </c>
      <c r="E151" s="10">
        <v>2</v>
      </c>
      <c r="F151" s="10">
        <v>8</v>
      </c>
      <c r="G151" s="10" t="s">
        <v>237</v>
      </c>
      <c r="H151" s="10">
        <v>22</v>
      </c>
      <c r="I151" s="10" t="s">
        <v>231</v>
      </c>
      <c r="J151" s="12" t="s">
        <v>280</v>
      </c>
      <c r="K151" s="10" t="s">
        <v>245</v>
      </c>
      <c r="L151" s="10">
        <v>1</v>
      </c>
      <c r="M151" s="10">
        <v>1</v>
      </c>
      <c r="N151" s="10" t="s">
        <v>242</v>
      </c>
      <c r="O151" s="10">
        <v>18</v>
      </c>
      <c r="P151" s="10">
        <v>29</v>
      </c>
      <c r="Q151" s="10"/>
      <c r="R151" s="10">
        <v>1</v>
      </c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317</v>
      </c>
      <c r="AQ151" s="10">
        <v>1</v>
      </c>
      <c r="AR151" s="10">
        <v>1</v>
      </c>
      <c r="AS151" s="13"/>
      <c r="AT151" s="10">
        <v>18</v>
      </c>
      <c r="AU151" s="10">
        <v>29</v>
      </c>
      <c r="AV151" s="10">
        <v>11</v>
      </c>
      <c r="AW151" s="10"/>
      <c r="AX151" s="10"/>
      <c r="AY151" s="10"/>
      <c r="AZ151" s="10">
        <v>1</v>
      </c>
      <c r="BA151" s="10"/>
      <c r="BB151" s="10"/>
      <c r="BC151" s="12"/>
      <c r="BD151" s="12" t="s">
        <v>56</v>
      </c>
      <c r="BE151" s="12" t="s">
        <v>56</v>
      </c>
      <c r="BF151" s="10"/>
      <c r="BG151" s="10"/>
      <c r="BH151" s="10"/>
      <c r="BI151" s="12"/>
      <c r="BJ151" s="12" t="s">
        <v>56</v>
      </c>
      <c r="BK151" s="10"/>
      <c r="BL151" s="10"/>
      <c r="BM151" s="10"/>
      <c r="BN151" s="10"/>
      <c r="BO151" s="12" t="s">
        <v>318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>
        <v>1</v>
      </c>
      <c r="CA151" s="10">
        <v>1</v>
      </c>
      <c r="CB151" s="10"/>
      <c r="CC151" s="10"/>
      <c r="CD151" s="10"/>
      <c r="CE151" s="10"/>
      <c r="CF151" s="10"/>
      <c r="CG151" s="10"/>
      <c r="CH151" s="12" t="s">
        <v>56</v>
      </c>
      <c r="CI151" s="14"/>
      <c r="CJ151" s="14"/>
      <c r="CK151" s="14"/>
      <c r="CL151" s="14" t="s">
        <v>56</v>
      </c>
      <c r="CM151" s="12" t="s">
        <v>56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56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x14ac:dyDescent="0.2">
      <c r="A152" s="10">
        <v>113</v>
      </c>
      <c r="B152" s="10" t="s">
        <v>276</v>
      </c>
      <c r="C152" s="10" t="s">
        <v>277</v>
      </c>
      <c r="D152" s="10">
        <v>3</v>
      </c>
      <c r="E152" s="10">
        <v>1</v>
      </c>
      <c r="F152" s="10">
        <v>10</v>
      </c>
      <c r="G152" s="10" t="s">
        <v>240</v>
      </c>
      <c r="H152" s="10">
        <v>49</v>
      </c>
      <c r="I152" s="10" t="s">
        <v>56</v>
      </c>
      <c r="J152" s="12" t="s">
        <v>280</v>
      </c>
      <c r="K152" s="10" t="s">
        <v>241</v>
      </c>
      <c r="L152" s="10">
        <v>1</v>
      </c>
      <c r="M152" s="10">
        <v>0</v>
      </c>
      <c r="N152" s="10" t="s">
        <v>295</v>
      </c>
      <c r="O152" s="10">
        <v>6</v>
      </c>
      <c r="P152" s="10">
        <v>0</v>
      </c>
      <c r="Q152" s="10"/>
      <c r="R152" s="10">
        <v>1</v>
      </c>
      <c r="S152" s="10"/>
      <c r="T152" s="10" t="s">
        <v>291</v>
      </c>
      <c r="U152" s="10"/>
      <c r="V152" s="10"/>
      <c r="W152" s="10">
        <v>1</v>
      </c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341</v>
      </c>
      <c r="AQ152" s="10">
        <v>1</v>
      </c>
      <c r="AR152" s="10">
        <v>0</v>
      </c>
      <c r="AS152" s="13"/>
      <c r="AT152" s="10">
        <v>6</v>
      </c>
      <c r="AU152" s="10">
        <v>0</v>
      </c>
      <c r="AV152" s="10">
        <v>0</v>
      </c>
      <c r="AW152" s="10"/>
      <c r="AX152" s="10"/>
      <c r="AY152" s="10"/>
      <c r="AZ152" s="10"/>
      <c r="BA152" s="10"/>
      <c r="BB152" s="10"/>
      <c r="BC152" s="12"/>
      <c r="BD152" s="12" t="s">
        <v>56</v>
      </c>
      <c r="BE152" s="12" t="s">
        <v>56</v>
      </c>
      <c r="BF152" s="10"/>
      <c r="BG152" s="10"/>
      <c r="BH152" s="10"/>
      <c r="BI152" s="12"/>
      <c r="BJ152" s="12" t="s">
        <v>56</v>
      </c>
      <c r="BK152" s="10"/>
      <c r="BL152" s="10"/>
      <c r="BM152" s="10"/>
      <c r="BN152" s="10"/>
      <c r="BO152" s="12" t="s">
        <v>293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>
        <v>1</v>
      </c>
      <c r="CA152" s="10">
        <v>0</v>
      </c>
      <c r="CB152" s="10"/>
      <c r="CC152" s="10"/>
      <c r="CD152" s="10"/>
      <c r="CE152" s="10"/>
      <c r="CF152" s="10"/>
      <c r="CG152" s="10"/>
      <c r="CH152" s="12" t="s">
        <v>56</v>
      </c>
      <c r="CI152" s="14"/>
      <c r="CJ152" s="14"/>
      <c r="CK152" s="14"/>
      <c r="CL152" s="14" t="s">
        <v>56</v>
      </c>
      <c r="CM152" s="12" t="s">
        <v>56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56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x14ac:dyDescent="0.2">
      <c r="A153" s="10">
        <v>113</v>
      </c>
      <c r="B153" s="10" t="s">
        <v>276</v>
      </c>
      <c r="C153" s="10" t="s">
        <v>277</v>
      </c>
      <c r="D153" s="10">
        <v>3</v>
      </c>
      <c r="E153" s="10">
        <v>1</v>
      </c>
      <c r="F153" s="10">
        <v>10</v>
      </c>
      <c r="G153" s="10" t="s">
        <v>240</v>
      </c>
      <c r="H153" s="10">
        <v>49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/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56</v>
      </c>
      <c r="BE153" s="12" t="s">
        <v>56</v>
      </c>
      <c r="BF153" s="10"/>
      <c r="BG153" s="10"/>
      <c r="BH153" s="10"/>
      <c r="BI153" s="12"/>
      <c r="BJ153" s="12" t="s">
        <v>56</v>
      </c>
      <c r="BK153" s="10"/>
      <c r="BL153" s="10"/>
      <c r="BM153" s="10"/>
      <c r="BN153" s="10"/>
      <c r="BO153" s="12" t="s">
        <v>362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>
        <v>1</v>
      </c>
      <c r="CD153" s="10"/>
      <c r="CE153" s="10"/>
      <c r="CF153" s="10"/>
      <c r="CG153" s="10" t="s">
        <v>375</v>
      </c>
      <c r="CH153" s="12" t="s">
        <v>56</v>
      </c>
      <c r="CI153" s="14"/>
      <c r="CJ153" s="14"/>
      <c r="CK153" s="14"/>
      <c r="CL153" s="14" t="s">
        <v>56</v>
      </c>
      <c r="CM153" s="12" t="s">
        <v>56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56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x14ac:dyDescent="0.2">
      <c r="A154" s="10">
        <v>114</v>
      </c>
      <c r="B154" s="10" t="s">
        <v>276</v>
      </c>
      <c r="C154" s="10" t="s">
        <v>277</v>
      </c>
      <c r="D154" s="10">
        <v>3</v>
      </c>
      <c r="E154" s="10">
        <v>2</v>
      </c>
      <c r="F154" s="10">
        <v>10</v>
      </c>
      <c r="G154" s="10" t="s">
        <v>240</v>
      </c>
      <c r="H154" s="10">
        <v>49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/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286</v>
      </c>
      <c r="AF154" s="10">
        <v>1</v>
      </c>
      <c r="AG154" s="10">
        <v>3</v>
      </c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56</v>
      </c>
      <c r="BE154" s="12" t="s">
        <v>56</v>
      </c>
      <c r="BF154" s="10"/>
      <c r="BG154" s="10"/>
      <c r="BH154" s="10"/>
      <c r="BI154" s="12"/>
      <c r="BJ154" s="12" t="s">
        <v>56</v>
      </c>
      <c r="BK154" s="10"/>
      <c r="BL154" s="10"/>
      <c r="BM154" s="10"/>
      <c r="BN154" s="10"/>
      <c r="BO154" s="12" t="s">
        <v>287</v>
      </c>
      <c r="BP154" s="10">
        <v>1</v>
      </c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56</v>
      </c>
      <c r="CI154" s="14"/>
      <c r="CJ154" s="14"/>
      <c r="CK154" s="14"/>
      <c r="CL154" s="14" t="s">
        <v>56</v>
      </c>
      <c r="CM154" s="12" t="s">
        <v>56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56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x14ac:dyDescent="0.2">
      <c r="A155" s="10">
        <v>115</v>
      </c>
      <c r="B155" s="10" t="s">
        <v>276</v>
      </c>
      <c r="C155" s="10" t="s">
        <v>277</v>
      </c>
      <c r="D155" s="10">
        <v>3</v>
      </c>
      <c r="E155" s="10">
        <v>3</v>
      </c>
      <c r="F155" s="10">
        <v>7</v>
      </c>
      <c r="G155" s="10" t="s">
        <v>240</v>
      </c>
      <c r="H155" s="10">
        <v>46</v>
      </c>
      <c r="I155" s="10" t="s">
        <v>56</v>
      </c>
      <c r="J155" s="12" t="s">
        <v>280</v>
      </c>
      <c r="K155" s="10" t="s">
        <v>241</v>
      </c>
      <c r="L155" s="10">
        <v>1</v>
      </c>
      <c r="M155" s="10">
        <v>0</v>
      </c>
      <c r="N155" s="10"/>
      <c r="O155" s="10"/>
      <c r="P155" s="10"/>
      <c r="Q155" s="10">
        <v>1</v>
      </c>
      <c r="R155" s="10"/>
      <c r="S155" s="10">
        <v>1</v>
      </c>
      <c r="T155" s="10" t="s">
        <v>56</v>
      </c>
      <c r="U155" s="10"/>
      <c r="V155" s="10"/>
      <c r="W155" s="10"/>
      <c r="X155" s="10">
        <v>1</v>
      </c>
      <c r="Y155" s="10"/>
      <c r="Z155" s="10"/>
      <c r="AA155" s="10"/>
      <c r="AB155" s="10">
        <v>1</v>
      </c>
      <c r="AC155" s="10">
        <v>1</v>
      </c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286</v>
      </c>
      <c r="BE155" s="12" t="s">
        <v>37</v>
      </c>
      <c r="BF155" s="10">
        <v>1</v>
      </c>
      <c r="BG155" s="10">
        <v>1</v>
      </c>
      <c r="BH155" s="10"/>
      <c r="BI155" s="12"/>
      <c r="BJ155" s="12" t="s">
        <v>56</v>
      </c>
      <c r="BK155" s="10"/>
      <c r="BL155" s="10"/>
      <c r="BM155" s="10"/>
      <c r="BN155" s="10"/>
      <c r="BO155" s="12" t="s">
        <v>287</v>
      </c>
      <c r="BP155" s="10"/>
      <c r="BQ155" s="10"/>
      <c r="BR155" s="10"/>
      <c r="BS155" s="10"/>
      <c r="BT155" s="10">
        <v>1</v>
      </c>
      <c r="BU155" s="10">
        <v>1</v>
      </c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56</v>
      </c>
      <c r="CI155" s="14"/>
      <c r="CJ155" s="14"/>
      <c r="CK155" s="14"/>
      <c r="CL155" s="14" t="s">
        <v>56</v>
      </c>
      <c r="CM155" s="12" t="s">
        <v>56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56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x14ac:dyDescent="0.2">
      <c r="A156" s="10">
        <v>115</v>
      </c>
      <c r="B156" s="10" t="s">
        <v>276</v>
      </c>
      <c r="C156" s="10" t="s">
        <v>277</v>
      </c>
      <c r="D156" s="10">
        <v>3</v>
      </c>
      <c r="E156" s="10">
        <v>3</v>
      </c>
      <c r="F156" s="10">
        <v>7</v>
      </c>
      <c r="G156" s="10" t="s">
        <v>240</v>
      </c>
      <c r="H156" s="10">
        <v>46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/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284</v>
      </c>
      <c r="BE156" s="12" t="s">
        <v>246</v>
      </c>
      <c r="BF156" s="10">
        <v>1</v>
      </c>
      <c r="BG156" s="10">
        <v>1</v>
      </c>
      <c r="BH156" s="10"/>
      <c r="BI156" s="12"/>
      <c r="BJ156" s="12" t="s">
        <v>56</v>
      </c>
      <c r="BK156" s="10"/>
      <c r="BL156" s="10"/>
      <c r="BM156" s="10"/>
      <c r="BN156" s="10"/>
      <c r="BO156" s="12" t="s">
        <v>323</v>
      </c>
      <c r="BP156" s="10"/>
      <c r="BQ156" s="10"/>
      <c r="BR156" s="10"/>
      <c r="BS156" s="10"/>
      <c r="BT156" s="10">
        <v>1</v>
      </c>
      <c r="BU156" s="10">
        <v>1</v>
      </c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56</v>
      </c>
      <c r="CI156" s="14"/>
      <c r="CJ156" s="14"/>
      <c r="CK156" s="14"/>
      <c r="CL156" s="14" t="s">
        <v>56</v>
      </c>
      <c r="CM156" s="12" t="s">
        <v>56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56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x14ac:dyDescent="0.2">
      <c r="A157" s="10">
        <v>116</v>
      </c>
      <c r="B157" s="10" t="s">
        <v>276</v>
      </c>
      <c r="C157" s="10" t="s">
        <v>277</v>
      </c>
      <c r="D157" s="10">
        <v>3</v>
      </c>
      <c r="E157" s="10">
        <v>4</v>
      </c>
      <c r="F157" s="10">
        <v>7</v>
      </c>
      <c r="G157" s="10" t="s">
        <v>240</v>
      </c>
      <c r="H157" s="10">
        <v>46</v>
      </c>
      <c r="I157" s="10" t="s">
        <v>77</v>
      </c>
      <c r="J157" s="12" t="s">
        <v>56</v>
      </c>
      <c r="K157" s="10" t="s">
        <v>56</v>
      </c>
      <c r="L157" s="10"/>
      <c r="M157" s="10" t="s">
        <v>56</v>
      </c>
      <c r="N157" s="10"/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56</v>
      </c>
      <c r="BE157" s="12" t="s">
        <v>56</v>
      </c>
      <c r="BF157" s="10"/>
      <c r="BG157" s="10"/>
      <c r="BH157" s="10"/>
      <c r="BI157" s="12"/>
      <c r="BJ157" s="12" t="s">
        <v>56</v>
      </c>
      <c r="BK157" s="10"/>
      <c r="BL157" s="10"/>
      <c r="BM157" s="10"/>
      <c r="BN157" s="10"/>
      <c r="BO157" s="12" t="s">
        <v>56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56</v>
      </c>
      <c r="CI157" s="14"/>
      <c r="CJ157" s="14"/>
      <c r="CK157" s="14"/>
      <c r="CL157" s="14" t="s">
        <v>56</v>
      </c>
      <c r="CM157" s="12" t="s">
        <v>296</v>
      </c>
      <c r="CN157" s="10"/>
      <c r="CO157" s="10"/>
      <c r="CP157" s="10"/>
      <c r="CQ157" s="10">
        <v>43</v>
      </c>
      <c r="CR157" s="10"/>
      <c r="CS157" s="10"/>
      <c r="CT157" s="10">
        <v>1</v>
      </c>
      <c r="CU157" s="10"/>
      <c r="CV157" s="12" t="s">
        <v>56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x14ac:dyDescent="0.2">
      <c r="A158" s="10">
        <v>117</v>
      </c>
      <c r="B158" s="10" t="s">
        <v>277</v>
      </c>
      <c r="C158" s="10" t="s">
        <v>276</v>
      </c>
      <c r="D158" s="10">
        <v>3</v>
      </c>
      <c r="E158" s="10">
        <v>1</v>
      </c>
      <c r="F158" s="10">
        <v>10</v>
      </c>
      <c r="G158" s="10" t="s">
        <v>237</v>
      </c>
      <c r="H158" s="10">
        <v>3</v>
      </c>
      <c r="I158" s="10" t="s">
        <v>231</v>
      </c>
      <c r="J158" s="12" t="s">
        <v>56</v>
      </c>
      <c r="K158" s="10" t="s">
        <v>56</v>
      </c>
      <c r="L158" s="10"/>
      <c r="M158" s="10" t="s">
        <v>56</v>
      </c>
      <c r="N158" s="10"/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298</v>
      </c>
      <c r="AF158" s="10">
        <v>1</v>
      </c>
      <c r="AG158" s="10">
        <v>82</v>
      </c>
      <c r="AH158" s="10"/>
      <c r="AI158" s="10">
        <v>1</v>
      </c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56</v>
      </c>
      <c r="BE158" s="12" t="s">
        <v>56</v>
      </c>
      <c r="BF158" s="10"/>
      <c r="BG158" s="10"/>
      <c r="BH158" s="10"/>
      <c r="BI158" s="12"/>
      <c r="BJ158" s="12" t="s">
        <v>56</v>
      </c>
      <c r="BK158" s="10"/>
      <c r="BL158" s="10"/>
      <c r="BM158" s="10"/>
      <c r="BN158" s="10"/>
      <c r="BO158" s="12" t="s">
        <v>316</v>
      </c>
      <c r="BP158" s="10">
        <v>1</v>
      </c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56</v>
      </c>
      <c r="CI158" s="14"/>
      <c r="CJ158" s="14"/>
      <c r="CK158" s="14"/>
      <c r="CL158" s="14" t="s">
        <v>56</v>
      </c>
      <c r="CM158" s="12" t="s">
        <v>56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56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x14ac:dyDescent="0.2">
      <c r="A159" s="10">
        <v>118</v>
      </c>
      <c r="B159" s="10" t="s">
        <v>277</v>
      </c>
      <c r="C159" s="10" t="s">
        <v>276</v>
      </c>
      <c r="D159" s="10">
        <v>3</v>
      </c>
      <c r="E159" s="10">
        <v>1</v>
      </c>
      <c r="F159" s="10">
        <v>10</v>
      </c>
      <c r="G159" s="10" t="s">
        <v>240</v>
      </c>
      <c r="H159" s="10">
        <v>15</v>
      </c>
      <c r="I159" s="10" t="s">
        <v>231</v>
      </c>
      <c r="J159" s="12" t="s">
        <v>56</v>
      </c>
      <c r="K159" s="10" t="s">
        <v>56</v>
      </c>
      <c r="L159" s="10"/>
      <c r="M159" s="10" t="s">
        <v>56</v>
      </c>
      <c r="N159" s="10"/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331</v>
      </c>
      <c r="AF159" s="10">
        <v>1</v>
      </c>
      <c r="AG159" s="10">
        <v>13</v>
      </c>
      <c r="AH159" s="10">
        <v>5</v>
      </c>
      <c r="AI159" s="10">
        <v>1</v>
      </c>
      <c r="AJ159" s="10"/>
      <c r="AK159" s="10">
        <v>1</v>
      </c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56</v>
      </c>
      <c r="BE159" s="12" t="s">
        <v>56</v>
      </c>
      <c r="BF159" s="10"/>
      <c r="BG159" s="10"/>
      <c r="BH159" s="10"/>
      <c r="BI159" s="12"/>
      <c r="BJ159" s="12" t="s">
        <v>56</v>
      </c>
      <c r="BK159" s="10"/>
      <c r="BL159" s="10"/>
      <c r="BM159" s="10"/>
      <c r="BN159" s="10"/>
      <c r="BO159" s="12" t="s">
        <v>345</v>
      </c>
      <c r="BP159" s="10">
        <v>1</v>
      </c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56</v>
      </c>
      <c r="CI159" s="14"/>
      <c r="CJ159" s="14"/>
      <c r="CK159" s="14"/>
      <c r="CL159" s="14" t="s">
        <v>56</v>
      </c>
      <c r="CM159" s="12" t="s">
        <v>56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56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x14ac:dyDescent="0.2">
      <c r="A160" s="10">
        <v>118</v>
      </c>
      <c r="B160" s="10" t="s">
        <v>277</v>
      </c>
      <c r="C160" s="10" t="s">
        <v>276</v>
      </c>
      <c r="D160" s="10">
        <v>3</v>
      </c>
      <c r="E160" s="10">
        <v>1</v>
      </c>
      <c r="F160" s="10">
        <v>10</v>
      </c>
      <c r="G160" s="10" t="s">
        <v>240</v>
      </c>
      <c r="H160" s="10">
        <v>15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/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56</v>
      </c>
      <c r="BE160" s="12" t="s">
        <v>56</v>
      </c>
      <c r="BF160" s="10"/>
      <c r="BG160" s="10"/>
      <c r="BH160" s="10"/>
      <c r="BI160" s="12"/>
      <c r="BJ160" s="12" t="s">
        <v>56</v>
      </c>
      <c r="BK160" s="10"/>
      <c r="BL160" s="10"/>
      <c r="BM160" s="10"/>
      <c r="BN160" s="10"/>
      <c r="BO160" s="12" t="s">
        <v>312</v>
      </c>
      <c r="BP160" s="10"/>
      <c r="BQ160" s="10">
        <v>1</v>
      </c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56</v>
      </c>
      <c r="CI160" s="14"/>
      <c r="CJ160" s="14"/>
      <c r="CK160" s="14"/>
      <c r="CL160" s="14" t="s">
        <v>56</v>
      </c>
      <c r="CM160" s="12" t="s">
        <v>56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56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x14ac:dyDescent="0.2">
      <c r="A161" s="10">
        <v>119</v>
      </c>
      <c r="B161" s="10" t="s">
        <v>277</v>
      </c>
      <c r="C161" s="10" t="s">
        <v>276</v>
      </c>
      <c r="D161" s="10">
        <v>3</v>
      </c>
      <c r="E161" s="10">
        <v>1</v>
      </c>
      <c r="F161" s="10" t="s">
        <v>239</v>
      </c>
      <c r="G161" s="10" t="s">
        <v>240</v>
      </c>
      <c r="H161" s="10">
        <v>2</v>
      </c>
      <c r="I161" s="10" t="s">
        <v>23</v>
      </c>
      <c r="J161" s="12" t="s">
        <v>56</v>
      </c>
      <c r="K161" s="10" t="s">
        <v>56</v>
      </c>
      <c r="L161" s="10"/>
      <c r="M161" s="10" t="s">
        <v>56</v>
      </c>
      <c r="N161" s="10"/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331</v>
      </c>
      <c r="AF161" s="10">
        <v>1</v>
      </c>
      <c r="AG161" s="10">
        <v>2</v>
      </c>
      <c r="AH161" s="10">
        <v>4</v>
      </c>
      <c r="AI161" s="10"/>
      <c r="AJ161" s="10">
        <v>1</v>
      </c>
      <c r="AK161" s="10">
        <v>1</v>
      </c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56</v>
      </c>
      <c r="BE161" s="12" t="s">
        <v>56</v>
      </c>
      <c r="BF161" s="10"/>
      <c r="BG161" s="10"/>
      <c r="BH161" s="10"/>
      <c r="BI161" s="12"/>
      <c r="BJ161" s="12" t="s">
        <v>56</v>
      </c>
      <c r="BK161" s="10"/>
      <c r="BL161" s="10"/>
      <c r="BM161" s="10"/>
      <c r="BN161" s="10"/>
      <c r="BO161" s="12" t="s">
        <v>299</v>
      </c>
      <c r="BP161" s="10"/>
      <c r="BQ161" s="10">
        <v>1</v>
      </c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56</v>
      </c>
      <c r="CI161" s="14"/>
      <c r="CJ161" s="14"/>
      <c r="CK161" s="14"/>
      <c r="CL161" s="14" t="s">
        <v>56</v>
      </c>
      <c r="CM161" s="12" t="s">
        <v>56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56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x14ac:dyDescent="0.2">
      <c r="A162" s="10">
        <v>120</v>
      </c>
      <c r="B162" s="10" t="s">
        <v>276</v>
      </c>
      <c r="C162" s="10" t="s">
        <v>277</v>
      </c>
      <c r="D162" s="10">
        <v>3</v>
      </c>
      <c r="E162" s="10" t="s">
        <v>56</v>
      </c>
      <c r="F162" s="10" t="s">
        <v>56</v>
      </c>
      <c r="G162" s="10" t="s">
        <v>237</v>
      </c>
      <c r="H162" s="10">
        <v>35</v>
      </c>
      <c r="I162" s="10" t="s">
        <v>238</v>
      </c>
      <c r="J162" s="12" t="s">
        <v>56</v>
      </c>
      <c r="K162" s="10" t="s">
        <v>56</v>
      </c>
      <c r="L162" s="10"/>
      <c r="M162" s="10" t="s">
        <v>56</v>
      </c>
      <c r="N162" s="10"/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56</v>
      </c>
      <c r="BE162" s="12" t="s">
        <v>56</v>
      </c>
      <c r="BF162" s="10"/>
      <c r="BG162" s="10"/>
      <c r="BH162" s="10"/>
      <c r="BI162" s="12"/>
      <c r="BJ162" s="12" t="s">
        <v>56</v>
      </c>
      <c r="BK162" s="10"/>
      <c r="BL162" s="10"/>
      <c r="BM162" s="10"/>
      <c r="BN162" s="10"/>
      <c r="BO162" s="12" t="s">
        <v>56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/>
      <c r="CI162" s="14"/>
      <c r="CJ162" s="14"/>
      <c r="CK162" s="14"/>
      <c r="CL162" s="14" t="s">
        <v>56</v>
      </c>
      <c r="CM162" s="12" t="s">
        <v>278</v>
      </c>
      <c r="CN162" s="10">
        <v>65</v>
      </c>
      <c r="CO162" s="10"/>
      <c r="CP162" s="10"/>
      <c r="CQ162" s="10"/>
      <c r="CR162" s="10"/>
      <c r="CS162" s="10"/>
      <c r="CT162" s="10"/>
      <c r="CU162" s="10"/>
      <c r="CV162" s="12" t="s">
        <v>282</v>
      </c>
      <c r="CW162" s="10">
        <v>1</v>
      </c>
      <c r="CX162" s="10"/>
      <c r="CY162" s="10">
        <v>30</v>
      </c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x14ac:dyDescent="0.2">
      <c r="A163" s="10">
        <v>121</v>
      </c>
      <c r="B163" s="10" t="s">
        <v>276</v>
      </c>
      <c r="C163" s="10" t="s">
        <v>277</v>
      </c>
      <c r="D163" s="10">
        <v>3</v>
      </c>
      <c r="E163" s="10">
        <v>1</v>
      </c>
      <c r="F163" s="10">
        <v>10</v>
      </c>
      <c r="G163" s="10" t="s">
        <v>237</v>
      </c>
      <c r="H163" s="10">
        <v>30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/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286</v>
      </c>
      <c r="AF163" s="10">
        <v>1</v>
      </c>
      <c r="AG163" s="10">
        <v>0</v>
      </c>
      <c r="AH163" s="10"/>
      <c r="AI163" s="10"/>
      <c r="AJ163" s="10"/>
      <c r="AK163" s="10"/>
      <c r="AL163" s="10">
        <v>1</v>
      </c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56</v>
      </c>
      <c r="BE163" s="12" t="s">
        <v>56</v>
      </c>
      <c r="BF163" s="10"/>
      <c r="BG163" s="10"/>
      <c r="BH163" s="10"/>
      <c r="BI163" s="12"/>
      <c r="BJ163" s="12" t="s">
        <v>56</v>
      </c>
      <c r="BK163" s="10"/>
      <c r="BL163" s="10"/>
      <c r="BM163" s="10"/>
      <c r="BN163" s="10"/>
      <c r="BO163" s="12" t="s">
        <v>290</v>
      </c>
      <c r="BP163" s="10">
        <v>1</v>
      </c>
      <c r="BQ163" s="10"/>
      <c r="BR163" s="10">
        <v>1</v>
      </c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56</v>
      </c>
      <c r="CI163" s="14"/>
      <c r="CJ163" s="14"/>
      <c r="CK163" s="14"/>
      <c r="CL163" s="14" t="s">
        <v>56</v>
      </c>
      <c r="CM163" s="12" t="s">
        <v>56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56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x14ac:dyDescent="0.2">
      <c r="A164" s="10">
        <v>122</v>
      </c>
      <c r="B164" s="10" t="s">
        <v>276</v>
      </c>
      <c r="C164" s="10" t="s">
        <v>277</v>
      </c>
      <c r="D164" s="10">
        <v>3</v>
      </c>
      <c r="E164" s="10">
        <v>2</v>
      </c>
      <c r="F164" s="10">
        <v>10</v>
      </c>
      <c r="G164" s="10" t="s">
        <v>237</v>
      </c>
      <c r="H164" s="10">
        <v>30</v>
      </c>
      <c r="I164" s="10" t="s">
        <v>231</v>
      </c>
      <c r="J164" s="12" t="s">
        <v>280</v>
      </c>
      <c r="K164" s="10" t="s">
        <v>245</v>
      </c>
      <c r="L164" s="10">
        <v>1</v>
      </c>
      <c r="M164" s="10">
        <v>1</v>
      </c>
      <c r="N164" s="10" t="s">
        <v>242</v>
      </c>
      <c r="O164" s="10">
        <v>7</v>
      </c>
      <c r="P164" s="10">
        <v>12</v>
      </c>
      <c r="Q164" s="10"/>
      <c r="R164" s="10">
        <v>1</v>
      </c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319</v>
      </c>
      <c r="AQ164" s="10">
        <v>1</v>
      </c>
      <c r="AR164" s="10">
        <v>1</v>
      </c>
      <c r="AS164" s="13"/>
      <c r="AT164" s="10">
        <v>7</v>
      </c>
      <c r="AU164" s="10">
        <v>12</v>
      </c>
      <c r="AV164" s="10">
        <v>5</v>
      </c>
      <c r="AW164" s="10"/>
      <c r="AX164" s="10"/>
      <c r="AY164" s="10"/>
      <c r="AZ164" s="10">
        <v>1</v>
      </c>
      <c r="BA164" s="10"/>
      <c r="BB164" s="10"/>
      <c r="BC164" s="12"/>
      <c r="BD164" s="12" t="s">
        <v>56</v>
      </c>
      <c r="BE164" s="12" t="s">
        <v>56</v>
      </c>
      <c r="BF164" s="10"/>
      <c r="BG164" s="10"/>
      <c r="BH164" s="10"/>
      <c r="BI164" s="12"/>
      <c r="BJ164" s="12" t="s">
        <v>56</v>
      </c>
      <c r="BK164" s="10"/>
      <c r="BL164" s="10"/>
      <c r="BM164" s="10"/>
      <c r="BN164" s="10"/>
      <c r="BO164" s="12" t="s">
        <v>320</v>
      </c>
      <c r="BP164" s="10">
        <v>1</v>
      </c>
      <c r="BQ164" s="10"/>
      <c r="BR164" s="10"/>
      <c r="BS164" s="10"/>
      <c r="BT164" s="10"/>
      <c r="BU164" s="10"/>
      <c r="BV164" s="10"/>
      <c r="BW164" s="10"/>
      <c r="BX164" s="10"/>
      <c r="BY164" s="10"/>
      <c r="BZ164" s="10">
        <v>1</v>
      </c>
      <c r="CA164" s="10">
        <v>1</v>
      </c>
      <c r="CB164" s="10"/>
      <c r="CC164" s="10"/>
      <c r="CD164" s="10"/>
      <c r="CE164" s="10"/>
      <c r="CF164" s="10"/>
      <c r="CG164" s="10"/>
      <c r="CH164" s="12" t="s">
        <v>56</v>
      </c>
      <c r="CI164" s="14"/>
      <c r="CJ164" s="14"/>
      <c r="CK164" s="14"/>
      <c r="CL164" s="14" t="s">
        <v>56</v>
      </c>
      <c r="CM164" s="12" t="s">
        <v>56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56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x14ac:dyDescent="0.2">
      <c r="A165" s="10">
        <v>123</v>
      </c>
      <c r="B165" s="10" t="s">
        <v>276</v>
      </c>
      <c r="C165" s="10" t="s">
        <v>277</v>
      </c>
      <c r="D165" s="10">
        <v>3</v>
      </c>
      <c r="E165" s="10">
        <v>1</v>
      </c>
      <c r="F165" s="10">
        <v>10</v>
      </c>
      <c r="G165" s="10" t="s">
        <v>237</v>
      </c>
      <c r="H165" s="10">
        <v>42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/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286</v>
      </c>
      <c r="AF165" s="10">
        <v>1</v>
      </c>
      <c r="AG165" s="10">
        <v>4</v>
      </c>
      <c r="AH165" s="10">
        <v>2</v>
      </c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56</v>
      </c>
      <c r="BE165" s="12" t="s">
        <v>56</v>
      </c>
      <c r="BF165" s="10"/>
      <c r="BG165" s="10"/>
      <c r="BH165" s="10"/>
      <c r="BI165" s="12"/>
      <c r="BJ165" s="12" t="s">
        <v>56</v>
      </c>
      <c r="BK165" s="10"/>
      <c r="BL165" s="10"/>
      <c r="BM165" s="10"/>
      <c r="BN165" s="10"/>
      <c r="BO165" s="12" t="s">
        <v>320</v>
      </c>
      <c r="BP165" s="10">
        <v>1</v>
      </c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56</v>
      </c>
      <c r="CI165" s="14"/>
      <c r="CJ165" s="14"/>
      <c r="CK165" s="14"/>
      <c r="CL165" s="14" t="s">
        <v>56</v>
      </c>
      <c r="CM165" s="12" t="s">
        <v>56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56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x14ac:dyDescent="0.2">
      <c r="A166" s="10">
        <v>124</v>
      </c>
      <c r="B166" s="10" t="s">
        <v>276</v>
      </c>
      <c r="C166" s="10" t="s">
        <v>277</v>
      </c>
      <c r="D166" s="10">
        <v>3</v>
      </c>
      <c r="E166" s="10">
        <v>2</v>
      </c>
      <c r="F166" s="10">
        <v>6</v>
      </c>
      <c r="G166" s="10" t="s">
        <v>237</v>
      </c>
      <c r="H166" s="10">
        <v>46</v>
      </c>
      <c r="I166" s="10" t="s">
        <v>56</v>
      </c>
      <c r="J166" s="12" t="s">
        <v>280</v>
      </c>
      <c r="K166" s="10" t="s">
        <v>241</v>
      </c>
      <c r="L166" s="10">
        <v>1</v>
      </c>
      <c r="M166" s="10">
        <v>0</v>
      </c>
      <c r="N166" s="10" t="s">
        <v>281</v>
      </c>
      <c r="O166" s="10">
        <v>9</v>
      </c>
      <c r="P166" s="10">
        <v>0</v>
      </c>
      <c r="Q166" s="10">
        <v>1</v>
      </c>
      <c r="R166" s="10">
        <v>1</v>
      </c>
      <c r="S166" s="10"/>
      <c r="T166" s="10" t="s">
        <v>291</v>
      </c>
      <c r="U166" s="10"/>
      <c r="V166" s="10"/>
      <c r="W166" s="10"/>
      <c r="X166" s="10"/>
      <c r="Y166" s="10"/>
      <c r="Z166" s="10"/>
      <c r="AA166" s="10"/>
      <c r="AB166" s="10"/>
      <c r="AC166" s="10">
        <v>1</v>
      </c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321</v>
      </c>
      <c r="AQ166" s="10">
        <v>1</v>
      </c>
      <c r="AR166" s="10">
        <v>0</v>
      </c>
      <c r="AS166" s="13"/>
      <c r="AT166" s="10">
        <v>9</v>
      </c>
      <c r="AU166" s="10">
        <v>0</v>
      </c>
      <c r="AV166" s="10">
        <v>0</v>
      </c>
      <c r="AW166" s="10"/>
      <c r="AX166" s="10">
        <v>1</v>
      </c>
      <c r="AY166" s="10"/>
      <c r="AZ166" s="10"/>
      <c r="BA166" s="10"/>
      <c r="BB166" s="10"/>
      <c r="BC166" s="12"/>
      <c r="BD166" s="12" t="s">
        <v>56</v>
      </c>
      <c r="BE166" s="12" t="s">
        <v>56</v>
      </c>
      <c r="BF166" s="10"/>
      <c r="BG166" s="10"/>
      <c r="BH166" s="10"/>
      <c r="BI166" s="12"/>
      <c r="BJ166" s="12" t="s">
        <v>56</v>
      </c>
      <c r="BK166" s="10"/>
      <c r="BL166" s="10"/>
      <c r="BM166" s="10"/>
      <c r="BN166" s="10"/>
      <c r="BO166" s="12" t="s">
        <v>318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>
        <v>1</v>
      </c>
      <c r="CA166" s="10">
        <v>0</v>
      </c>
      <c r="CB166" s="10"/>
      <c r="CC166" s="10"/>
      <c r="CD166" s="10"/>
      <c r="CE166" s="10"/>
      <c r="CF166" s="10"/>
      <c r="CG166" s="10"/>
      <c r="CH166" s="12" t="s">
        <v>56</v>
      </c>
      <c r="CI166" s="14"/>
      <c r="CJ166" s="14"/>
      <c r="CK166" s="14"/>
      <c r="CL166" s="14" t="s">
        <v>56</v>
      </c>
      <c r="CM166" s="12" t="s">
        <v>56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56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x14ac:dyDescent="0.2">
      <c r="A167" s="10">
        <v>124</v>
      </c>
      <c r="B167" s="10" t="s">
        <v>276</v>
      </c>
      <c r="C167" s="10" t="s">
        <v>277</v>
      </c>
      <c r="D167" s="10">
        <v>3</v>
      </c>
      <c r="E167" s="10">
        <v>2</v>
      </c>
      <c r="F167" s="10">
        <v>6</v>
      </c>
      <c r="G167" s="10" t="s">
        <v>237</v>
      </c>
      <c r="H167" s="10">
        <v>46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/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56</v>
      </c>
      <c r="BE167" s="12" t="s">
        <v>56</v>
      </c>
      <c r="BF167" s="10"/>
      <c r="BG167" s="10"/>
      <c r="BH167" s="10"/>
      <c r="BI167" s="12"/>
      <c r="BJ167" s="12" t="s">
        <v>56</v>
      </c>
      <c r="BK167" s="10"/>
      <c r="BL167" s="10"/>
      <c r="BM167" s="10"/>
      <c r="BN167" s="10"/>
      <c r="BO167" s="12" t="s">
        <v>320</v>
      </c>
      <c r="BP167" s="10"/>
      <c r="BQ167" s="10"/>
      <c r="BR167" s="10"/>
      <c r="BS167" s="10"/>
      <c r="BT167" s="10"/>
      <c r="BU167" s="10">
        <v>1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56</v>
      </c>
      <c r="CI167" s="14"/>
      <c r="CJ167" s="14"/>
      <c r="CK167" s="14"/>
      <c r="CL167" s="14" t="s">
        <v>56</v>
      </c>
      <c r="CM167" s="12" t="s">
        <v>56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56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x14ac:dyDescent="0.2">
      <c r="A168" s="10">
        <v>125</v>
      </c>
      <c r="B168" s="10" t="s">
        <v>276</v>
      </c>
      <c r="C168" s="10" t="s">
        <v>277</v>
      </c>
      <c r="D168" s="10">
        <v>3</v>
      </c>
      <c r="E168" s="10">
        <v>3</v>
      </c>
      <c r="F168" s="10">
        <v>6</v>
      </c>
      <c r="G168" s="10" t="s">
        <v>237</v>
      </c>
      <c r="H168" s="10">
        <v>46</v>
      </c>
      <c r="I168" s="10" t="s">
        <v>231</v>
      </c>
      <c r="J168" s="12" t="s">
        <v>280</v>
      </c>
      <c r="K168" s="10" t="s">
        <v>241</v>
      </c>
      <c r="L168" s="10">
        <v>1</v>
      </c>
      <c r="M168" s="10">
        <v>1</v>
      </c>
      <c r="N168" s="10" t="s">
        <v>295</v>
      </c>
      <c r="O168" s="10">
        <v>4</v>
      </c>
      <c r="P168" s="10">
        <v>15</v>
      </c>
      <c r="Q168" s="10">
        <v>1</v>
      </c>
      <c r="R168" s="10">
        <v>1</v>
      </c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319</v>
      </c>
      <c r="AQ168" s="10">
        <v>1</v>
      </c>
      <c r="AR168" s="10">
        <v>1</v>
      </c>
      <c r="AS168" s="13"/>
      <c r="AT168" s="10">
        <v>4</v>
      </c>
      <c r="AU168" s="10">
        <v>15</v>
      </c>
      <c r="AV168" s="10">
        <v>11</v>
      </c>
      <c r="AW168" s="10"/>
      <c r="AX168" s="10"/>
      <c r="AY168" s="10"/>
      <c r="AZ168" s="10">
        <v>1</v>
      </c>
      <c r="BA168" s="10"/>
      <c r="BB168" s="10"/>
      <c r="BC168" s="12"/>
      <c r="BD168" s="12" t="s">
        <v>56</v>
      </c>
      <c r="BE168" s="12" t="s">
        <v>56</v>
      </c>
      <c r="BF168" s="10"/>
      <c r="BG168" s="10"/>
      <c r="BH168" s="10"/>
      <c r="BI168" s="12"/>
      <c r="BJ168" s="12" t="s">
        <v>56</v>
      </c>
      <c r="BK168" s="10"/>
      <c r="BL168" s="10"/>
      <c r="BM168" s="10"/>
      <c r="BN168" s="10"/>
      <c r="BO168" s="12" t="s">
        <v>287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>
        <v>1</v>
      </c>
      <c r="CA168" s="10">
        <v>1</v>
      </c>
      <c r="CB168" s="10"/>
      <c r="CC168" s="10"/>
      <c r="CD168" s="10"/>
      <c r="CE168" s="10"/>
      <c r="CF168" s="10"/>
      <c r="CG168" s="10"/>
      <c r="CH168" s="12" t="s">
        <v>56</v>
      </c>
      <c r="CI168" s="14"/>
      <c r="CJ168" s="14"/>
      <c r="CK168" s="14"/>
      <c r="CL168" s="14" t="s">
        <v>56</v>
      </c>
      <c r="CM168" s="12" t="s">
        <v>56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56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x14ac:dyDescent="0.2">
      <c r="A169" s="10">
        <v>125</v>
      </c>
      <c r="B169" s="10" t="s">
        <v>276</v>
      </c>
      <c r="C169" s="10" t="s">
        <v>277</v>
      </c>
      <c r="D169" s="10">
        <v>3</v>
      </c>
      <c r="E169" s="10">
        <v>3</v>
      </c>
      <c r="F169" s="10">
        <v>6</v>
      </c>
      <c r="G169" s="10" t="s">
        <v>237</v>
      </c>
      <c r="H169" s="10">
        <v>46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/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56</v>
      </c>
      <c r="BE169" s="12" t="s">
        <v>56</v>
      </c>
      <c r="BF169" s="10"/>
      <c r="BG169" s="10"/>
      <c r="BH169" s="10"/>
      <c r="BI169" s="12"/>
      <c r="BJ169" s="12" t="s">
        <v>56</v>
      </c>
      <c r="BK169" s="10"/>
      <c r="BL169" s="10"/>
      <c r="BM169" s="10"/>
      <c r="BN169" s="10"/>
      <c r="BO169" s="12" t="s">
        <v>318</v>
      </c>
      <c r="BP169" s="10">
        <v>1</v>
      </c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56</v>
      </c>
      <c r="CI169" s="14"/>
      <c r="CJ169" s="14"/>
      <c r="CK169" s="14"/>
      <c r="CL169" s="14" t="s">
        <v>56</v>
      </c>
      <c r="CM169" s="12" t="s">
        <v>56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56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x14ac:dyDescent="0.2">
      <c r="A170" s="10">
        <v>126</v>
      </c>
      <c r="B170" s="10" t="s">
        <v>276</v>
      </c>
      <c r="C170" s="10" t="s">
        <v>277</v>
      </c>
      <c r="D170" s="10">
        <v>3</v>
      </c>
      <c r="E170" s="10">
        <v>1</v>
      </c>
      <c r="F170" s="10">
        <v>10</v>
      </c>
      <c r="G170" s="10" t="s">
        <v>240</v>
      </c>
      <c r="H170" s="10">
        <v>39</v>
      </c>
      <c r="I170" s="10" t="s">
        <v>231</v>
      </c>
      <c r="J170" s="12" t="s">
        <v>280</v>
      </c>
      <c r="K170" s="10" t="s">
        <v>241</v>
      </c>
      <c r="L170" s="10">
        <v>1</v>
      </c>
      <c r="M170" s="10">
        <v>1</v>
      </c>
      <c r="N170" s="10" t="s">
        <v>295</v>
      </c>
      <c r="O170" s="10">
        <v>21</v>
      </c>
      <c r="P170" s="10">
        <v>22</v>
      </c>
      <c r="Q170" s="10"/>
      <c r="R170" s="10">
        <v>1</v>
      </c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319</v>
      </c>
      <c r="AQ170" s="10">
        <v>1</v>
      </c>
      <c r="AR170" s="10">
        <v>1</v>
      </c>
      <c r="AS170" s="13"/>
      <c r="AT170" s="10">
        <v>21</v>
      </c>
      <c r="AU170" s="10">
        <v>22</v>
      </c>
      <c r="AV170" s="10">
        <v>1</v>
      </c>
      <c r="AW170" s="10"/>
      <c r="AX170" s="10"/>
      <c r="AY170" s="10"/>
      <c r="AZ170" s="10">
        <v>1</v>
      </c>
      <c r="BA170" s="10"/>
      <c r="BB170" s="10"/>
      <c r="BC170" s="12"/>
      <c r="BD170" s="12" t="s">
        <v>56</v>
      </c>
      <c r="BE170" s="12" t="s">
        <v>56</v>
      </c>
      <c r="BF170" s="10"/>
      <c r="BG170" s="10"/>
      <c r="BH170" s="10"/>
      <c r="BI170" s="12"/>
      <c r="BJ170" s="12" t="s">
        <v>56</v>
      </c>
      <c r="BK170" s="10"/>
      <c r="BL170" s="10"/>
      <c r="BM170" s="10"/>
      <c r="BN170" s="10"/>
      <c r="BO170" s="12" t="s">
        <v>320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>
        <v>1</v>
      </c>
      <c r="CA170" s="10">
        <v>1</v>
      </c>
      <c r="CB170" s="10"/>
      <c r="CC170" s="10"/>
      <c r="CD170" s="10"/>
      <c r="CE170" s="10"/>
      <c r="CF170" s="10"/>
      <c r="CG170" s="10"/>
      <c r="CH170" s="12" t="s">
        <v>56</v>
      </c>
      <c r="CI170" s="14"/>
      <c r="CJ170" s="14"/>
      <c r="CK170" s="14"/>
      <c r="CL170" s="14" t="s">
        <v>56</v>
      </c>
      <c r="CM170" s="12" t="s">
        <v>56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56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x14ac:dyDescent="0.2">
      <c r="A171" s="10">
        <v>127</v>
      </c>
      <c r="B171" s="10" t="s">
        <v>276</v>
      </c>
      <c r="C171" s="10" t="s">
        <v>277</v>
      </c>
      <c r="D171" s="10">
        <v>3</v>
      </c>
      <c r="E171" s="10">
        <v>1</v>
      </c>
      <c r="F171" s="10">
        <v>10</v>
      </c>
      <c r="G171" s="10" t="s">
        <v>240</v>
      </c>
      <c r="H171" s="10">
        <v>17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/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56</v>
      </c>
      <c r="BE171" s="12" t="s">
        <v>56</v>
      </c>
      <c r="BF171" s="10"/>
      <c r="BG171" s="10"/>
      <c r="BH171" s="10"/>
      <c r="BI171" s="12"/>
      <c r="BJ171" s="12" t="s">
        <v>286</v>
      </c>
      <c r="BK171" s="10" t="s">
        <v>376</v>
      </c>
      <c r="BL171" s="10">
        <v>5</v>
      </c>
      <c r="BM171" s="10" t="s">
        <v>310</v>
      </c>
      <c r="BN171" s="10"/>
      <c r="BO171" s="12" t="s">
        <v>56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56</v>
      </c>
      <c r="CI171" s="14"/>
      <c r="CJ171" s="14"/>
      <c r="CK171" s="14"/>
      <c r="CL171" s="14" t="s">
        <v>56</v>
      </c>
      <c r="CM171" s="12" t="s">
        <v>56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56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x14ac:dyDescent="0.2">
      <c r="A172" s="10">
        <v>128</v>
      </c>
      <c r="B172" s="10" t="s">
        <v>276</v>
      </c>
      <c r="C172" s="10" t="s">
        <v>277</v>
      </c>
      <c r="D172" s="10">
        <v>3</v>
      </c>
      <c r="E172" s="10">
        <v>1</v>
      </c>
      <c r="F172" s="10">
        <v>15</v>
      </c>
      <c r="G172" s="10" t="s">
        <v>240</v>
      </c>
      <c r="H172" s="10">
        <v>22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/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286</v>
      </c>
      <c r="AF172" s="10">
        <v>1</v>
      </c>
      <c r="AG172" s="10">
        <v>0</v>
      </c>
      <c r="AH172" s="10">
        <v>2</v>
      </c>
      <c r="AI172" s="10"/>
      <c r="AJ172" s="10"/>
      <c r="AK172" s="10"/>
      <c r="AL172" s="10">
        <v>1</v>
      </c>
      <c r="AM172" s="10"/>
      <c r="AN172" s="10"/>
      <c r="AO172" s="10" t="s">
        <v>377</v>
      </c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56</v>
      </c>
      <c r="BE172" s="12" t="s">
        <v>56</v>
      </c>
      <c r="BF172" s="10"/>
      <c r="BG172" s="10"/>
      <c r="BH172" s="10"/>
      <c r="BI172" s="12"/>
      <c r="BJ172" s="12" t="s">
        <v>56</v>
      </c>
      <c r="BK172" s="10"/>
      <c r="BL172" s="10"/>
      <c r="BM172" s="10"/>
      <c r="BN172" s="10"/>
      <c r="BO172" s="12" t="s">
        <v>323</v>
      </c>
      <c r="BP172" s="10">
        <v>1</v>
      </c>
      <c r="BQ172" s="10"/>
      <c r="BR172" s="10">
        <v>1</v>
      </c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56</v>
      </c>
      <c r="CI172" s="14"/>
      <c r="CJ172" s="14"/>
      <c r="CK172" s="14"/>
      <c r="CL172" s="14" t="s">
        <v>56</v>
      </c>
      <c r="CM172" s="12" t="s">
        <v>56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56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x14ac:dyDescent="0.2">
      <c r="A173" s="10">
        <v>129</v>
      </c>
      <c r="B173" s="10" t="s">
        <v>276</v>
      </c>
      <c r="C173" s="10" t="s">
        <v>277</v>
      </c>
      <c r="D173" s="10">
        <v>3</v>
      </c>
      <c r="E173" s="10">
        <v>2</v>
      </c>
      <c r="F173" s="10">
        <v>15</v>
      </c>
      <c r="G173" s="10" t="s">
        <v>240</v>
      </c>
      <c r="H173" s="10">
        <v>22</v>
      </c>
      <c r="I173" s="10" t="s">
        <v>56</v>
      </c>
      <c r="J173" s="12" t="s">
        <v>280</v>
      </c>
      <c r="K173" s="10" t="s">
        <v>241</v>
      </c>
      <c r="L173" s="10">
        <v>1</v>
      </c>
      <c r="M173" s="10">
        <v>0</v>
      </c>
      <c r="N173" s="10" t="s">
        <v>295</v>
      </c>
      <c r="O173" s="10">
        <v>16</v>
      </c>
      <c r="P173" s="10">
        <v>0</v>
      </c>
      <c r="Q173" s="10"/>
      <c r="R173" s="10">
        <v>1</v>
      </c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319</v>
      </c>
      <c r="AQ173" s="10">
        <v>1</v>
      </c>
      <c r="AR173" s="10">
        <v>0</v>
      </c>
      <c r="AS173" s="13">
        <v>1</v>
      </c>
      <c r="AT173" s="10">
        <v>16</v>
      </c>
      <c r="AU173" s="10">
        <v>0</v>
      </c>
      <c r="AV173" s="10">
        <v>0</v>
      </c>
      <c r="AW173" s="10"/>
      <c r="AX173" s="10"/>
      <c r="AY173" s="10"/>
      <c r="AZ173" s="10"/>
      <c r="BA173" s="10"/>
      <c r="BB173" s="10"/>
      <c r="BC173" s="12"/>
      <c r="BD173" s="12" t="s">
        <v>56</v>
      </c>
      <c r="BE173" s="12" t="s">
        <v>56</v>
      </c>
      <c r="BF173" s="10"/>
      <c r="BG173" s="10"/>
      <c r="BH173" s="10"/>
      <c r="BI173" s="12"/>
      <c r="BJ173" s="12" t="s">
        <v>56</v>
      </c>
      <c r="BK173" s="10"/>
      <c r="BL173" s="10"/>
      <c r="BM173" s="10"/>
      <c r="BN173" s="10"/>
      <c r="BO173" s="12" t="s">
        <v>294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>
        <v>1</v>
      </c>
      <c r="CA173" s="10">
        <v>0</v>
      </c>
      <c r="CB173" s="10">
        <v>1</v>
      </c>
      <c r="CC173" s="10">
        <v>1</v>
      </c>
      <c r="CD173" s="10"/>
      <c r="CE173" s="10"/>
      <c r="CF173" s="10"/>
      <c r="CG173" s="10"/>
      <c r="CH173" s="12" t="s">
        <v>56</v>
      </c>
      <c r="CI173" s="14"/>
      <c r="CJ173" s="14"/>
      <c r="CK173" s="14"/>
      <c r="CL173" s="14" t="s">
        <v>56</v>
      </c>
      <c r="CM173" s="12" t="s">
        <v>56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56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x14ac:dyDescent="0.2">
      <c r="A174" s="10">
        <v>130</v>
      </c>
      <c r="B174" s="10" t="s">
        <v>276</v>
      </c>
      <c r="C174" s="10" t="s">
        <v>277</v>
      </c>
      <c r="D174" s="10">
        <v>3</v>
      </c>
      <c r="E174" s="10">
        <v>3</v>
      </c>
      <c r="F174" s="10">
        <v>15</v>
      </c>
      <c r="G174" s="10" t="s">
        <v>240</v>
      </c>
      <c r="H174" s="10">
        <v>22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/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56</v>
      </c>
      <c r="BE174" s="12" t="s">
        <v>56</v>
      </c>
      <c r="BF174" s="10"/>
      <c r="BG174" s="10"/>
      <c r="BH174" s="10"/>
      <c r="BI174" s="12"/>
      <c r="BJ174" s="12" t="s">
        <v>378</v>
      </c>
      <c r="BK174" s="10" t="s">
        <v>376</v>
      </c>
      <c r="BL174" s="10">
        <v>5</v>
      </c>
      <c r="BM174" s="10" t="s">
        <v>310</v>
      </c>
      <c r="BN174" s="10"/>
      <c r="BO174" s="12" t="s">
        <v>56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56</v>
      </c>
      <c r="CI174" s="14"/>
      <c r="CJ174" s="14"/>
      <c r="CK174" s="14"/>
      <c r="CL174" s="14" t="s">
        <v>56</v>
      </c>
      <c r="CM174" s="12" t="s">
        <v>56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56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x14ac:dyDescent="0.2">
      <c r="A175" s="10">
        <v>131</v>
      </c>
      <c r="B175" s="10" t="s">
        <v>276</v>
      </c>
      <c r="C175" s="10" t="s">
        <v>277</v>
      </c>
      <c r="D175" s="10">
        <v>3</v>
      </c>
      <c r="E175" s="10">
        <v>3</v>
      </c>
      <c r="F175" s="10">
        <v>20</v>
      </c>
      <c r="G175" s="10" t="s">
        <v>240</v>
      </c>
      <c r="H175" s="10">
        <v>27</v>
      </c>
      <c r="I175" s="10" t="s">
        <v>231</v>
      </c>
      <c r="J175" s="12" t="s">
        <v>280</v>
      </c>
      <c r="K175" s="10" t="s">
        <v>241</v>
      </c>
      <c r="L175" s="10">
        <v>1</v>
      </c>
      <c r="M175" s="10">
        <v>1</v>
      </c>
      <c r="N175" s="10" t="s">
        <v>281</v>
      </c>
      <c r="O175" s="10">
        <v>-2</v>
      </c>
      <c r="P175" s="10">
        <v>21</v>
      </c>
      <c r="Q175" s="10"/>
      <c r="R175" s="10">
        <v>1</v>
      </c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 t="s">
        <v>357</v>
      </c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319</v>
      </c>
      <c r="AQ175" s="10">
        <v>1</v>
      </c>
      <c r="AR175" s="10">
        <v>1</v>
      </c>
      <c r="AS175" s="13"/>
      <c r="AT175" s="10">
        <v>-2</v>
      </c>
      <c r="AU175" s="10">
        <v>21</v>
      </c>
      <c r="AV175" s="10">
        <v>23</v>
      </c>
      <c r="AW175" s="10"/>
      <c r="AX175" s="10"/>
      <c r="AY175" s="10"/>
      <c r="AZ175" s="10">
        <v>1</v>
      </c>
      <c r="BA175" s="10"/>
      <c r="BB175" s="10"/>
      <c r="BC175" s="12"/>
      <c r="BD175" s="12" t="s">
        <v>56</v>
      </c>
      <c r="BE175" s="12" t="s">
        <v>56</v>
      </c>
      <c r="BF175" s="10"/>
      <c r="BG175" s="10"/>
      <c r="BH175" s="10"/>
      <c r="BI175" s="12"/>
      <c r="BJ175" s="12" t="s">
        <v>56</v>
      </c>
      <c r="BK175" s="10"/>
      <c r="BL175" s="10"/>
      <c r="BM175" s="10"/>
      <c r="BN175" s="10"/>
      <c r="BO175" s="12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56</v>
      </c>
      <c r="CI175" s="14"/>
      <c r="CJ175" s="14"/>
      <c r="CK175" s="14"/>
      <c r="CL175" s="14" t="s">
        <v>56</v>
      </c>
      <c r="CM175" s="12" t="s">
        <v>56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56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x14ac:dyDescent="0.2">
      <c r="A176" s="10">
        <v>131</v>
      </c>
      <c r="B176" s="10" t="s">
        <v>276</v>
      </c>
      <c r="C176" s="10" t="s">
        <v>277</v>
      </c>
      <c r="D176" s="10">
        <v>3</v>
      </c>
      <c r="E176" s="10">
        <v>3</v>
      </c>
      <c r="F176" s="10">
        <v>20</v>
      </c>
      <c r="G176" s="10" t="s">
        <v>240</v>
      </c>
      <c r="H176" s="10">
        <v>27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/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56</v>
      </c>
      <c r="BE176" s="12" t="s">
        <v>56</v>
      </c>
      <c r="BF176" s="10"/>
      <c r="BG176" s="10"/>
      <c r="BH176" s="10"/>
      <c r="BI176" s="12"/>
      <c r="BJ176" s="12" t="s">
        <v>56</v>
      </c>
      <c r="BK176" s="10"/>
      <c r="BL176" s="10"/>
      <c r="BM176" s="10"/>
      <c r="BN176" s="10"/>
      <c r="BO176" s="12" t="s">
        <v>370</v>
      </c>
      <c r="BP176" s="10">
        <v>1</v>
      </c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56</v>
      </c>
      <c r="CI176" s="14"/>
      <c r="CJ176" s="14"/>
      <c r="CK176" s="14"/>
      <c r="CL176" s="14" t="s">
        <v>56</v>
      </c>
      <c r="CM176" s="12" t="s">
        <v>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x14ac:dyDescent="0.2">
      <c r="A177" s="10">
        <v>131</v>
      </c>
      <c r="B177" s="10" t="s">
        <v>276</v>
      </c>
      <c r="C177" s="10" t="s">
        <v>277</v>
      </c>
      <c r="D177" s="10">
        <v>3</v>
      </c>
      <c r="E177" s="10">
        <v>3</v>
      </c>
      <c r="F177" s="10">
        <v>20</v>
      </c>
      <c r="G177" s="10" t="s">
        <v>240</v>
      </c>
      <c r="H177" s="10">
        <v>27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/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56</v>
      </c>
      <c r="BE177" s="12" t="s">
        <v>56</v>
      </c>
      <c r="BF177" s="10"/>
      <c r="BG177" s="10"/>
      <c r="BH177" s="10"/>
      <c r="BI177" s="12"/>
      <c r="BJ177" s="12" t="s">
        <v>56</v>
      </c>
      <c r="BK177" s="10"/>
      <c r="BL177" s="10"/>
      <c r="BM177" s="10"/>
      <c r="BN177" s="10"/>
      <c r="BO177" s="12" t="s">
        <v>287</v>
      </c>
      <c r="BP177" s="10"/>
      <c r="BQ177" s="10">
        <v>1</v>
      </c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56</v>
      </c>
      <c r="CI177" s="14"/>
      <c r="CJ177" s="14"/>
      <c r="CK177" s="14"/>
      <c r="CL177" s="14" t="s">
        <v>56</v>
      </c>
      <c r="CM177" s="12" t="s">
        <v>56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56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x14ac:dyDescent="0.2">
      <c r="A178" s="10">
        <v>131</v>
      </c>
      <c r="B178" s="10" t="s">
        <v>276</v>
      </c>
      <c r="C178" s="10" t="s">
        <v>277</v>
      </c>
      <c r="D178" s="10">
        <v>3</v>
      </c>
      <c r="E178" s="10">
        <v>3</v>
      </c>
      <c r="F178" s="10">
        <v>20</v>
      </c>
      <c r="G178" s="10" t="s">
        <v>240</v>
      </c>
      <c r="H178" s="10">
        <v>27</v>
      </c>
      <c r="I178" s="10"/>
      <c r="J178" s="12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/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/>
      <c r="BE178" s="12"/>
      <c r="BF178" s="10"/>
      <c r="BG178" s="10"/>
      <c r="BH178" s="10"/>
      <c r="BI178" s="12"/>
      <c r="BJ178" s="12"/>
      <c r="BK178" s="10"/>
      <c r="BL178" s="10"/>
      <c r="BM178" s="10"/>
      <c r="BN178" s="10"/>
      <c r="BO178" s="12" t="s">
        <v>379</v>
      </c>
      <c r="BP178" s="10"/>
      <c r="BQ178" s="10">
        <v>1</v>
      </c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/>
      <c r="CI178" s="14"/>
      <c r="CJ178" s="14"/>
      <c r="CK178" s="14"/>
      <c r="CL178" s="14"/>
      <c r="CM178" s="12"/>
      <c r="CN178" s="10"/>
      <c r="CO178" s="10"/>
      <c r="CP178" s="10"/>
      <c r="CQ178" s="10"/>
      <c r="CR178" s="10"/>
      <c r="CS178" s="10"/>
      <c r="CT178" s="10"/>
      <c r="CU178" s="10"/>
      <c r="CV178" s="12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</row>
    <row r="179" spans="1:118" x14ac:dyDescent="0.2">
      <c r="A179" s="10">
        <v>132</v>
      </c>
      <c r="B179" s="10" t="s">
        <v>276</v>
      </c>
      <c r="C179" s="10" t="s">
        <v>277</v>
      </c>
      <c r="D179" s="10">
        <v>3</v>
      </c>
      <c r="E179" s="10">
        <v>1</v>
      </c>
      <c r="F179" s="10" t="s">
        <v>239</v>
      </c>
      <c r="G179" s="10" t="s">
        <v>240</v>
      </c>
      <c r="H179" s="10">
        <v>6</v>
      </c>
      <c r="I179" s="10" t="s">
        <v>23</v>
      </c>
      <c r="J179" s="12" t="s">
        <v>56</v>
      </c>
      <c r="K179" s="10" t="s">
        <v>56</v>
      </c>
      <c r="L179" s="10"/>
      <c r="M179" s="10" t="s">
        <v>56</v>
      </c>
      <c r="N179" s="10"/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286</v>
      </c>
      <c r="AF179" s="10">
        <v>1</v>
      </c>
      <c r="AG179" s="10">
        <v>6</v>
      </c>
      <c r="AH179" s="10">
        <v>1</v>
      </c>
      <c r="AI179" s="10"/>
      <c r="AJ179" s="10">
        <v>1</v>
      </c>
      <c r="AK179" s="10">
        <v>1</v>
      </c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56</v>
      </c>
      <c r="BE179" s="12" t="s">
        <v>56</v>
      </c>
      <c r="BF179" s="10"/>
      <c r="BG179" s="10"/>
      <c r="BH179" s="10"/>
      <c r="BI179" s="12"/>
      <c r="BJ179" s="12" t="s">
        <v>56</v>
      </c>
      <c r="BK179" s="10"/>
      <c r="BL179" s="10"/>
      <c r="BM179" s="10"/>
      <c r="BN179" s="10"/>
      <c r="BO179" s="12" t="s">
        <v>318</v>
      </c>
      <c r="BP179" s="10"/>
      <c r="BQ179" s="10">
        <v>1</v>
      </c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56</v>
      </c>
      <c r="CI179" s="14"/>
      <c r="CJ179" s="14"/>
      <c r="CK179" s="14"/>
      <c r="CL179" s="14" t="s">
        <v>56</v>
      </c>
      <c r="CM179" s="12" t="s">
        <v>56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56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x14ac:dyDescent="0.2">
      <c r="A180" s="10">
        <v>133</v>
      </c>
      <c r="B180" s="10" t="s">
        <v>277</v>
      </c>
      <c r="C180" s="10" t="s">
        <v>276</v>
      </c>
      <c r="D180" s="10">
        <v>3</v>
      </c>
      <c r="E180" s="10" t="s">
        <v>56</v>
      </c>
      <c r="F180" s="10" t="s">
        <v>56</v>
      </c>
      <c r="G180" s="10" t="s">
        <v>237</v>
      </c>
      <c r="H180" s="10">
        <v>30</v>
      </c>
      <c r="I180" s="10" t="s">
        <v>238</v>
      </c>
      <c r="J180" s="12" t="s">
        <v>56</v>
      </c>
      <c r="K180" s="10" t="s">
        <v>56</v>
      </c>
      <c r="L180" s="10"/>
      <c r="M180" s="10" t="s">
        <v>56</v>
      </c>
      <c r="N180" s="10"/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56</v>
      </c>
      <c r="BE180" s="12" t="s">
        <v>56</v>
      </c>
      <c r="BF180" s="10"/>
      <c r="BG180" s="10"/>
      <c r="BH180" s="10"/>
      <c r="BI180" s="12"/>
      <c r="BJ180" s="12" t="s">
        <v>56</v>
      </c>
      <c r="BK180" s="10"/>
      <c r="BL180" s="10"/>
      <c r="BM180" s="10"/>
      <c r="BN180" s="10"/>
      <c r="BO180" s="12" t="s">
        <v>56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56</v>
      </c>
      <c r="CI180" s="14"/>
      <c r="CJ180" s="14"/>
      <c r="CK180" s="14"/>
      <c r="CL180" s="14" t="s">
        <v>56</v>
      </c>
      <c r="CM180" s="12" t="s">
        <v>330</v>
      </c>
      <c r="CN180" s="10">
        <v>63</v>
      </c>
      <c r="CO180" s="10"/>
      <c r="CP180" s="10"/>
      <c r="CQ180" s="10"/>
      <c r="CR180" s="10"/>
      <c r="CS180" s="10"/>
      <c r="CT180" s="10"/>
      <c r="CU180" s="10"/>
      <c r="CV180" s="12" t="s">
        <v>331</v>
      </c>
      <c r="CW180" s="10">
        <v>1</v>
      </c>
      <c r="CX180" s="10"/>
      <c r="CY180" s="10">
        <v>20</v>
      </c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x14ac:dyDescent="0.2">
      <c r="A181" s="10">
        <v>134</v>
      </c>
      <c r="B181" s="10" t="s">
        <v>277</v>
      </c>
      <c r="C181" s="10" t="s">
        <v>276</v>
      </c>
      <c r="D181" s="10">
        <v>3</v>
      </c>
      <c r="E181" s="10">
        <v>1</v>
      </c>
      <c r="F181" s="10">
        <v>10</v>
      </c>
      <c r="G181" s="10" t="s">
        <v>237</v>
      </c>
      <c r="H181" s="10">
        <v>27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/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298</v>
      </c>
      <c r="AF181" s="10">
        <v>1</v>
      </c>
      <c r="AG181" s="10">
        <v>-1</v>
      </c>
      <c r="AH181" s="10">
        <v>1</v>
      </c>
      <c r="AI181" s="10"/>
      <c r="AJ181" s="10"/>
      <c r="AK181" s="10"/>
      <c r="AL181" s="10">
        <v>1</v>
      </c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56</v>
      </c>
      <c r="BE181" s="12" t="s">
        <v>56</v>
      </c>
      <c r="BF181" s="10"/>
      <c r="BG181" s="10"/>
      <c r="BH181" s="10"/>
      <c r="BI181" s="12"/>
      <c r="BJ181" s="12" t="s">
        <v>56</v>
      </c>
      <c r="BK181" s="10"/>
      <c r="BL181" s="10"/>
      <c r="BM181" s="10"/>
      <c r="BN181" s="10"/>
      <c r="BO181" s="12" t="s">
        <v>311</v>
      </c>
      <c r="BP181" s="10">
        <v>1</v>
      </c>
      <c r="BQ181" s="10"/>
      <c r="BR181" s="10">
        <v>1</v>
      </c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56</v>
      </c>
      <c r="CI181" s="14"/>
      <c r="CJ181" s="14"/>
      <c r="CK181" s="14"/>
      <c r="CL181" s="14" t="s">
        <v>56</v>
      </c>
      <c r="CM181" s="12" t="s">
        <v>56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56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x14ac:dyDescent="0.2">
      <c r="A182" s="10">
        <v>135</v>
      </c>
      <c r="B182" s="10" t="s">
        <v>277</v>
      </c>
      <c r="C182" s="10" t="s">
        <v>276</v>
      </c>
      <c r="D182" s="10">
        <v>3</v>
      </c>
      <c r="E182" s="10">
        <v>2</v>
      </c>
      <c r="F182" s="10">
        <v>11</v>
      </c>
      <c r="G182" s="10" t="s">
        <v>237</v>
      </c>
      <c r="H182" s="10">
        <v>26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/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298</v>
      </c>
      <c r="AF182" s="10">
        <v>1</v>
      </c>
      <c r="AG182" s="10">
        <v>0</v>
      </c>
      <c r="AH182" s="10"/>
      <c r="AI182" s="10"/>
      <c r="AJ182" s="10"/>
      <c r="AK182" s="10"/>
      <c r="AL182" s="10">
        <v>1</v>
      </c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/>
      <c r="BL182" s="10"/>
      <c r="BM182" s="10"/>
      <c r="BN182" s="10"/>
      <c r="BO182" s="12" t="s">
        <v>308</v>
      </c>
      <c r="BP182" s="10">
        <v>1</v>
      </c>
      <c r="BQ182" s="10"/>
      <c r="BR182" s="10">
        <v>1</v>
      </c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/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x14ac:dyDescent="0.2">
      <c r="A183" s="10">
        <v>136</v>
      </c>
      <c r="B183" s="10" t="s">
        <v>277</v>
      </c>
      <c r="C183" s="10" t="s">
        <v>276</v>
      </c>
      <c r="D183" s="10">
        <v>3</v>
      </c>
      <c r="E183" s="10">
        <v>3</v>
      </c>
      <c r="F183" s="10">
        <v>11</v>
      </c>
      <c r="G183" s="10" t="s">
        <v>237</v>
      </c>
      <c r="H183" s="10">
        <v>26</v>
      </c>
      <c r="I183" s="10" t="s">
        <v>231</v>
      </c>
      <c r="J183" s="12" t="s">
        <v>360</v>
      </c>
      <c r="K183" s="10" t="s">
        <v>241</v>
      </c>
      <c r="L183" s="10">
        <v>1</v>
      </c>
      <c r="M183" s="10">
        <v>1</v>
      </c>
      <c r="N183" s="10" t="s">
        <v>242</v>
      </c>
      <c r="O183" s="10">
        <v>13</v>
      </c>
      <c r="P183" s="10">
        <v>14</v>
      </c>
      <c r="Q183" s="10">
        <v>1</v>
      </c>
      <c r="R183" s="10">
        <v>1</v>
      </c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380</v>
      </c>
      <c r="AQ183" s="10">
        <v>1</v>
      </c>
      <c r="AR183" s="10">
        <v>1</v>
      </c>
      <c r="AS183" s="13"/>
      <c r="AT183" s="10">
        <v>13</v>
      </c>
      <c r="AU183" s="10">
        <v>14</v>
      </c>
      <c r="AV183" s="10">
        <v>1</v>
      </c>
      <c r="AW183" s="10"/>
      <c r="AX183" s="10"/>
      <c r="AY183" s="10"/>
      <c r="AZ183" s="10">
        <v>1</v>
      </c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/>
      <c r="BL183" s="10"/>
      <c r="BM183" s="10"/>
      <c r="BN183" s="10"/>
      <c r="BO183" s="12" t="s">
        <v>316</v>
      </c>
      <c r="BP183" s="10">
        <v>1</v>
      </c>
      <c r="BQ183" s="10"/>
      <c r="BR183" s="10"/>
      <c r="BS183" s="10"/>
      <c r="BT183" s="10"/>
      <c r="BU183" s="10"/>
      <c r="BV183" s="10"/>
      <c r="BW183" s="10"/>
      <c r="BX183" s="10"/>
      <c r="BY183" s="10"/>
      <c r="BZ183" s="10">
        <v>1</v>
      </c>
      <c r="CA183" s="10">
        <v>1</v>
      </c>
      <c r="CB183" s="10"/>
      <c r="CC183" s="10"/>
      <c r="CD183" s="10"/>
      <c r="CE183" s="10"/>
      <c r="CF183" s="10"/>
      <c r="CG183" s="10"/>
      <c r="CH183" s="12" t="s">
        <v>56</v>
      </c>
      <c r="CI183" s="14"/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x14ac:dyDescent="0.2">
      <c r="A184" s="10">
        <v>137</v>
      </c>
      <c r="B184" s="10" t="s">
        <v>277</v>
      </c>
      <c r="C184" s="10" t="s">
        <v>276</v>
      </c>
      <c r="D184" s="10">
        <v>4</v>
      </c>
      <c r="E184" s="10">
        <v>1</v>
      </c>
      <c r="F184" s="10">
        <v>10</v>
      </c>
      <c r="G184" s="10" t="s">
        <v>237</v>
      </c>
      <c r="H184" s="10">
        <v>40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/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298</v>
      </c>
      <c r="AF184" s="10">
        <v>1</v>
      </c>
      <c r="AG184" s="10">
        <v>6</v>
      </c>
      <c r="AH184" s="10">
        <v>3</v>
      </c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/>
      <c r="BL184" s="10"/>
      <c r="BM184" s="10"/>
      <c r="BN184" s="10"/>
      <c r="BO184" s="12" t="s">
        <v>333</v>
      </c>
      <c r="BP184" s="10">
        <v>1</v>
      </c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56</v>
      </c>
      <c r="CI184" s="14"/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x14ac:dyDescent="0.2">
      <c r="A185" s="10">
        <v>138</v>
      </c>
      <c r="B185" s="10" t="s">
        <v>277</v>
      </c>
      <c r="C185" s="10" t="s">
        <v>276</v>
      </c>
      <c r="D185" s="10">
        <v>4</v>
      </c>
      <c r="E185" s="10">
        <v>2</v>
      </c>
      <c r="F185" s="10">
        <v>4</v>
      </c>
      <c r="G185" s="10" t="s">
        <v>237</v>
      </c>
      <c r="H185" s="10">
        <v>46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/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298</v>
      </c>
      <c r="AF185" s="10">
        <v>1</v>
      </c>
      <c r="AG185" s="10">
        <v>3</v>
      </c>
      <c r="AH185" s="10">
        <v>2</v>
      </c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56</v>
      </c>
      <c r="BE185" s="12" t="s">
        <v>56</v>
      </c>
      <c r="BF185" s="10"/>
      <c r="BG185" s="10"/>
      <c r="BH185" s="10"/>
      <c r="BI185" s="12"/>
      <c r="BJ185" s="12" t="s">
        <v>56</v>
      </c>
      <c r="BK185" s="10"/>
      <c r="BL185" s="10"/>
      <c r="BM185" s="10"/>
      <c r="BN185" s="10"/>
      <c r="BO185" s="12" t="s">
        <v>311</v>
      </c>
      <c r="BP185" s="10">
        <v>1</v>
      </c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/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x14ac:dyDescent="0.2">
      <c r="A186" s="10">
        <v>139</v>
      </c>
      <c r="B186" s="10" t="s">
        <v>277</v>
      </c>
      <c r="C186" s="10" t="s">
        <v>276</v>
      </c>
      <c r="D186" s="10">
        <v>4</v>
      </c>
      <c r="E186" s="10">
        <v>3</v>
      </c>
      <c r="F186" s="10">
        <v>1</v>
      </c>
      <c r="G186" s="10" t="s">
        <v>237</v>
      </c>
      <c r="H186" s="10">
        <v>49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/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298</v>
      </c>
      <c r="AF186" s="10">
        <v>1</v>
      </c>
      <c r="AG186" s="10">
        <v>0</v>
      </c>
      <c r="AH186" s="10"/>
      <c r="AI186" s="10"/>
      <c r="AJ186" s="10"/>
      <c r="AK186" s="10"/>
      <c r="AL186" s="10">
        <v>1</v>
      </c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/>
      <c r="BL186" s="10"/>
      <c r="BM186" s="10"/>
      <c r="BN186" s="10"/>
      <c r="BO186" s="12" t="s">
        <v>333</v>
      </c>
      <c r="BP186" s="10">
        <v>1</v>
      </c>
      <c r="BQ186" s="10"/>
      <c r="BR186" s="10">
        <v>1</v>
      </c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/>
      <c r="CJ186" s="14"/>
      <c r="CK186" s="14"/>
      <c r="CL186" s="14" t="s">
        <v>56</v>
      </c>
      <c r="CM186" s="12" t="s">
        <v>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x14ac:dyDescent="0.2">
      <c r="A187" s="10">
        <v>140</v>
      </c>
      <c r="B187" s="10" t="s">
        <v>277</v>
      </c>
      <c r="C187" s="10" t="s">
        <v>276</v>
      </c>
      <c r="D187" s="10">
        <v>4</v>
      </c>
      <c r="E187" s="10">
        <v>4</v>
      </c>
      <c r="F187" s="10">
        <v>1</v>
      </c>
      <c r="G187" s="10" t="s">
        <v>237</v>
      </c>
      <c r="H187" s="10">
        <v>49</v>
      </c>
      <c r="I187" s="10" t="s">
        <v>231</v>
      </c>
      <c r="J187" s="12" t="s">
        <v>56</v>
      </c>
      <c r="K187" s="10" t="s">
        <v>56</v>
      </c>
      <c r="L187" s="10"/>
      <c r="M187" s="10" t="s">
        <v>56</v>
      </c>
      <c r="N187" s="10"/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/>
      <c r="BL187" s="10"/>
      <c r="BM187" s="10"/>
      <c r="BN187" s="10"/>
      <c r="BO187" s="12" t="s">
        <v>56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381</v>
      </c>
      <c r="CI187" s="14" t="s">
        <v>382</v>
      </c>
      <c r="CJ187" s="14">
        <v>5</v>
      </c>
      <c r="CK187" s="14" t="s">
        <v>310</v>
      </c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x14ac:dyDescent="0.2">
      <c r="A188" s="10">
        <v>141</v>
      </c>
      <c r="B188" s="10" t="s">
        <v>277</v>
      </c>
      <c r="C188" s="10" t="s">
        <v>276</v>
      </c>
      <c r="D188" s="10">
        <v>4</v>
      </c>
      <c r="E188" s="10">
        <v>1</v>
      </c>
      <c r="F188" s="10">
        <v>10</v>
      </c>
      <c r="G188" s="10" t="s">
        <v>240</v>
      </c>
      <c r="H188" s="10">
        <v>46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/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298</v>
      </c>
      <c r="AF188" s="10">
        <v>1</v>
      </c>
      <c r="AG188" s="10">
        <v>3</v>
      </c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/>
      <c r="BL188" s="10"/>
      <c r="BM188" s="10"/>
      <c r="BN188" s="10"/>
      <c r="BO188" s="12" t="s">
        <v>312</v>
      </c>
      <c r="BP188" s="10">
        <v>1</v>
      </c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/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x14ac:dyDescent="0.2">
      <c r="A189" s="10">
        <v>143</v>
      </c>
      <c r="B189" s="10" t="s">
        <v>277</v>
      </c>
      <c r="C189" s="10" t="s">
        <v>276</v>
      </c>
      <c r="D189" s="10">
        <v>4</v>
      </c>
      <c r="E189" s="10">
        <v>2</v>
      </c>
      <c r="F189" s="10">
        <v>7</v>
      </c>
      <c r="G189" s="10" t="s">
        <v>240</v>
      </c>
      <c r="H189" s="10">
        <v>43</v>
      </c>
      <c r="I189" s="10" t="s">
        <v>56</v>
      </c>
      <c r="J189" s="12" t="s">
        <v>360</v>
      </c>
      <c r="K189" s="10" t="s">
        <v>245</v>
      </c>
      <c r="L189" s="10">
        <v>1</v>
      </c>
      <c r="M189" s="10">
        <v>0</v>
      </c>
      <c r="N189" s="10" t="s">
        <v>242</v>
      </c>
      <c r="O189" s="10">
        <v>13</v>
      </c>
      <c r="P189" s="10">
        <v>0</v>
      </c>
      <c r="Q189" s="10"/>
      <c r="R189" s="10">
        <v>1</v>
      </c>
      <c r="S189" s="10"/>
      <c r="T189" s="10" t="s">
        <v>291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383</v>
      </c>
      <c r="AQ189" s="10">
        <v>1</v>
      </c>
      <c r="AR189" s="10">
        <v>0</v>
      </c>
      <c r="AS189" s="13"/>
      <c r="AT189" s="10">
        <v>13</v>
      </c>
      <c r="AU189" s="10">
        <v>0</v>
      </c>
      <c r="AV189" s="10">
        <v>0</v>
      </c>
      <c r="AW189" s="10"/>
      <c r="AX189" s="10"/>
      <c r="AY189" s="10"/>
      <c r="AZ189" s="10"/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/>
      <c r="BL189" s="10"/>
      <c r="BM189" s="10"/>
      <c r="BN189" s="10"/>
      <c r="BO189" s="12" t="s">
        <v>311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>
        <v>1</v>
      </c>
      <c r="CA189" s="10">
        <v>0</v>
      </c>
      <c r="CB189" s="10"/>
      <c r="CC189" s="10"/>
      <c r="CD189" s="10"/>
      <c r="CE189" s="10"/>
      <c r="CF189" s="10"/>
      <c r="CG189" s="10"/>
      <c r="CH189" s="12" t="s">
        <v>56</v>
      </c>
      <c r="CI189" s="14"/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x14ac:dyDescent="0.2">
      <c r="A190" s="10">
        <v>144</v>
      </c>
      <c r="B190" s="10" t="s">
        <v>277</v>
      </c>
      <c r="C190" s="10" t="s">
        <v>276</v>
      </c>
      <c r="D190" s="10">
        <v>4</v>
      </c>
      <c r="E190" s="10">
        <v>3</v>
      </c>
      <c r="F190" s="10">
        <v>7</v>
      </c>
      <c r="G190" s="10" t="s">
        <v>240</v>
      </c>
      <c r="H190" s="10">
        <v>43</v>
      </c>
      <c r="I190" s="10" t="s">
        <v>231</v>
      </c>
      <c r="J190" s="12" t="s">
        <v>56</v>
      </c>
      <c r="K190" s="10" t="s">
        <v>56</v>
      </c>
      <c r="L190" s="10"/>
      <c r="M190" s="10" t="s">
        <v>56</v>
      </c>
      <c r="N190" s="10"/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298</v>
      </c>
      <c r="AF190" s="10">
        <v>1</v>
      </c>
      <c r="AG190" s="10">
        <v>8</v>
      </c>
      <c r="AH190" s="10">
        <v>4</v>
      </c>
      <c r="AI190" s="10">
        <v>1</v>
      </c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/>
      <c r="BL190" s="10"/>
      <c r="BM190" s="10"/>
      <c r="BN190" s="10"/>
      <c r="BO190" s="12" t="s">
        <v>311</v>
      </c>
      <c r="BP190" s="10">
        <v>1</v>
      </c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/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x14ac:dyDescent="0.2">
      <c r="A191" s="10">
        <v>144</v>
      </c>
      <c r="B191" s="10" t="s">
        <v>277</v>
      </c>
      <c r="C191" s="10" t="s">
        <v>276</v>
      </c>
      <c r="D191" s="10">
        <v>4</v>
      </c>
      <c r="E191" s="10">
        <v>3</v>
      </c>
      <c r="F191" s="10">
        <v>7</v>
      </c>
      <c r="G191" s="10" t="s">
        <v>240</v>
      </c>
      <c r="H191" s="10">
        <v>43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/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/>
      <c r="BL191" s="10"/>
      <c r="BM191" s="10"/>
      <c r="BN191" s="10"/>
      <c r="BO191" s="12" t="s">
        <v>345</v>
      </c>
      <c r="BP191" s="10">
        <v>1</v>
      </c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56</v>
      </c>
      <c r="CI191" s="14"/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x14ac:dyDescent="0.2">
      <c r="A192" s="10">
        <v>145</v>
      </c>
      <c r="B192" s="10" t="s">
        <v>277</v>
      </c>
      <c r="C192" s="10" t="s">
        <v>276</v>
      </c>
      <c r="D192" s="10">
        <v>4</v>
      </c>
      <c r="E192" s="10">
        <v>1</v>
      </c>
      <c r="F192" s="10">
        <v>10</v>
      </c>
      <c r="G192" s="10" t="s">
        <v>240</v>
      </c>
      <c r="H192" s="10">
        <v>35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/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384</v>
      </c>
      <c r="AF192" s="10">
        <v>1</v>
      </c>
      <c r="AG192" s="10">
        <v>0</v>
      </c>
      <c r="AH192" s="10"/>
      <c r="AI192" s="10"/>
      <c r="AJ192" s="10"/>
      <c r="AK192" s="10"/>
      <c r="AL192" s="10">
        <v>1</v>
      </c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/>
      <c r="BL192" s="10"/>
      <c r="BM192" s="10"/>
      <c r="BN192" s="10"/>
      <c r="BO192" s="12" t="s">
        <v>308</v>
      </c>
      <c r="BP192" s="10">
        <v>1</v>
      </c>
      <c r="BQ192" s="10"/>
      <c r="BR192" s="10">
        <v>1</v>
      </c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/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x14ac:dyDescent="0.2">
      <c r="A193" s="10">
        <v>146</v>
      </c>
      <c r="B193" s="10" t="s">
        <v>277</v>
      </c>
      <c r="C193" s="10" t="s">
        <v>276</v>
      </c>
      <c r="D193" s="10">
        <v>4</v>
      </c>
      <c r="E193" s="10">
        <v>2</v>
      </c>
      <c r="F193" s="10">
        <v>10</v>
      </c>
      <c r="G193" s="10" t="s">
        <v>240</v>
      </c>
      <c r="H193" s="10">
        <v>35</v>
      </c>
      <c r="I193" s="10" t="s">
        <v>56</v>
      </c>
      <c r="J193" s="12" t="s">
        <v>360</v>
      </c>
      <c r="K193" s="10" t="s">
        <v>245</v>
      </c>
      <c r="L193" s="10">
        <v>1</v>
      </c>
      <c r="M193" s="10">
        <v>0</v>
      </c>
      <c r="N193" s="10" t="s">
        <v>295</v>
      </c>
      <c r="O193" s="10">
        <v>16</v>
      </c>
      <c r="P193" s="10">
        <v>0</v>
      </c>
      <c r="Q193" s="10">
        <v>1</v>
      </c>
      <c r="R193" s="10">
        <v>1</v>
      </c>
      <c r="S193" s="10"/>
      <c r="T193" s="10" t="s">
        <v>340</v>
      </c>
      <c r="U193" s="10"/>
      <c r="V193" s="10"/>
      <c r="W193" s="10"/>
      <c r="X193" s="10"/>
      <c r="Y193" s="10"/>
      <c r="Z193" s="10"/>
      <c r="AA193" s="10"/>
      <c r="AB193" s="10"/>
      <c r="AC193" s="10">
        <v>1</v>
      </c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380</v>
      </c>
      <c r="AQ193" s="10">
        <v>1</v>
      </c>
      <c r="AR193" s="10">
        <v>0</v>
      </c>
      <c r="AS193" s="13"/>
      <c r="AT193" s="10">
        <v>16</v>
      </c>
      <c r="AU193" s="10">
        <v>0</v>
      </c>
      <c r="AV193" s="10">
        <v>0</v>
      </c>
      <c r="AW193" s="10"/>
      <c r="AX193" s="10"/>
      <c r="AY193" s="10"/>
      <c r="AZ193" s="10"/>
      <c r="BA193" s="10"/>
      <c r="BB193" s="10"/>
      <c r="BC193" s="12"/>
      <c r="BD193" s="12" t="s">
        <v>351</v>
      </c>
      <c r="BE193" s="12" t="s">
        <v>37</v>
      </c>
      <c r="BF193" s="10">
        <v>1</v>
      </c>
      <c r="BG193" s="10"/>
      <c r="BH193" s="10"/>
      <c r="BI193" s="12"/>
      <c r="BJ193" s="12" t="s">
        <v>56</v>
      </c>
      <c r="BK193" s="10"/>
      <c r="BL193" s="10"/>
      <c r="BM193" s="10"/>
      <c r="BN193" s="10"/>
      <c r="BO193" s="12" t="s">
        <v>316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>
        <v>1</v>
      </c>
      <c r="CA193" s="10">
        <v>0</v>
      </c>
      <c r="CB193" s="10"/>
      <c r="CC193" s="10"/>
      <c r="CD193" s="10"/>
      <c r="CE193" s="10"/>
      <c r="CF193" s="10"/>
      <c r="CG193" s="10"/>
      <c r="CH193" s="12" t="s">
        <v>56</v>
      </c>
      <c r="CI193" s="14"/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x14ac:dyDescent="0.2">
      <c r="A194" s="10">
        <v>146</v>
      </c>
      <c r="B194" s="10" t="s">
        <v>277</v>
      </c>
      <c r="C194" s="10" t="s">
        <v>276</v>
      </c>
      <c r="D194" s="10">
        <v>4</v>
      </c>
      <c r="E194" s="10">
        <v>2</v>
      </c>
      <c r="F194" s="10">
        <v>10</v>
      </c>
      <c r="G194" s="10" t="s">
        <v>240</v>
      </c>
      <c r="H194" s="10">
        <v>35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/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/>
      <c r="BL194" s="10"/>
      <c r="BM194" s="10"/>
      <c r="BN194" s="10"/>
      <c r="BO194" s="12" t="s">
        <v>299</v>
      </c>
      <c r="BP194" s="10"/>
      <c r="BQ194" s="10"/>
      <c r="BR194" s="10"/>
      <c r="BS194" s="10"/>
      <c r="BT194" s="10"/>
      <c r="BU194" s="10">
        <v>1</v>
      </c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/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x14ac:dyDescent="0.2">
      <c r="A195" s="10">
        <v>147</v>
      </c>
      <c r="B195" s="10" t="s">
        <v>277</v>
      </c>
      <c r="C195" s="10" t="s">
        <v>276</v>
      </c>
      <c r="D195" s="10">
        <v>4</v>
      </c>
      <c r="E195" s="10">
        <v>3</v>
      </c>
      <c r="F195" s="10">
        <v>10</v>
      </c>
      <c r="G195" s="10" t="s">
        <v>240</v>
      </c>
      <c r="H195" s="10">
        <v>35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/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384</v>
      </c>
      <c r="AF195" s="10">
        <v>1</v>
      </c>
      <c r="AG195" s="10">
        <v>0</v>
      </c>
      <c r="AH195" s="10"/>
      <c r="AI195" s="10"/>
      <c r="AJ195" s="10"/>
      <c r="AK195" s="10"/>
      <c r="AL195" s="10">
        <v>1</v>
      </c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/>
      <c r="BL195" s="10"/>
      <c r="BM195" s="10"/>
      <c r="BN195" s="10"/>
      <c r="BO195" s="12" t="s">
        <v>373</v>
      </c>
      <c r="BP195" s="10">
        <v>1</v>
      </c>
      <c r="BQ195" s="10"/>
      <c r="BR195" s="10">
        <v>1</v>
      </c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/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x14ac:dyDescent="0.2">
      <c r="A196" s="10">
        <v>148</v>
      </c>
      <c r="B196" s="10" t="s">
        <v>277</v>
      </c>
      <c r="C196" s="10" t="s">
        <v>276</v>
      </c>
      <c r="D196" s="10">
        <v>4</v>
      </c>
      <c r="E196" s="10">
        <v>4</v>
      </c>
      <c r="F196" s="10">
        <v>10</v>
      </c>
      <c r="G196" s="10" t="s">
        <v>240</v>
      </c>
      <c r="H196" s="10">
        <v>35</v>
      </c>
      <c r="I196" s="10" t="s">
        <v>56</v>
      </c>
      <c r="J196" s="12" t="s">
        <v>360</v>
      </c>
      <c r="K196" s="10" t="s">
        <v>241</v>
      </c>
      <c r="L196" s="10">
        <v>1</v>
      </c>
      <c r="M196" s="10">
        <v>0</v>
      </c>
      <c r="N196" s="10" t="s">
        <v>281</v>
      </c>
      <c r="O196" s="10">
        <v>22</v>
      </c>
      <c r="P196" s="10">
        <v>0</v>
      </c>
      <c r="Q196" s="10"/>
      <c r="R196" s="10">
        <v>1</v>
      </c>
      <c r="S196" s="10"/>
      <c r="T196" s="10" t="s">
        <v>291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385</v>
      </c>
      <c r="AQ196" s="10">
        <v>1</v>
      </c>
      <c r="AR196" s="10">
        <v>0</v>
      </c>
      <c r="AS196" s="13">
        <v>1</v>
      </c>
      <c r="AT196" s="10">
        <v>15</v>
      </c>
      <c r="AU196" s="10">
        <v>0</v>
      </c>
      <c r="AV196" s="10">
        <v>0</v>
      </c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/>
      <c r="BL196" s="10"/>
      <c r="BM196" s="10"/>
      <c r="BN196" s="10"/>
      <c r="BO196" s="12" t="s">
        <v>367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>
        <v>1</v>
      </c>
      <c r="CA196" s="10">
        <v>0</v>
      </c>
      <c r="CB196" s="10">
        <v>1</v>
      </c>
      <c r="CC196" s="10"/>
      <c r="CD196" s="10"/>
      <c r="CE196" s="10"/>
      <c r="CF196" s="10"/>
      <c r="CG196" s="10"/>
      <c r="CH196" s="12" t="s">
        <v>56</v>
      </c>
      <c r="CI196" s="14"/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x14ac:dyDescent="0.2">
      <c r="A197" s="10">
        <v>149</v>
      </c>
      <c r="B197" s="10" t="s">
        <v>276</v>
      </c>
      <c r="C197" s="10" t="s">
        <v>277</v>
      </c>
      <c r="D197" s="10">
        <v>4</v>
      </c>
      <c r="E197" s="10">
        <v>1</v>
      </c>
      <c r="F197" s="10">
        <v>10</v>
      </c>
      <c r="G197" s="10" t="s">
        <v>237</v>
      </c>
      <c r="H197" s="10">
        <v>35</v>
      </c>
      <c r="I197" s="10" t="s">
        <v>56</v>
      </c>
      <c r="J197" s="12" t="s">
        <v>280</v>
      </c>
      <c r="K197" s="10" t="s">
        <v>245</v>
      </c>
      <c r="L197" s="10">
        <v>1</v>
      </c>
      <c r="M197" s="10">
        <v>0</v>
      </c>
      <c r="N197" s="10" t="s">
        <v>295</v>
      </c>
      <c r="O197" s="10">
        <v>32</v>
      </c>
      <c r="P197" s="10">
        <v>0</v>
      </c>
      <c r="Q197" s="10"/>
      <c r="R197" s="10">
        <v>1</v>
      </c>
      <c r="S197" s="10"/>
      <c r="T197" s="10" t="s">
        <v>340</v>
      </c>
      <c r="U197" s="10">
        <v>1</v>
      </c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386</v>
      </c>
      <c r="AQ197" s="10">
        <v>1</v>
      </c>
      <c r="AR197" s="10">
        <v>0</v>
      </c>
      <c r="AS197" s="13">
        <v>1</v>
      </c>
      <c r="AT197" s="10">
        <v>32</v>
      </c>
      <c r="AU197" s="10">
        <v>0</v>
      </c>
      <c r="AV197" s="10">
        <v>0</v>
      </c>
      <c r="AW197" s="10"/>
      <c r="AX197" s="10"/>
      <c r="AY197" s="10"/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/>
      <c r="BL197" s="10"/>
      <c r="BM197" s="10"/>
      <c r="BN197" s="10"/>
      <c r="BO197" s="12" t="s">
        <v>293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>
        <v>1</v>
      </c>
      <c r="CA197" s="10">
        <v>0</v>
      </c>
      <c r="CB197" s="10">
        <v>1</v>
      </c>
      <c r="CC197" s="10">
        <v>1</v>
      </c>
      <c r="CD197" s="10"/>
      <c r="CE197" s="10">
        <v>1</v>
      </c>
      <c r="CF197" s="10"/>
      <c r="CG197" s="10"/>
      <c r="CH197" s="12" t="s">
        <v>56</v>
      </c>
      <c r="CI197" s="14"/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x14ac:dyDescent="0.2">
      <c r="A198" s="10">
        <v>150</v>
      </c>
      <c r="B198" s="10" t="s">
        <v>277</v>
      </c>
      <c r="C198" s="10" t="s">
        <v>276</v>
      </c>
      <c r="D198" s="10">
        <v>4</v>
      </c>
      <c r="E198" s="10">
        <v>1</v>
      </c>
      <c r="F198" s="10">
        <v>10</v>
      </c>
      <c r="G198" s="10" t="s">
        <v>237</v>
      </c>
      <c r="H198" s="10">
        <v>33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/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298</v>
      </c>
      <c r="AF198" s="10">
        <v>1</v>
      </c>
      <c r="AG198" s="10">
        <v>0</v>
      </c>
      <c r="AH198" s="10"/>
      <c r="AI198" s="10"/>
      <c r="AJ198" s="10"/>
      <c r="AK198" s="10"/>
      <c r="AL198" s="10">
        <v>1</v>
      </c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/>
      <c r="BL198" s="10"/>
      <c r="BM198" s="10"/>
      <c r="BN198" s="10"/>
      <c r="BO198" s="12" t="s">
        <v>305</v>
      </c>
      <c r="BP198" s="10">
        <v>1</v>
      </c>
      <c r="BQ198" s="10"/>
      <c r="BR198" s="10">
        <v>1</v>
      </c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56</v>
      </c>
      <c r="CI198" s="14"/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x14ac:dyDescent="0.2">
      <c r="A199" s="10">
        <v>151</v>
      </c>
      <c r="B199" s="10" t="s">
        <v>277</v>
      </c>
      <c r="C199" s="10" t="s">
        <v>276</v>
      </c>
      <c r="D199" s="10">
        <v>4</v>
      </c>
      <c r="E199" s="10">
        <v>2</v>
      </c>
      <c r="F199" s="10">
        <v>10</v>
      </c>
      <c r="G199" s="10" t="s">
        <v>237</v>
      </c>
      <c r="H199" s="10">
        <v>33</v>
      </c>
      <c r="I199" s="10" t="s">
        <v>231</v>
      </c>
      <c r="J199" s="12" t="s">
        <v>56</v>
      </c>
      <c r="K199" s="10" t="s">
        <v>56</v>
      </c>
      <c r="L199" s="10"/>
      <c r="M199" s="10" t="s">
        <v>56</v>
      </c>
      <c r="N199" s="10"/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298</v>
      </c>
      <c r="AF199" s="10">
        <v>1</v>
      </c>
      <c r="AG199" s="10">
        <v>15</v>
      </c>
      <c r="AH199" s="10">
        <v>8</v>
      </c>
      <c r="AI199" s="10">
        <v>1</v>
      </c>
      <c r="AJ199" s="10"/>
      <c r="AK199" s="10">
        <v>1</v>
      </c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/>
      <c r="BL199" s="10"/>
      <c r="BM199" s="10"/>
      <c r="BN199" s="10"/>
      <c r="BO199" s="12" t="s">
        <v>311</v>
      </c>
      <c r="BP199" s="10">
        <v>1</v>
      </c>
      <c r="BQ199" s="10">
        <v>1</v>
      </c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/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x14ac:dyDescent="0.2">
      <c r="A200" s="10">
        <v>152</v>
      </c>
      <c r="B200" s="10" t="s">
        <v>277</v>
      </c>
      <c r="C200" s="10" t="s">
        <v>276</v>
      </c>
      <c r="D200" s="10">
        <v>4</v>
      </c>
      <c r="E200" s="10">
        <v>1</v>
      </c>
      <c r="F200" s="10">
        <v>10</v>
      </c>
      <c r="G200" s="10" t="s">
        <v>237</v>
      </c>
      <c r="H200" s="10">
        <v>48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/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387</v>
      </c>
      <c r="AF200" s="10">
        <v>1</v>
      </c>
      <c r="AG200" s="10">
        <v>1</v>
      </c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/>
      <c r="BL200" s="10"/>
      <c r="BM200" s="10"/>
      <c r="BN200" s="10"/>
      <c r="BO200" s="12" t="s">
        <v>305</v>
      </c>
      <c r="BP200" s="10">
        <v>1</v>
      </c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56</v>
      </c>
      <c r="CI200" s="14"/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x14ac:dyDescent="0.2">
      <c r="A201" s="10">
        <v>153</v>
      </c>
      <c r="B201" s="10" t="s">
        <v>277</v>
      </c>
      <c r="C201" s="10" t="s">
        <v>276</v>
      </c>
      <c r="D201" s="10">
        <v>4</v>
      </c>
      <c r="E201" s="10">
        <v>2</v>
      </c>
      <c r="F201" s="10">
        <v>9</v>
      </c>
      <c r="G201" s="10" t="s">
        <v>237</v>
      </c>
      <c r="H201" s="10">
        <v>49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/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298</v>
      </c>
      <c r="AF201" s="10">
        <v>1</v>
      </c>
      <c r="AG201" s="10">
        <v>7</v>
      </c>
      <c r="AH201" s="10">
        <v>4</v>
      </c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/>
      <c r="BL201" s="10"/>
      <c r="BM201" s="10"/>
      <c r="BN201" s="10"/>
      <c r="BO201" s="12" t="s">
        <v>311</v>
      </c>
      <c r="BP201" s="10">
        <v>1</v>
      </c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/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x14ac:dyDescent="0.2">
      <c r="A202" s="10">
        <v>154</v>
      </c>
      <c r="B202" s="10" t="s">
        <v>277</v>
      </c>
      <c r="C202" s="10" t="s">
        <v>276</v>
      </c>
      <c r="D202" s="10">
        <v>4</v>
      </c>
      <c r="E202" s="10">
        <v>3</v>
      </c>
      <c r="F202" s="10">
        <v>2</v>
      </c>
      <c r="G202" s="10" t="s">
        <v>240</v>
      </c>
      <c r="H202" s="10">
        <v>44</v>
      </c>
      <c r="I202" s="10" t="s">
        <v>231</v>
      </c>
      <c r="J202" s="12" t="s">
        <v>360</v>
      </c>
      <c r="K202" s="10" t="s">
        <v>245</v>
      </c>
      <c r="L202" s="10">
        <v>1</v>
      </c>
      <c r="M202" s="10">
        <v>1</v>
      </c>
      <c r="N202" s="10" t="s">
        <v>281</v>
      </c>
      <c r="O202" s="10">
        <v>9</v>
      </c>
      <c r="P202" s="10">
        <v>14</v>
      </c>
      <c r="Q202" s="10">
        <v>1</v>
      </c>
      <c r="R202" s="10">
        <v>0</v>
      </c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385</v>
      </c>
      <c r="AQ202" s="10">
        <v>1</v>
      </c>
      <c r="AR202" s="10">
        <v>1</v>
      </c>
      <c r="AS202" s="13"/>
      <c r="AT202" s="10">
        <v>9</v>
      </c>
      <c r="AU202" s="10">
        <v>14</v>
      </c>
      <c r="AV202" s="10">
        <v>5</v>
      </c>
      <c r="AW202" s="10"/>
      <c r="AX202" s="10"/>
      <c r="AY202" s="10"/>
      <c r="AZ202" s="10">
        <v>1</v>
      </c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/>
      <c r="BL202" s="10"/>
      <c r="BM202" s="10"/>
      <c r="BN202" s="10"/>
      <c r="BO202" s="12" t="s">
        <v>367</v>
      </c>
      <c r="BP202" s="10">
        <v>1</v>
      </c>
      <c r="BQ202" s="10"/>
      <c r="BR202" s="10"/>
      <c r="BS202" s="10"/>
      <c r="BT202" s="10"/>
      <c r="BU202" s="10"/>
      <c r="BV202" s="10"/>
      <c r="BW202" s="10"/>
      <c r="BX202" s="10"/>
      <c r="BY202" s="10"/>
      <c r="BZ202" s="10">
        <v>1</v>
      </c>
      <c r="CA202" s="10">
        <v>1</v>
      </c>
      <c r="CB202" s="10"/>
      <c r="CC202" s="10"/>
      <c r="CD202" s="10"/>
      <c r="CE202" s="10"/>
      <c r="CF202" s="10"/>
      <c r="CG202" s="10"/>
      <c r="CH202" s="12" t="s">
        <v>56</v>
      </c>
      <c r="CI202" s="14"/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x14ac:dyDescent="0.2">
      <c r="A203" s="10">
        <v>155</v>
      </c>
      <c r="B203" s="10" t="s">
        <v>277</v>
      </c>
      <c r="C203" s="10" t="s">
        <v>276</v>
      </c>
      <c r="D203" s="10">
        <v>4</v>
      </c>
      <c r="E203" s="10">
        <v>1</v>
      </c>
      <c r="F203" s="10">
        <v>10</v>
      </c>
      <c r="G203" s="10" t="s">
        <v>240</v>
      </c>
      <c r="H203" s="10">
        <v>30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/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384</v>
      </c>
      <c r="AF203" s="10">
        <v>1</v>
      </c>
      <c r="AG203" s="10">
        <v>2</v>
      </c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/>
      <c r="BL203" s="10"/>
      <c r="BM203" s="10"/>
      <c r="BN203" s="10"/>
      <c r="BO203" s="12" t="s">
        <v>300</v>
      </c>
      <c r="BP203" s="10">
        <v>1</v>
      </c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/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x14ac:dyDescent="0.2">
      <c r="A204" s="10">
        <v>156</v>
      </c>
      <c r="B204" s="10" t="s">
        <v>277</v>
      </c>
      <c r="C204" s="10" t="s">
        <v>276</v>
      </c>
      <c r="D204" s="10">
        <v>4</v>
      </c>
      <c r="E204" s="10">
        <v>2</v>
      </c>
      <c r="F204" s="10">
        <v>8</v>
      </c>
      <c r="G204" s="10" t="s">
        <v>240</v>
      </c>
      <c r="H204" s="10">
        <v>28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/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384</v>
      </c>
      <c r="AF204" s="10">
        <v>1</v>
      </c>
      <c r="AG204" s="10">
        <v>0</v>
      </c>
      <c r="AH204" s="10"/>
      <c r="AI204" s="10"/>
      <c r="AJ204" s="10"/>
      <c r="AK204" s="10"/>
      <c r="AL204" s="10">
        <v>1</v>
      </c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/>
      <c r="BL204" s="10"/>
      <c r="BM204" s="10"/>
      <c r="BN204" s="10"/>
      <c r="BO204" s="12" t="s">
        <v>303</v>
      </c>
      <c r="BP204" s="10">
        <v>1</v>
      </c>
      <c r="BQ204" s="10"/>
      <c r="BR204" s="10">
        <v>1</v>
      </c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/>
      <c r="CJ204" s="14"/>
      <c r="CK204" s="14"/>
      <c r="CL204" s="14" t="s">
        <v>56</v>
      </c>
      <c r="CM204" s="12" t="s">
        <v>56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56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x14ac:dyDescent="0.2">
      <c r="A205" s="10">
        <v>157</v>
      </c>
      <c r="B205" s="10" t="s">
        <v>277</v>
      </c>
      <c r="C205" s="10" t="s">
        <v>276</v>
      </c>
      <c r="D205" s="10">
        <v>4</v>
      </c>
      <c r="E205" s="10">
        <v>3</v>
      </c>
      <c r="F205" s="10">
        <v>8</v>
      </c>
      <c r="G205" s="10" t="s">
        <v>240</v>
      </c>
      <c r="H205" s="10">
        <v>28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/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298</v>
      </c>
      <c r="AF205" s="10">
        <v>1</v>
      </c>
      <c r="AG205" s="10">
        <v>4</v>
      </c>
      <c r="AH205" s="10">
        <v>4</v>
      </c>
      <c r="AI205" s="10"/>
      <c r="AJ205" s="10"/>
      <c r="AK205" s="10">
        <v>1</v>
      </c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/>
      <c r="BL205" s="10"/>
      <c r="BM205" s="10"/>
      <c r="BN205" s="10"/>
      <c r="BO205" s="12" t="s">
        <v>303</v>
      </c>
      <c r="BP205" s="10"/>
      <c r="BQ205" s="10">
        <v>1</v>
      </c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56</v>
      </c>
      <c r="CI205" s="14"/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x14ac:dyDescent="0.2">
      <c r="A206" s="10">
        <v>157</v>
      </c>
      <c r="B206" s="10" t="s">
        <v>277</v>
      </c>
      <c r="C206" s="10" t="s">
        <v>276</v>
      </c>
      <c r="D206" s="10">
        <v>4</v>
      </c>
      <c r="E206" s="10">
        <v>3</v>
      </c>
      <c r="F206" s="10">
        <v>8</v>
      </c>
      <c r="G206" s="10" t="s">
        <v>240</v>
      </c>
      <c r="H206" s="10">
        <v>28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/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/>
      <c r="BL206" s="10"/>
      <c r="BM206" s="10"/>
      <c r="BN206" s="10"/>
      <c r="BO206" s="12" t="s">
        <v>366</v>
      </c>
      <c r="BP206" s="10">
        <v>1</v>
      </c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/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x14ac:dyDescent="0.2">
      <c r="A207" s="10">
        <v>158</v>
      </c>
      <c r="B207" s="10" t="s">
        <v>277</v>
      </c>
      <c r="C207" s="10" t="s">
        <v>276</v>
      </c>
      <c r="D207" s="10">
        <v>4</v>
      </c>
      <c r="E207" s="10">
        <v>4</v>
      </c>
      <c r="F207" s="10">
        <v>4</v>
      </c>
      <c r="G207" s="10" t="s">
        <v>240</v>
      </c>
      <c r="H207" s="10">
        <v>24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/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/>
      <c r="BL207" s="10"/>
      <c r="BM207" s="10"/>
      <c r="BN207" s="10"/>
      <c r="BO207" s="12" t="s">
        <v>56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/>
      <c r="CJ207" s="14"/>
      <c r="CK207" s="14"/>
      <c r="CL207" s="14" t="s">
        <v>56</v>
      </c>
      <c r="CM207" s="12" t="s">
        <v>388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>
        <v>24</v>
      </c>
      <c r="DI207" s="10">
        <v>41</v>
      </c>
      <c r="DJ207" s="10" t="s">
        <v>242</v>
      </c>
      <c r="DK207" s="10">
        <v>1</v>
      </c>
      <c r="DL207" s="10">
        <v>1</v>
      </c>
      <c r="DM207" s="10" t="s">
        <v>56</v>
      </c>
      <c r="DN207" s="10"/>
    </row>
    <row r="208" spans="1:118" x14ac:dyDescent="0.2">
      <c r="A208" s="10">
        <v>159</v>
      </c>
      <c r="B208" s="10" t="s">
        <v>276</v>
      </c>
      <c r="C208" s="10" t="s">
        <v>277</v>
      </c>
      <c r="D208" s="10">
        <v>4</v>
      </c>
      <c r="E208" s="10" t="s">
        <v>56</v>
      </c>
      <c r="F208" s="10" t="s">
        <v>56</v>
      </c>
      <c r="G208" s="10" t="s">
        <v>237</v>
      </c>
      <c r="H208" s="10">
        <v>35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/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389</v>
      </c>
      <c r="BK208" s="10" t="s">
        <v>390</v>
      </c>
      <c r="BL208" s="10">
        <v>9</v>
      </c>
      <c r="BM208" s="10" t="s">
        <v>391</v>
      </c>
      <c r="BN208" s="10"/>
      <c r="BO208" s="12" t="s">
        <v>56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/>
      <c r="CJ208" s="14"/>
      <c r="CK208" s="14"/>
      <c r="CL208" s="14" t="s">
        <v>56</v>
      </c>
      <c r="CM208" s="12" t="s">
        <v>388</v>
      </c>
      <c r="CN208" s="10">
        <v>63</v>
      </c>
      <c r="CO208" s="10"/>
      <c r="CP208" s="10"/>
      <c r="CQ208" s="10"/>
      <c r="CR208" s="10"/>
      <c r="CS208" s="10"/>
      <c r="CT208" s="10"/>
      <c r="CU208" s="10"/>
      <c r="CV208" s="12" t="s">
        <v>386</v>
      </c>
      <c r="CW208" s="10">
        <v>1</v>
      </c>
      <c r="CX208" s="10"/>
      <c r="CY208" s="10">
        <v>16</v>
      </c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x14ac:dyDescent="0.2">
      <c r="A209" s="10">
        <v>160</v>
      </c>
      <c r="B209" s="10" t="s">
        <v>276</v>
      </c>
      <c r="C209" s="10" t="s">
        <v>277</v>
      </c>
      <c r="D209" s="10">
        <v>4</v>
      </c>
      <c r="E209" s="10">
        <v>1</v>
      </c>
      <c r="F209" s="10">
        <v>10</v>
      </c>
      <c r="G209" s="10" t="s">
        <v>237</v>
      </c>
      <c r="H209" s="10">
        <v>9</v>
      </c>
      <c r="I209" s="10" t="s">
        <v>56</v>
      </c>
      <c r="J209" s="12" t="s">
        <v>280</v>
      </c>
      <c r="K209" s="10" t="s">
        <v>245</v>
      </c>
      <c r="L209" s="10">
        <v>1</v>
      </c>
      <c r="M209" s="10">
        <v>1</v>
      </c>
      <c r="N209" s="10" t="s">
        <v>242</v>
      </c>
      <c r="O209" s="10">
        <v>-6</v>
      </c>
      <c r="P209" s="10">
        <v>1</v>
      </c>
      <c r="Q209" s="10">
        <v>1</v>
      </c>
      <c r="R209" s="10">
        <v>1</v>
      </c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392</v>
      </c>
      <c r="AQ209" s="10">
        <v>1</v>
      </c>
      <c r="AR209" s="10">
        <v>1</v>
      </c>
      <c r="AS209" s="13"/>
      <c r="AT209" s="10">
        <v>-6</v>
      </c>
      <c r="AU209" s="10">
        <v>1</v>
      </c>
      <c r="AV209" s="10">
        <v>7</v>
      </c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/>
      <c r="BL209" s="10"/>
      <c r="BM209" s="10"/>
      <c r="BN209" s="10"/>
      <c r="BO209" s="12" t="s">
        <v>320</v>
      </c>
      <c r="BP209" s="10">
        <v>1</v>
      </c>
      <c r="BQ209" s="10"/>
      <c r="BR209" s="10"/>
      <c r="BS209" s="10"/>
      <c r="BT209" s="10"/>
      <c r="BU209" s="10"/>
      <c r="BV209" s="10"/>
      <c r="BW209" s="10"/>
      <c r="BX209" s="10"/>
      <c r="BY209" s="10"/>
      <c r="BZ209" s="10">
        <v>1</v>
      </c>
      <c r="CA209" s="10">
        <v>1</v>
      </c>
      <c r="CB209" s="10"/>
      <c r="CC209" s="10"/>
      <c r="CD209" s="10"/>
      <c r="CE209" s="10"/>
      <c r="CF209" s="10"/>
      <c r="CG209" s="10"/>
      <c r="CH209" s="12" t="s">
        <v>56</v>
      </c>
      <c r="CI209" s="14"/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x14ac:dyDescent="0.2">
      <c r="A210" s="10">
        <v>161</v>
      </c>
      <c r="B210" s="10" t="s">
        <v>276</v>
      </c>
      <c r="C210" s="10" t="s">
        <v>277</v>
      </c>
      <c r="D210" s="10">
        <v>4</v>
      </c>
      <c r="E210" s="10">
        <v>2</v>
      </c>
      <c r="F210" s="10">
        <v>9</v>
      </c>
      <c r="G210" s="10" t="s">
        <v>237</v>
      </c>
      <c r="H210" s="10">
        <v>10</v>
      </c>
      <c r="I210" s="10" t="s">
        <v>56</v>
      </c>
      <c r="J210" s="12" t="s">
        <v>280</v>
      </c>
      <c r="K210" s="10" t="s">
        <v>241</v>
      </c>
      <c r="L210" s="10">
        <v>1</v>
      </c>
      <c r="M210" s="10">
        <v>0</v>
      </c>
      <c r="N210" s="10" t="s">
        <v>281</v>
      </c>
      <c r="O210" s="10">
        <v>9</v>
      </c>
      <c r="P210" s="10">
        <v>0</v>
      </c>
      <c r="Q210" s="10">
        <v>1</v>
      </c>
      <c r="R210" s="10">
        <v>1</v>
      </c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393</v>
      </c>
      <c r="AQ210" s="10">
        <v>1</v>
      </c>
      <c r="AR210" s="10">
        <v>0</v>
      </c>
      <c r="AS210" s="13">
        <v>1</v>
      </c>
      <c r="AT210" s="10">
        <v>9</v>
      </c>
      <c r="AU210" s="10">
        <v>0</v>
      </c>
      <c r="AV210" s="10">
        <v>0</v>
      </c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/>
      <c r="BL210" s="10"/>
      <c r="BM210" s="10"/>
      <c r="BN210" s="10"/>
      <c r="BO210" s="12" t="s">
        <v>318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>
        <v>1</v>
      </c>
      <c r="CA210" s="10">
        <v>0</v>
      </c>
      <c r="CB210" s="10">
        <v>1</v>
      </c>
      <c r="CC210" s="10">
        <v>1</v>
      </c>
      <c r="CD210" s="10"/>
      <c r="CE210" s="10"/>
      <c r="CF210" s="10"/>
      <c r="CG210" s="10"/>
      <c r="CH210" s="12" t="s">
        <v>56</v>
      </c>
      <c r="CI210" s="14"/>
      <c r="CJ210" s="14"/>
      <c r="CK210" s="14"/>
      <c r="CL210" s="14" t="s">
        <v>56</v>
      </c>
      <c r="CM210" s="12" t="s">
        <v>56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x14ac:dyDescent="0.2">
      <c r="A211" s="10">
        <v>162</v>
      </c>
      <c r="B211" s="10" t="s">
        <v>276</v>
      </c>
      <c r="C211" s="10" t="s">
        <v>277</v>
      </c>
      <c r="D211" s="10">
        <v>4</v>
      </c>
      <c r="E211" s="10">
        <v>3</v>
      </c>
      <c r="F211" s="10">
        <v>9</v>
      </c>
      <c r="G211" s="10" t="s">
        <v>237</v>
      </c>
      <c r="H211" s="10">
        <v>10</v>
      </c>
      <c r="I211" s="10" t="s">
        <v>56</v>
      </c>
      <c r="J211" s="12" t="s">
        <v>280</v>
      </c>
      <c r="K211" s="10" t="s">
        <v>241</v>
      </c>
      <c r="L211" s="10">
        <v>1</v>
      </c>
      <c r="M211" s="10">
        <v>0</v>
      </c>
      <c r="N211" s="10" t="s">
        <v>242</v>
      </c>
      <c r="O211" s="10">
        <v>29</v>
      </c>
      <c r="P211" s="10">
        <v>0</v>
      </c>
      <c r="Q211" s="10">
        <v>1</v>
      </c>
      <c r="R211" s="10">
        <v>1</v>
      </c>
      <c r="S211" s="10"/>
      <c r="T211" s="10" t="s">
        <v>394</v>
      </c>
      <c r="U211" s="10"/>
      <c r="V211" s="10"/>
      <c r="W211" s="10"/>
      <c r="X211" s="10"/>
      <c r="Y211" s="10"/>
      <c r="Z211" s="10"/>
      <c r="AA211" s="10"/>
      <c r="AB211" s="10">
        <v>1</v>
      </c>
      <c r="AC211" s="10">
        <v>1</v>
      </c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386</v>
      </c>
      <c r="AQ211" s="10">
        <v>1</v>
      </c>
      <c r="AR211" s="10">
        <v>0</v>
      </c>
      <c r="AS211" s="13"/>
      <c r="AT211" s="10">
        <v>29</v>
      </c>
      <c r="AU211" s="10">
        <v>0</v>
      </c>
      <c r="AV211" s="10"/>
      <c r="AW211" s="10"/>
      <c r="AX211" s="10"/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/>
      <c r="BL211" s="10"/>
      <c r="BM211" s="10"/>
      <c r="BN211" s="10"/>
      <c r="BO211" s="12" t="s">
        <v>320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>
        <v>1</v>
      </c>
      <c r="CA211" s="10">
        <v>0</v>
      </c>
      <c r="CB211" s="10"/>
      <c r="CC211" s="10"/>
      <c r="CD211" s="10"/>
      <c r="CE211" s="10"/>
      <c r="CF211" s="10"/>
      <c r="CG211" s="10"/>
      <c r="CH211" s="12" t="s">
        <v>56</v>
      </c>
      <c r="CI211" s="14"/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x14ac:dyDescent="0.2">
      <c r="A212" s="10">
        <v>162</v>
      </c>
      <c r="B212" s="10" t="s">
        <v>276</v>
      </c>
      <c r="C212" s="10" t="s">
        <v>277</v>
      </c>
      <c r="D212" s="10">
        <v>4</v>
      </c>
      <c r="E212" s="10">
        <v>3</v>
      </c>
      <c r="F212" s="10">
        <v>9</v>
      </c>
      <c r="G212" s="10" t="s">
        <v>237</v>
      </c>
      <c r="H212" s="10">
        <v>10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/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395</v>
      </c>
      <c r="BE212" s="12" t="s">
        <v>243</v>
      </c>
      <c r="BF212" s="10">
        <v>1</v>
      </c>
      <c r="BG212" s="10">
        <v>1</v>
      </c>
      <c r="BH212" s="10"/>
      <c r="BI212" s="12"/>
      <c r="BJ212" s="12" t="s">
        <v>56</v>
      </c>
      <c r="BK212" s="10"/>
      <c r="BL212" s="10"/>
      <c r="BM212" s="10"/>
      <c r="BN212" s="10"/>
      <c r="BO212" s="12" t="s">
        <v>285</v>
      </c>
      <c r="BP212" s="10"/>
      <c r="BQ212" s="10"/>
      <c r="BR212" s="10"/>
      <c r="BS212" s="10"/>
      <c r="BT212" s="10">
        <v>1</v>
      </c>
      <c r="BU212" s="10">
        <v>1</v>
      </c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/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x14ac:dyDescent="0.2">
      <c r="A213" s="10">
        <v>163</v>
      </c>
      <c r="B213" s="10" t="s">
        <v>276</v>
      </c>
      <c r="C213" s="10" t="s">
        <v>277</v>
      </c>
      <c r="D213" s="10">
        <v>4</v>
      </c>
      <c r="E213" s="10">
        <v>4</v>
      </c>
      <c r="F213" s="10">
        <v>9</v>
      </c>
      <c r="G213" s="10" t="s">
        <v>237</v>
      </c>
      <c r="H213" s="10">
        <v>10</v>
      </c>
      <c r="I213" s="10" t="s">
        <v>77</v>
      </c>
      <c r="J213" s="12" t="s">
        <v>56</v>
      </c>
      <c r="K213" s="10" t="s">
        <v>56</v>
      </c>
      <c r="L213" s="10"/>
      <c r="M213" s="10" t="s">
        <v>56</v>
      </c>
      <c r="N213" s="10"/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56</v>
      </c>
      <c r="BE213" s="12" t="s">
        <v>56</v>
      </c>
      <c r="BF213" s="10"/>
      <c r="BG213" s="10"/>
      <c r="BH213" s="10"/>
      <c r="BI213" s="12"/>
      <c r="BJ213" s="12" t="s">
        <v>56</v>
      </c>
      <c r="BK213" s="10"/>
      <c r="BL213" s="10"/>
      <c r="BM213" s="10"/>
      <c r="BN213" s="10"/>
      <c r="BO213" s="12" t="s">
        <v>56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/>
      <c r="CJ213" s="14"/>
      <c r="CK213" s="14"/>
      <c r="CL213" s="14" t="s">
        <v>56</v>
      </c>
      <c r="CM213" s="12" t="s">
        <v>396</v>
      </c>
      <c r="CN213" s="10"/>
      <c r="CO213" s="10"/>
      <c r="CP213" s="10"/>
      <c r="CQ213" s="10">
        <v>35</v>
      </c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x14ac:dyDescent="0.2">
      <c r="A214" s="10">
        <v>164</v>
      </c>
      <c r="B214" s="10" t="s">
        <v>277</v>
      </c>
      <c r="C214" s="10" t="s">
        <v>276</v>
      </c>
      <c r="D214" s="10">
        <v>4</v>
      </c>
      <c r="E214" s="10">
        <v>1</v>
      </c>
      <c r="F214" s="10">
        <v>10</v>
      </c>
      <c r="G214" s="10" t="s">
        <v>240</v>
      </c>
      <c r="H214" s="10">
        <v>45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/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397</v>
      </c>
      <c r="AF214" s="10">
        <v>1</v>
      </c>
      <c r="AG214" s="10">
        <v>6</v>
      </c>
      <c r="AH214" s="10">
        <v>4</v>
      </c>
      <c r="AI214" s="10"/>
      <c r="AJ214" s="10"/>
      <c r="AK214" s="10">
        <v>1</v>
      </c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56</v>
      </c>
      <c r="BE214" s="12" t="s">
        <v>56</v>
      </c>
      <c r="BF214" s="10"/>
      <c r="BG214" s="10"/>
      <c r="BH214" s="10"/>
      <c r="BI214" s="12"/>
      <c r="BJ214" s="12" t="s">
        <v>56</v>
      </c>
      <c r="BK214" s="10"/>
      <c r="BL214" s="10"/>
      <c r="BM214" s="10"/>
      <c r="BN214" s="10"/>
      <c r="BO214" s="12" t="s">
        <v>332</v>
      </c>
      <c r="BP214" s="10">
        <v>1</v>
      </c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56</v>
      </c>
      <c r="CI214" s="14"/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x14ac:dyDescent="0.2">
      <c r="A215" s="10">
        <v>164</v>
      </c>
      <c r="B215" s="10" t="s">
        <v>277</v>
      </c>
      <c r="C215" s="10" t="s">
        <v>276</v>
      </c>
      <c r="D215" s="10">
        <v>4</v>
      </c>
      <c r="E215" s="10">
        <v>1</v>
      </c>
      <c r="F215" s="10">
        <v>10</v>
      </c>
      <c r="G215" s="10" t="s">
        <v>240</v>
      </c>
      <c r="H215" s="10">
        <v>45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/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/>
      <c r="BL215" s="10"/>
      <c r="BM215" s="10"/>
      <c r="BN215" s="10"/>
      <c r="BO215" s="12" t="s">
        <v>299</v>
      </c>
      <c r="BP215" s="10"/>
      <c r="BQ215" s="10">
        <v>1</v>
      </c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/>
      <c r="CJ215" s="14"/>
      <c r="CK215" s="14"/>
      <c r="CL215" s="14" t="s">
        <v>56</v>
      </c>
      <c r="CM215" s="12" t="s">
        <v>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x14ac:dyDescent="0.2">
      <c r="A216" s="10">
        <v>165</v>
      </c>
      <c r="B216" s="10" t="s">
        <v>277</v>
      </c>
      <c r="C216" s="10" t="s">
        <v>276</v>
      </c>
      <c r="D216" s="10">
        <v>4</v>
      </c>
      <c r="E216" s="10">
        <v>2</v>
      </c>
      <c r="F216" s="10">
        <v>4</v>
      </c>
      <c r="G216" s="10" t="s">
        <v>240</v>
      </c>
      <c r="H216" s="10">
        <v>39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/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397</v>
      </c>
      <c r="AF216" s="10">
        <v>1</v>
      </c>
      <c r="AG216" s="10">
        <v>1</v>
      </c>
      <c r="AH216" s="10">
        <v>1</v>
      </c>
      <c r="AI216" s="10"/>
      <c r="AJ216" s="10"/>
      <c r="AK216" s="10">
        <v>1</v>
      </c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/>
      <c r="BL216" s="10"/>
      <c r="BM216" s="10"/>
      <c r="BN216" s="10"/>
      <c r="BO216" s="12" t="s">
        <v>303</v>
      </c>
      <c r="BP216" s="10">
        <v>1</v>
      </c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56</v>
      </c>
      <c r="CI216" s="14"/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x14ac:dyDescent="0.2">
      <c r="A217" s="10">
        <v>165</v>
      </c>
      <c r="B217" s="10" t="s">
        <v>277</v>
      </c>
      <c r="C217" s="10" t="s">
        <v>276</v>
      </c>
      <c r="D217" s="10">
        <v>4</v>
      </c>
      <c r="E217" s="10">
        <v>2</v>
      </c>
      <c r="F217" s="10">
        <v>4</v>
      </c>
      <c r="G217" s="10" t="s">
        <v>240</v>
      </c>
      <c r="H217" s="10">
        <v>39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/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/>
      <c r="BL217" s="10"/>
      <c r="BM217" s="10"/>
      <c r="BN217" s="10"/>
      <c r="BO217" s="12" t="s">
        <v>300</v>
      </c>
      <c r="BQ217" s="10">
        <v>1</v>
      </c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56</v>
      </c>
      <c r="CI217" s="14"/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x14ac:dyDescent="0.2">
      <c r="A218" s="10">
        <v>166</v>
      </c>
      <c r="B218" s="10" t="s">
        <v>277</v>
      </c>
      <c r="C218" s="10" t="s">
        <v>276</v>
      </c>
      <c r="D218" s="10">
        <v>4</v>
      </c>
      <c r="E218" s="10">
        <v>3</v>
      </c>
      <c r="F218" s="10">
        <v>3</v>
      </c>
      <c r="G218" s="10" t="s">
        <v>240</v>
      </c>
      <c r="H218" s="10">
        <v>38</v>
      </c>
      <c r="I218" s="10" t="s">
        <v>231</v>
      </c>
      <c r="J218" s="12" t="s">
        <v>56</v>
      </c>
      <c r="K218" s="10" t="s">
        <v>56</v>
      </c>
      <c r="L218" s="10"/>
      <c r="M218" s="10" t="s">
        <v>56</v>
      </c>
      <c r="N218" s="10"/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397</v>
      </c>
      <c r="AF218" s="10">
        <v>1</v>
      </c>
      <c r="AG218" s="10">
        <v>30</v>
      </c>
      <c r="AH218" s="10">
        <v>7</v>
      </c>
      <c r="AI218" s="10"/>
      <c r="AJ218" s="10">
        <v>1</v>
      </c>
      <c r="AK218" s="10">
        <v>1</v>
      </c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/>
      <c r="BL218" s="10"/>
      <c r="BM218" s="10"/>
      <c r="BN218" s="10"/>
      <c r="BO218" s="12" t="s">
        <v>345</v>
      </c>
      <c r="BP218" s="10"/>
      <c r="BQ218" s="10">
        <v>1</v>
      </c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/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x14ac:dyDescent="0.2">
      <c r="A219" s="10">
        <v>166</v>
      </c>
      <c r="B219" s="10" t="s">
        <v>277</v>
      </c>
      <c r="C219" s="10" t="s">
        <v>276</v>
      </c>
      <c r="D219" s="10">
        <v>4</v>
      </c>
      <c r="E219" s="10">
        <v>3</v>
      </c>
      <c r="F219" s="10">
        <v>3</v>
      </c>
      <c r="G219" s="10" t="s">
        <v>240</v>
      </c>
      <c r="H219" s="10">
        <v>38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/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/>
      <c r="BL219" s="10"/>
      <c r="BM219" s="10"/>
      <c r="BN219" s="10"/>
      <c r="BO219" s="12" t="s">
        <v>398</v>
      </c>
      <c r="BP219" s="10">
        <v>1</v>
      </c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/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x14ac:dyDescent="0.2">
      <c r="A220" s="10">
        <v>167</v>
      </c>
      <c r="B220" s="10" t="s">
        <v>277</v>
      </c>
      <c r="C220" s="10" t="s">
        <v>276</v>
      </c>
      <c r="D220" s="10">
        <v>4</v>
      </c>
      <c r="E220" s="10">
        <v>1</v>
      </c>
      <c r="F220" s="10" t="s">
        <v>239</v>
      </c>
      <c r="G220" s="10" t="s">
        <v>240</v>
      </c>
      <c r="H220" s="10">
        <v>8</v>
      </c>
      <c r="I220" s="10" t="s">
        <v>23</v>
      </c>
      <c r="J220" s="12" t="s">
        <v>56</v>
      </c>
      <c r="K220" s="10" t="s">
        <v>56</v>
      </c>
      <c r="L220" s="10"/>
      <c r="M220" s="10" t="s">
        <v>56</v>
      </c>
      <c r="N220" s="10"/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397</v>
      </c>
      <c r="AF220" s="10">
        <v>1</v>
      </c>
      <c r="AG220" s="10">
        <v>8</v>
      </c>
      <c r="AH220" s="10">
        <v>8</v>
      </c>
      <c r="AI220" s="10"/>
      <c r="AJ220" s="10">
        <v>1</v>
      </c>
      <c r="AK220" s="10">
        <v>1</v>
      </c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/>
      <c r="BL220" s="10"/>
      <c r="BM220" s="10"/>
      <c r="BN220" s="10"/>
      <c r="BO220" s="12" t="s">
        <v>303</v>
      </c>
      <c r="BP220" s="10">
        <v>1</v>
      </c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/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x14ac:dyDescent="0.2">
      <c r="A221" s="10">
        <v>168</v>
      </c>
      <c r="B221" s="10" t="s">
        <v>276</v>
      </c>
      <c r="C221" s="10" t="s">
        <v>277</v>
      </c>
      <c r="D221" s="10">
        <v>4</v>
      </c>
      <c r="E221" s="10" t="s">
        <v>56</v>
      </c>
      <c r="F221" s="10" t="s">
        <v>56</v>
      </c>
      <c r="G221" s="10" t="s">
        <v>237</v>
      </c>
      <c r="H221" s="10">
        <v>35</v>
      </c>
      <c r="I221" s="10" t="s">
        <v>238</v>
      </c>
      <c r="J221" s="12" t="s">
        <v>56</v>
      </c>
      <c r="K221" s="10" t="s">
        <v>56</v>
      </c>
      <c r="L221" s="10"/>
      <c r="M221" s="10" t="s">
        <v>56</v>
      </c>
      <c r="N221" s="10"/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56</v>
      </c>
      <c r="BE221" s="12" t="s">
        <v>56</v>
      </c>
      <c r="BF221" s="10"/>
      <c r="BG221" s="10"/>
      <c r="BH221" s="10"/>
      <c r="BI221" s="12"/>
      <c r="BJ221" s="12" t="s">
        <v>56</v>
      </c>
      <c r="BK221" s="10"/>
      <c r="BL221" s="10"/>
      <c r="BM221" s="10"/>
      <c r="BN221" s="10"/>
      <c r="BO221" s="12" t="s">
        <v>56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/>
      <c r="CJ221" s="14"/>
      <c r="CK221" s="14"/>
      <c r="CL221" s="14" t="s">
        <v>56</v>
      </c>
      <c r="CM221" s="12" t="s">
        <v>388</v>
      </c>
      <c r="CN221" s="10">
        <v>62</v>
      </c>
      <c r="CO221" s="10"/>
      <c r="CP221" s="10"/>
      <c r="CQ221" s="10"/>
      <c r="CR221" s="10"/>
      <c r="CS221" s="10"/>
      <c r="CT221" s="10"/>
      <c r="CU221" s="10"/>
      <c r="CV221" s="12" t="s">
        <v>279</v>
      </c>
      <c r="CW221" s="10">
        <v>1</v>
      </c>
      <c r="CX221" s="10"/>
      <c r="CY221" s="10">
        <v>9</v>
      </c>
      <c r="CZ221" s="10"/>
      <c r="DA221" s="10"/>
      <c r="DB221" s="10">
        <v>1</v>
      </c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x14ac:dyDescent="0.2">
      <c r="A222" s="10">
        <v>169</v>
      </c>
      <c r="B222" s="10" t="s">
        <v>276</v>
      </c>
      <c r="C222" s="10" t="s">
        <v>277</v>
      </c>
      <c r="D222" s="10">
        <v>4</v>
      </c>
      <c r="E222" s="10">
        <v>1</v>
      </c>
      <c r="F222" s="10">
        <v>10</v>
      </c>
      <c r="G222" s="10" t="s">
        <v>237</v>
      </c>
      <c r="H222" s="10">
        <v>12</v>
      </c>
      <c r="I222" s="10" t="s">
        <v>231</v>
      </c>
      <c r="J222" s="12" t="s">
        <v>280</v>
      </c>
      <c r="K222" s="10" t="s">
        <v>241</v>
      </c>
      <c r="L222" s="10">
        <v>1</v>
      </c>
      <c r="M222" s="10">
        <v>1</v>
      </c>
      <c r="N222" s="10" t="s">
        <v>281</v>
      </c>
      <c r="O222" s="10">
        <v>3</v>
      </c>
      <c r="P222" s="10">
        <v>17</v>
      </c>
      <c r="Q222" s="10">
        <v>1</v>
      </c>
      <c r="R222" s="10">
        <v>1</v>
      </c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399</v>
      </c>
      <c r="AQ222" s="10">
        <v>1</v>
      </c>
      <c r="AR222" s="10">
        <v>1</v>
      </c>
      <c r="AS222" s="13"/>
      <c r="AT222" s="10">
        <v>3</v>
      </c>
      <c r="AU222" s="10">
        <v>17</v>
      </c>
      <c r="AV222" s="10">
        <v>14</v>
      </c>
      <c r="AW222" s="10"/>
      <c r="AX222" s="10"/>
      <c r="AY222" s="10"/>
      <c r="AZ222" s="10">
        <v>1</v>
      </c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56</v>
      </c>
      <c r="BK222" s="10"/>
      <c r="BL222" s="10"/>
      <c r="BM222" s="10"/>
      <c r="BN222" s="10"/>
      <c r="BO222" s="12" t="s">
        <v>294</v>
      </c>
      <c r="BP222" s="10"/>
      <c r="BQ222" s="10">
        <v>1</v>
      </c>
      <c r="BR222" s="10"/>
      <c r="BS222" s="10"/>
      <c r="BT222" s="10"/>
      <c r="BU222" s="10"/>
      <c r="BV222" s="10"/>
      <c r="BW222" s="10"/>
      <c r="BX222" s="10"/>
      <c r="BY222" s="10"/>
      <c r="BZ222" s="10">
        <v>1</v>
      </c>
      <c r="CA222" s="10">
        <v>1</v>
      </c>
      <c r="CB222" s="10"/>
      <c r="CC222" s="10"/>
      <c r="CD222" s="10"/>
      <c r="CE222" s="10"/>
      <c r="CF222" s="10"/>
      <c r="CG222" s="10"/>
      <c r="CH222" s="12" t="s">
        <v>56</v>
      </c>
      <c r="CI222" s="14"/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x14ac:dyDescent="0.2">
      <c r="A223" s="10">
        <v>169</v>
      </c>
      <c r="B223" s="10" t="s">
        <v>276</v>
      </c>
      <c r="C223" s="10" t="s">
        <v>277</v>
      </c>
      <c r="D223" s="10">
        <v>4</v>
      </c>
      <c r="E223" s="10">
        <v>1</v>
      </c>
      <c r="F223" s="10">
        <v>10</v>
      </c>
      <c r="G223" s="10" t="s">
        <v>237</v>
      </c>
      <c r="H223" s="10">
        <v>12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/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/>
      <c r="BL223" s="10"/>
      <c r="BM223" s="10"/>
      <c r="BN223" s="10"/>
      <c r="BO223" s="12" t="s">
        <v>318</v>
      </c>
      <c r="BP223" s="10"/>
      <c r="BQ223" s="10">
        <v>1</v>
      </c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/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x14ac:dyDescent="0.2">
      <c r="A224" s="10">
        <v>169</v>
      </c>
      <c r="B224" s="10" t="s">
        <v>276</v>
      </c>
      <c r="C224" s="10" t="s">
        <v>277</v>
      </c>
      <c r="D224" s="10">
        <v>4</v>
      </c>
      <c r="E224" s="10">
        <v>1</v>
      </c>
      <c r="F224" s="10">
        <v>10</v>
      </c>
      <c r="G224" s="10" t="s">
        <v>237</v>
      </c>
      <c r="H224" s="10">
        <v>12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/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/>
      <c r="BL224" s="10"/>
      <c r="BM224" s="10"/>
      <c r="BN224" s="10"/>
      <c r="BO224" s="12" t="s">
        <v>362</v>
      </c>
      <c r="BP224" s="10">
        <v>1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/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x14ac:dyDescent="0.2">
      <c r="A225" s="10">
        <v>170</v>
      </c>
      <c r="B225" s="10" t="s">
        <v>276</v>
      </c>
      <c r="C225" s="10" t="s">
        <v>277</v>
      </c>
      <c r="D225" s="10">
        <v>4</v>
      </c>
      <c r="E225" s="10">
        <v>1</v>
      </c>
      <c r="F225" s="10">
        <v>10</v>
      </c>
      <c r="G225" s="10" t="s">
        <v>237</v>
      </c>
      <c r="H225" s="10">
        <v>29</v>
      </c>
      <c r="I225" s="10" t="s">
        <v>231</v>
      </c>
      <c r="J225" s="12" t="s">
        <v>280</v>
      </c>
      <c r="K225" s="10" t="s">
        <v>241</v>
      </c>
      <c r="L225" s="10">
        <v>1</v>
      </c>
      <c r="M225" s="10">
        <v>1</v>
      </c>
      <c r="N225" s="10" t="s">
        <v>242</v>
      </c>
      <c r="O225" s="10">
        <v>19</v>
      </c>
      <c r="P225" s="10">
        <v>22</v>
      </c>
      <c r="Q225" s="10"/>
      <c r="R225" s="10">
        <v>1</v>
      </c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399</v>
      </c>
      <c r="AQ225" s="10">
        <v>1</v>
      </c>
      <c r="AR225" s="10">
        <v>1</v>
      </c>
      <c r="AS225" s="13"/>
      <c r="AT225" s="10">
        <v>19</v>
      </c>
      <c r="AU225" s="10">
        <v>22</v>
      </c>
      <c r="AV225" s="10">
        <v>3</v>
      </c>
      <c r="AW225" s="10"/>
      <c r="AX225" s="10"/>
      <c r="AY225" s="10"/>
      <c r="AZ225" s="10">
        <v>1</v>
      </c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56</v>
      </c>
      <c r="BK225" s="10"/>
      <c r="BL225" s="10"/>
      <c r="BM225" s="10"/>
      <c r="BN225" s="10"/>
      <c r="BO225" s="12" t="s">
        <v>283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>
        <v>1</v>
      </c>
      <c r="CA225" s="10">
        <v>1</v>
      </c>
      <c r="CB225" s="10"/>
      <c r="CC225" s="10"/>
      <c r="CD225" s="10"/>
      <c r="CE225" s="10"/>
      <c r="CF225" s="10"/>
      <c r="CG225" s="10"/>
      <c r="CH225" s="12" t="s">
        <v>56</v>
      </c>
      <c r="CI225" s="14"/>
      <c r="CJ225" s="14"/>
      <c r="CK225" s="14"/>
      <c r="CL225" s="14" t="s">
        <v>56</v>
      </c>
      <c r="CM225" s="12" t="s">
        <v>56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x14ac:dyDescent="0.2">
      <c r="A226" s="10">
        <v>170</v>
      </c>
      <c r="B226" s="10" t="s">
        <v>276</v>
      </c>
      <c r="C226" s="10" t="s">
        <v>277</v>
      </c>
      <c r="D226" s="10">
        <v>4</v>
      </c>
      <c r="E226" s="10">
        <v>1</v>
      </c>
      <c r="F226" s="10">
        <v>10</v>
      </c>
      <c r="G226" s="10" t="s">
        <v>237</v>
      </c>
      <c r="H226" s="10">
        <v>29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/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/>
      <c r="BL226" s="10"/>
      <c r="BM226" s="10"/>
      <c r="BN226" s="10"/>
      <c r="BO226" s="12" t="s">
        <v>318</v>
      </c>
      <c r="BP226" s="10">
        <v>1</v>
      </c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56</v>
      </c>
      <c r="CI226" s="14"/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x14ac:dyDescent="0.2">
      <c r="A227" s="10">
        <v>171</v>
      </c>
      <c r="B227" s="10" t="s">
        <v>276</v>
      </c>
      <c r="C227" s="10" t="s">
        <v>277</v>
      </c>
      <c r="D227" s="10">
        <v>4</v>
      </c>
      <c r="E227" s="10">
        <v>1</v>
      </c>
      <c r="F227" s="10">
        <v>10</v>
      </c>
      <c r="G227" s="10" t="s">
        <v>240</v>
      </c>
      <c r="H227" s="10">
        <v>49</v>
      </c>
      <c r="I227" s="10" t="s">
        <v>56</v>
      </c>
      <c r="J227" s="12" t="s">
        <v>280</v>
      </c>
      <c r="K227" s="10" t="s">
        <v>241</v>
      </c>
      <c r="L227" s="10">
        <v>1</v>
      </c>
      <c r="M227" s="10">
        <v>1</v>
      </c>
      <c r="N227" s="10" t="s">
        <v>281</v>
      </c>
      <c r="O227" s="10">
        <v>2</v>
      </c>
      <c r="P227" s="10">
        <v>6</v>
      </c>
      <c r="Q227" s="10"/>
      <c r="R227" s="10">
        <v>1</v>
      </c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399</v>
      </c>
      <c r="AQ227" s="10">
        <v>1</v>
      </c>
      <c r="AR227" s="10">
        <v>1</v>
      </c>
      <c r="AS227" s="13"/>
      <c r="AT227" s="10">
        <v>2</v>
      </c>
      <c r="AU227" s="10">
        <v>6</v>
      </c>
      <c r="AV227" s="10">
        <v>4</v>
      </c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/>
      <c r="BL227" s="10"/>
      <c r="BM227" s="10"/>
      <c r="BN227" s="10"/>
      <c r="BO227" s="12" t="s">
        <v>318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>
        <v>1</v>
      </c>
      <c r="CA227" s="10">
        <v>1</v>
      </c>
      <c r="CB227" s="10"/>
      <c r="CC227" s="10"/>
      <c r="CD227" s="10"/>
      <c r="CE227" s="10"/>
      <c r="CF227" s="10"/>
      <c r="CG227" s="10"/>
      <c r="CH227" s="12" t="s">
        <v>56</v>
      </c>
      <c r="CI227" s="14"/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x14ac:dyDescent="0.2">
      <c r="A228" s="10">
        <v>171</v>
      </c>
      <c r="B228" s="10" t="s">
        <v>276</v>
      </c>
      <c r="C228" s="10" t="s">
        <v>277</v>
      </c>
      <c r="D228" s="10">
        <v>4</v>
      </c>
      <c r="E228" s="10">
        <v>1</v>
      </c>
      <c r="F228" s="10">
        <v>10</v>
      </c>
      <c r="G228" s="10" t="s">
        <v>240</v>
      </c>
      <c r="H228" s="10">
        <v>49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/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/>
      <c r="BL228" s="10"/>
      <c r="BM228" s="10"/>
      <c r="BN228" s="10"/>
      <c r="BO228" s="12" t="s">
        <v>283</v>
      </c>
      <c r="BP228" s="10">
        <v>1</v>
      </c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/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x14ac:dyDescent="0.2">
      <c r="A229" s="10">
        <v>172</v>
      </c>
      <c r="B229" s="10" t="s">
        <v>276</v>
      </c>
      <c r="C229" s="10" t="s">
        <v>277</v>
      </c>
      <c r="D229" s="10">
        <v>4</v>
      </c>
      <c r="E229" s="10">
        <v>2</v>
      </c>
      <c r="F229" s="10">
        <v>4</v>
      </c>
      <c r="G229" s="10" t="s">
        <v>240</v>
      </c>
      <c r="H229" s="10">
        <v>43</v>
      </c>
      <c r="I229" s="10" t="s">
        <v>56</v>
      </c>
      <c r="J229" s="12" t="s">
        <v>280</v>
      </c>
      <c r="K229" s="10" t="s">
        <v>241</v>
      </c>
      <c r="L229" s="10">
        <v>1</v>
      </c>
      <c r="M229" s="10">
        <v>0</v>
      </c>
      <c r="N229" s="10" t="s">
        <v>295</v>
      </c>
      <c r="O229" s="10">
        <v>17</v>
      </c>
      <c r="P229" s="10">
        <v>0</v>
      </c>
      <c r="Q229" s="10">
        <v>1</v>
      </c>
      <c r="R229" s="10">
        <v>1</v>
      </c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400</v>
      </c>
      <c r="AQ229" s="10">
        <v>1</v>
      </c>
      <c r="AR229" s="10">
        <v>0</v>
      </c>
      <c r="AS229" s="13">
        <v>1</v>
      </c>
      <c r="AT229" s="10">
        <v>17</v>
      </c>
      <c r="AU229" s="10">
        <v>0</v>
      </c>
      <c r="AV229" s="10">
        <v>0</v>
      </c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/>
      <c r="BL229" s="10"/>
      <c r="BM229" s="10"/>
      <c r="BN229" s="10"/>
      <c r="BO229" s="12" t="s">
        <v>320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>
        <v>1</v>
      </c>
      <c r="CA229" s="10">
        <v>0</v>
      </c>
      <c r="CB229" s="10">
        <v>1</v>
      </c>
      <c r="CC229" s="10"/>
      <c r="CD229" s="10"/>
      <c r="CE229" s="10"/>
      <c r="CF229" s="10"/>
      <c r="CG229" s="10"/>
      <c r="CH229" s="12" t="s">
        <v>56</v>
      </c>
      <c r="CI229" s="14"/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x14ac:dyDescent="0.2">
      <c r="A230" s="10">
        <v>173</v>
      </c>
      <c r="B230" s="10" t="s">
        <v>276</v>
      </c>
      <c r="C230" s="10" t="s">
        <v>277</v>
      </c>
      <c r="D230" s="10">
        <v>4</v>
      </c>
      <c r="E230" s="10">
        <v>3</v>
      </c>
      <c r="F230" s="10">
        <v>4</v>
      </c>
      <c r="G230" s="10" t="s">
        <v>240</v>
      </c>
      <c r="H230" s="10">
        <v>43</v>
      </c>
      <c r="I230" s="10" t="s">
        <v>56</v>
      </c>
      <c r="J230" s="12" t="s">
        <v>280</v>
      </c>
      <c r="K230" s="10" t="s">
        <v>241</v>
      </c>
      <c r="L230" s="10"/>
      <c r="M230" s="10" t="s">
        <v>56</v>
      </c>
      <c r="N230" s="10"/>
      <c r="O230" s="10"/>
      <c r="P230" s="10"/>
      <c r="Q230" s="10">
        <v>1</v>
      </c>
      <c r="R230" s="10">
        <v>1</v>
      </c>
      <c r="S230" s="10"/>
      <c r="T230" s="10" t="s">
        <v>56</v>
      </c>
      <c r="U230" s="10"/>
      <c r="V230" s="10"/>
      <c r="W230" s="10"/>
      <c r="X230" s="10"/>
      <c r="Y230" s="10"/>
      <c r="Z230" s="10"/>
      <c r="AA230" s="10">
        <v>1</v>
      </c>
      <c r="AB230" s="10"/>
      <c r="AC230" s="10">
        <v>1</v>
      </c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401</v>
      </c>
      <c r="BE230" s="12" t="s">
        <v>248</v>
      </c>
      <c r="BF230" s="10"/>
      <c r="BG230" s="10"/>
      <c r="BH230" s="10">
        <v>1</v>
      </c>
      <c r="BI230" s="12"/>
      <c r="BJ230" s="12" t="s">
        <v>56</v>
      </c>
      <c r="BK230" s="10"/>
      <c r="BL230" s="10"/>
      <c r="BM230" s="10"/>
      <c r="BN230" s="10"/>
      <c r="BO230" s="12" t="s">
        <v>285</v>
      </c>
      <c r="BP230" s="10">
        <v>1</v>
      </c>
      <c r="BQ230" s="10"/>
      <c r="BR230" s="10"/>
      <c r="BS230" s="10">
        <v>1</v>
      </c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/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x14ac:dyDescent="0.2">
      <c r="A231" s="10">
        <v>173</v>
      </c>
      <c r="B231" s="10" t="s">
        <v>276</v>
      </c>
      <c r="C231" s="10" t="s">
        <v>277</v>
      </c>
      <c r="D231" s="10">
        <v>4</v>
      </c>
      <c r="E231" s="10">
        <v>3</v>
      </c>
      <c r="F231" s="10">
        <v>4</v>
      </c>
      <c r="G231" s="10" t="s">
        <v>240</v>
      </c>
      <c r="H231" s="10">
        <v>43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/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402</v>
      </c>
      <c r="BE231" s="12" t="s">
        <v>244</v>
      </c>
      <c r="BF231" s="10"/>
      <c r="BG231" s="10"/>
      <c r="BH231" s="10">
        <v>1</v>
      </c>
      <c r="BI231" s="12"/>
      <c r="BJ231" s="12" t="s">
        <v>56</v>
      </c>
      <c r="BK231" s="10"/>
      <c r="BL231" s="10"/>
      <c r="BM231" s="10"/>
      <c r="BN231" s="10"/>
      <c r="BO231" s="12" t="s">
        <v>403</v>
      </c>
      <c r="BP231" s="10"/>
      <c r="BQ231" s="10"/>
      <c r="BR231" s="10"/>
      <c r="BS231" s="10"/>
      <c r="BT231" s="10"/>
      <c r="BU231" s="10">
        <v>1</v>
      </c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/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x14ac:dyDescent="0.2">
      <c r="A232" s="10">
        <v>174</v>
      </c>
      <c r="B232" s="10" t="s">
        <v>276</v>
      </c>
      <c r="C232" s="10" t="s">
        <v>277</v>
      </c>
      <c r="D232" s="10">
        <v>4</v>
      </c>
      <c r="E232" s="10">
        <v>4</v>
      </c>
      <c r="F232" s="10">
        <v>7</v>
      </c>
      <c r="G232" s="10" t="s">
        <v>240</v>
      </c>
      <c r="H232" s="10">
        <v>46</v>
      </c>
      <c r="I232" s="10" t="s">
        <v>231</v>
      </c>
      <c r="J232" s="12" t="s">
        <v>280</v>
      </c>
      <c r="K232" s="10" t="s">
        <v>241</v>
      </c>
      <c r="L232" s="10">
        <v>1</v>
      </c>
      <c r="M232" s="10">
        <v>1</v>
      </c>
      <c r="N232" s="10" t="s">
        <v>295</v>
      </c>
      <c r="O232" s="10">
        <v>11</v>
      </c>
      <c r="P232" s="10">
        <v>18</v>
      </c>
      <c r="Q232" s="10"/>
      <c r="R232" s="10">
        <v>1</v>
      </c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399</v>
      </c>
      <c r="AQ232" s="10">
        <v>1</v>
      </c>
      <c r="AR232" s="10">
        <v>1</v>
      </c>
      <c r="AS232" s="13">
        <v>11</v>
      </c>
      <c r="AT232" s="10">
        <v>11</v>
      </c>
      <c r="AU232" s="10">
        <v>18</v>
      </c>
      <c r="AV232" s="10">
        <v>7</v>
      </c>
      <c r="AW232" s="10"/>
      <c r="AX232" s="10"/>
      <c r="AY232" s="10"/>
      <c r="AZ232" s="10">
        <v>1</v>
      </c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/>
      <c r="BL232" s="10"/>
      <c r="BM232" s="10"/>
      <c r="BN232" s="10"/>
      <c r="BO232" s="12" t="s">
        <v>293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>
        <v>1</v>
      </c>
      <c r="CA232" s="10">
        <v>1</v>
      </c>
      <c r="CB232" s="10"/>
      <c r="CC232" s="10"/>
      <c r="CD232" s="10"/>
      <c r="CE232" s="10"/>
      <c r="CF232" s="10"/>
      <c r="CG232" s="10"/>
      <c r="CH232" s="12" t="s">
        <v>56</v>
      </c>
      <c r="CI232" s="14"/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x14ac:dyDescent="0.2">
      <c r="A233" s="10">
        <v>174</v>
      </c>
      <c r="B233" s="10" t="s">
        <v>276</v>
      </c>
      <c r="C233" s="10" t="s">
        <v>277</v>
      </c>
      <c r="D233" s="10">
        <v>4</v>
      </c>
      <c r="E233" s="10">
        <v>4</v>
      </c>
      <c r="F233" s="10">
        <v>7</v>
      </c>
      <c r="G233" s="10" t="s">
        <v>240</v>
      </c>
      <c r="H233" s="10">
        <v>46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/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/>
      <c r="BL233" s="10"/>
      <c r="BM233" s="10"/>
      <c r="BN233" s="10"/>
      <c r="BO233" s="12" t="s">
        <v>294</v>
      </c>
      <c r="BP233" s="10">
        <v>1</v>
      </c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/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x14ac:dyDescent="0.2">
      <c r="A234" s="10">
        <v>175</v>
      </c>
      <c r="B234" s="10" t="s">
        <v>276</v>
      </c>
      <c r="C234" s="10" t="s">
        <v>277</v>
      </c>
      <c r="D234" s="10">
        <v>4</v>
      </c>
      <c r="E234" s="10">
        <v>1</v>
      </c>
      <c r="F234" s="10">
        <v>10</v>
      </c>
      <c r="G234" s="10" t="s">
        <v>240</v>
      </c>
      <c r="H234" s="10">
        <v>28</v>
      </c>
      <c r="I234" s="10" t="s">
        <v>231</v>
      </c>
      <c r="J234" s="12" t="s">
        <v>280</v>
      </c>
      <c r="K234" s="10" t="s">
        <v>241</v>
      </c>
      <c r="L234" s="10">
        <v>1</v>
      </c>
      <c r="M234" s="10">
        <v>1</v>
      </c>
      <c r="N234" s="10" t="s">
        <v>295</v>
      </c>
      <c r="O234" s="10">
        <v>14</v>
      </c>
      <c r="P234" s="10">
        <v>18</v>
      </c>
      <c r="Q234" s="10"/>
      <c r="R234" s="10">
        <v>1</v>
      </c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399</v>
      </c>
      <c r="AQ234" s="10">
        <v>1</v>
      </c>
      <c r="AR234" s="10">
        <v>1</v>
      </c>
      <c r="AS234" s="13"/>
      <c r="AT234" s="10">
        <v>14</v>
      </c>
      <c r="AU234" s="10">
        <v>18</v>
      </c>
      <c r="AV234" s="10">
        <v>4</v>
      </c>
      <c r="AW234" s="10"/>
      <c r="AX234" s="10"/>
      <c r="AY234" s="10"/>
      <c r="AZ234" s="10">
        <v>1</v>
      </c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/>
      <c r="BL234" s="10"/>
      <c r="BM234" s="10"/>
      <c r="BN234" s="10"/>
      <c r="BO234" s="12" t="s">
        <v>320</v>
      </c>
      <c r="BP234" s="10">
        <v>1</v>
      </c>
      <c r="BQ234" s="10"/>
      <c r="BR234" s="10"/>
      <c r="BS234" s="10"/>
      <c r="BT234" s="10"/>
      <c r="BU234" s="10"/>
      <c r="BV234" s="10"/>
      <c r="BW234" s="10"/>
      <c r="BX234" s="10"/>
      <c r="BY234" s="10"/>
      <c r="BZ234" s="10">
        <v>1</v>
      </c>
      <c r="CA234" s="10">
        <v>1</v>
      </c>
      <c r="CB234" s="10"/>
      <c r="CC234" s="10"/>
      <c r="CD234" s="10"/>
      <c r="CE234" s="10"/>
      <c r="CF234" s="10"/>
      <c r="CG234" s="10"/>
      <c r="CH234" s="12" t="s">
        <v>56</v>
      </c>
      <c r="CI234" s="14"/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x14ac:dyDescent="0.2">
      <c r="A235" s="10">
        <v>176</v>
      </c>
      <c r="B235" s="10" t="s">
        <v>276</v>
      </c>
      <c r="C235" s="10" t="s">
        <v>277</v>
      </c>
      <c r="D235" s="10">
        <v>4</v>
      </c>
      <c r="E235" s="10">
        <v>1</v>
      </c>
      <c r="F235" s="10" t="s">
        <v>239</v>
      </c>
      <c r="G235" s="10" t="s">
        <v>240</v>
      </c>
      <c r="H235" s="10">
        <v>10</v>
      </c>
      <c r="I235" s="10" t="s">
        <v>56</v>
      </c>
      <c r="J235" s="12" t="s">
        <v>280</v>
      </c>
      <c r="K235" s="10" t="s">
        <v>241</v>
      </c>
      <c r="L235" s="10">
        <v>1</v>
      </c>
      <c r="M235" s="10">
        <v>0</v>
      </c>
      <c r="N235" s="10" t="s">
        <v>281</v>
      </c>
      <c r="O235" s="10">
        <v>10</v>
      </c>
      <c r="P235" s="10">
        <v>0</v>
      </c>
      <c r="Q235" s="10">
        <v>1</v>
      </c>
      <c r="R235" s="10">
        <v>1</v>
      </c>
      <c r="S235" s="10"/>
      <c r="T235" s="10" t="s">
        <v>394</v>
      </c>
      <c r="U235" s="10"/>
      <c r="V235" s="10"/>
      <c r="W235" s="10">
        <v>1</v>
      </c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393</v>
      </c>
      <c r="AQ235" s="10">
        <v>1</v>
      </c>
      <c r="AR235" s="10">
        <v>0</v>
      </c>
      <c r="AS235" s="13">
        <v>1</v>
      </c>
      <c r="AT235" s="10">
        <v>10</v>
      </c>
      <c r="AU235" s="10">
        <v>0</v>
      </c>
      <c r="AV235" s="10">
        <v>0</v>
      </c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/>
      <c r="BL235" s="10"/>
      <c r="BM235" s="10"/>
      <c r="BN235" s="10"/>
      <c r="BO235" s="12" t="s">
        <v>293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>
        <v>1</v>
      </c>
      <c r="CA235" s="10">
        <v>0</v>
      </c>
      <c r="CB235" s="10">
        <v>1</v>
      </c>
      <c r="CC235" s="10">
        <v>1</v>
      </c>
      <c r="CD235" s="10"/>
      <c r="CE235" s="10"/>
      <c r="CF235" s="10"/>
      <c r="CG235" s="10"/>
      <c r="CH235" s="12" t="s">
        <v>56</v>
      </c>
      <c r="CI235" s="14"/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x14ac:dyDescent="0.2">
      <c r="A236" s="10">
        <v>177</v>
      </c>
      <c r="B236" s="10" t="s">
        <v>276</v>
      </c>
      <c r="C236" s="10" t="s">
        <v>277</v>
      </c>
      <c r="D236" s="10">
        <v>4</v>
      </c>
      <c r="E236" s="10">
        <v>2</v>
      </c>
      <c r="F236" s="10" t="s">
        <v>239</v>
      </c>
      <c r="G236" s="10" t="s">
        <v>240</v>
      </c>
      <c r="H236" s="10">
        <v>10</v>
      </c>
      <c r="I236" s="10" t="s">
        <v>56</v>
      </c>
      <c r="J236" s="12" t="s">
        <v>280</v>
      </c>
      <c r="K236" s="10" t="s">
        <v>241</v>
      </c>
      <c r="L236" s="10"/>
      <c r="M236" s="10" t="s">
        <v>56</v>
      </c>
      <c r="N236" s="10"/>
      <c r="O236" s="10"/>
      <c r="P236" s="10"/>
      <c r="Q236" s="10">
        <v>1</v>
      </c>
      <c r="R236" s="10">
        <v>0</v>
      </c>
      <c r="S236" s="10">
        <v>1</v>
      </c>
      <c r="T236" s="10" t="s">
        <v>56</v>
      </c>
      <c r="U236" s="10"/>
      <c r="V236" s="10"/>
      <c r="W236" s="10"/>
      <c r="X236" s="10"/>
      <c r="Y236" s="10"/>
      <c r="Z236" s="10"/>
      <c r="AA236" s="10">
        <v>1</v>
      </c>
      <c r="AB236" s="10"/>
      <c r="AC236" s="10">
        <v>1</v>
      </c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402</v>
      </c>
      <c r="BE236" s="12" t="s">
        <v>243</v>
      </c>
      <c r="BF236" s="10"/>
      <c r="BG236" s="10"/>
      <c r="BH236" s="10">
        <v>1</v>
      </c>
      <c r="BI236" s="12"/>
      <c r="BJ236" s="12" t="s">
        <v>56</v>
      </c>
      <c r="BK236" s="10"/>
      <c r="BL236" s="10"/>
      <c r="BM236" s="10"/>
      <c r="BN236" s="10"/>
      <c r="BO236" s="12" t="s">
        <v>287</v>
      </c>
      <c r="BP236" s="10">
        <v>1</v>
      </c>
      <c r="BQ236" s="10"/>
      <c r="BR236" s="10"/>
      <c r="BS236" s="10">
        <v>1</v>
      </c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/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x14ac:dyDescent="0.2">
      <c r="A237" s="10">
        <v>177</v>
      </c>
      <c r="B237" s="10" t="s">
        <v>276</v>
      </c>
      <c r="C237" s="10" t="s">
        <v>277</v>
      </c>
      <c r="D237" s="10">
        <v>4</v>
      </c>
      <c r="E237" s="10">
        <v>2</v>
      </c>
      <c r="F237" s="10" t="s">
        <v>239</v>
      </c>
      <c r="G237" s="10" t="s">
        <v>240</v>
      </c>
      <c r="H237" s="10">
        <v>10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/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284</v>
      </c>
      <c r="BE237" s="12" t="s">
        <v>248</v>
      </c>
      <c r="BF237" s="10">
        <v>1</v>
      </c>
      <c r="BG237" s="10"/>
      <c r="BH237" s="10"/>
      <c r="BI237" s="12"/>
      <c r="BJ237" s="12" t="s">
        <v>56</v>
      </c>
      <c r="BK237" s="10"/>
      <c r="BL237" s="10"/>
      <c r="BM237" s="10"/>
      <c r="BN237" s="10"/>
      <c r="BO237" s="12" t="s">
        <v>285</v>
      </c>
      <c r="BP237" s="10"/>
      <c r="BQ237" s="10"/>
      <c r="BR237" s="10"/>
      <c r="BS237" s="10"/>
      <c r="BT237" s="10"/>
      <c r="BU237" s="10">
        <v>1</v>
      </c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/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x14ac:dyDescent="0.2">
      <c r="A238" s="10">
        <v>177</v>
      </c>
      <c r="B238" s="10" t="s">
        <v>276</v>
      </c>
      <c r="C238" s="10" t="s">
        <v>277</v>
      </c>
      <c r="D238" s="10">
        <v>4</v>
      </c>
      <c r="E238" s="10">
        <v>2</v>
      </c>
      <c r="F238" s="10" t="s">
        <v>239</v>
      </c>
      <c r="G238" s="10" t="s">
        <v>240</v>
      </c>
      <c r="H238" s="10">
        <v>10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/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395</v>
      </c>
      <c r="BE238" s="12" t="s">
        <v>244</v>
      </c>
      <c r="BF238" s="10">
        <v>1</v>
      </c>
      <c r="BG238" s="10"/>
      <c r="BH238" s="10"/>
      <c r="BI238" s="12"/>
      <c r="BJ238" s="12" t="s">
        <v>56</v>
      </c>
      <c r="BK238" s="10"/>
      <c r="BL238" s="10"/>
      <c r="BM238" s="10"/>
      <c r="BN238" s="10"/>
      <c r="BO238" s="12" t="s">
        <v>403</v>
      </c>
      <c r="BP238" s="10"/>
      <c r="BQ238" s="10"/>
      <c r="BR238" s="10"/>
      <c r="BS238" s="10"/>
      <c r="BT238" s="10"/>
      <c r="BU238" s="10">
        <v>1</v>
      </c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/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x14ac:dyDescent="0.2">
      <c r="A239" s="10"/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/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/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/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x14ac:dyDescent="0.2">
      <c r="A240" s="10"/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/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/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/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x14ac:dyDescent="0.2">
      <c r="A241" s="10"/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/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/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/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x14ac:dyDescent="0.2">
      <c r="A242" s="10"/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/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/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/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/>
      <c r="B243" s="10" t="s">
        <v>56</v>
      </c>
      <c r="C243" s="10" t="s">
        <v>56</v>
      </c>
      <c r="D243" s="10" t="s">
        <v>56</v>
      </c>
      <c r="E243" s="10" t="s">
        <v>56</v>
      </c>
      <c r="F243" s="10" t="s">
        <v>56</v>
      </c>
      <c r="G243" s="10" t="s">
        <v>56</v>
      </c>
      <c r="H243" s="10" t="s">
        <v>56</v>
      </c>
      <c r="I243" s="10" t="s">
        <v>56</v>
      </c>
      <c r="J243" s="12" t="s">
        <v>56</v>
      </c>
      <c r="K243" s="10" t="s">
        <v>56</v>
      </c>
      <c r="L243" s="10"/>
      <c r="M243" s="10" t="s">
        <v>56</v>
      </c>
      <c r="N243" s="10"/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/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/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/>
      <c r="B244" s="10" t="s">
        <v>56</v>
      </c>
      <c r="C244" s="10" t="s">
        <v>56</v>
      </c>
      <c r="D244" s="10" t="s">
        <v>56</v>
      </c>
      <c r="E244" s="10" t="s">
        <v>56</v>
      </c>
      <c r="F244" s="10" t="s">
        <v>56</v>
      </c>
      <c r="G244" s="10" t="s">
        <v>56</v>
      </c>
      <c r="H244" s="10" t="s">
        <v>56</v>
      </c>
      <c r="I244" s="10" t="s">
        <v>56</v>
      </c>
      <c r="J244" s="12" t="s">
        <v>56</v>
      </c>
      <c r="K244" s="10" t="s">
        <v>56</v>
      </c>
      <c r="L244" s="10"/>
      <c r="M244" s="10" t="s">
        <v>56</v>
      </c>
      <c r="N244" s="10"/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56</v>
      </c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/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/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/>
      <c r="B245" s="10" t="s">
        <v>56</v>
      </c>
      <c r="C245" s="10" t="s">
        <v>56</v>
      </c>
      <c r="D245" s="10" t="s">
        <v>56</v>
      </c>
      <c r="E245" s="10" t="s">
        <v>56</v>
      </c>
      <c r="F245" s="10" t="s">
        <v>56</v>
      </c>
      <c r="G245" s="10" t="s">
        <v>56</v>
      </c>
      <c r="H245" s="10" t="s">
        <v>56</v>
      </c>
      <c r="I245" s="10" t="s">
        <v>56</v>
      </c>
      <c r="J245" s="12" t="s">
        <v>56</v>
      </c>
      <c r="K245" s="10" t="s">
        <v>56</v>
      </c>
      <c r="L245" s="10"/>
      <c r="M245" s="10" t="s">
        <v>56</v>
      </c>
      <c r="N245" s="10"/>
      <c r="O245" s="10"/>
      <c r="P245" s="10"/>
      <c r="Q245" s="10"/>
      <c r="R245" s="10"/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/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/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/>
      <c r="B246" s="10" t="s">
        <v>56</v>
      </c>
      <c r="C246" s="10" t="s">
        <v>56</v>
      </c>
      <c r="D246" s="10" t="s">
        <v>56</v>
      </c>
      <c r="E246" s="10" t="s">
        <v>56</v>
      </c>
      <c r="F246" s="10" t="s">
        <v>56</v>
      </c>
      <c r="G246" s="10" t="s">
        <v>56</v>
      </c>
      <c r="H246" s="10" t="s">
        <v>56</v>
      </c>
      <c r="I246" s="10" t="s">
        <v>56</v>
      </c>
      <c r="J246" s="12" t="s">
        <v>56</v>
      </c>
      <c r="K246" s="10" t="s">
        <v>56</v>
      </c>
      <c r="L246" s="10"/>
      <c r="M246" s="10" t="s">
        <v>56</v>
      </c>
      <c r="N246" s="10"/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/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/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/>
      <c r="B247" s="10" t="s">
        <v>56</v>
      </c>
      <c r="C247" s="10" t="s">
        <v>56</v>
      </c>
      <c r="D247" s="10" t="s">
        <v>56</v>
      </c>
      <c r="E247" s="10" t="s">
        <v>56</v>
      </c>
      <c r="F247" s="10" t="s">
        <v>56</v>
      </c>
      <c r="G247" s="10" t="s">
        <v>56</v>
      </c>
      <c r="H247" s="10" t="s">
        <v>56</v>
      </c>
      <c r="I247" s="10" t="s">
        <v>56</v>
      </c>
      <c r="J247" s="12" t="s">
        <v>56</v>
      </c>
      <c r="K247" s="10" t="s">
        <v>56</v>
      </c>
      <c r="L247" s="10"/>
      <c r="M247" s="10" t="s">
        <v>56</v>
      </c>
      <c r="N247" s="10"/>
      <c r="O247" s="10"/>
      <c r="P247" s="10"/>
      <c r="Q247" s="10"/>
      <c r="R247" s="10"/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56</v>
      </c>
      <c r="AQ247" s="10"/>
      <c r="AR247" s="10"/>
      <c r="AS247" s="13"/>
      <c r="AT247" s="10"/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/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/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/>
      <c r="B248" s="10" t="s">
        <v>56</v>
      </c>
      <c r="C248" s="10" t="s">
        <v>56</v>
      </c>
      <c r="D248" s="10" t="s">
        <v>56</v>
      </c>
      <c r="E248" s="10" t="s">
        <v>56</v>
      </c>
      <c r="F248" s="10" t="s">
        <v>56</v>
      </c>
      <c r="G248" s="10" t="s">
        <v>56</v>
      </c>
      <c r="H248" s="10" t="s">
        <v>56</v>
      </c>
      <c r="I248" s="10" t="s">
        <v>56</v>
      </c>
      <c r="J248" s="12" t="s">
        <v>56</v>
      </c>
      <c r="K248" s="10" t="s">
        <v>56</v>
      </c>
      <c r="L248" s="10"/>
      <c r="M248" s="10" t="s">
        <v>56</v>
      </c>
      <c r="N248" s="10"/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/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/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/>
      <c r="B249" s="10" t="s">
        <v>56</v>
      </c>
      <c r="C249" s="10" t="s">
        <v>56</v>
      </c>
      <c r="D249" s="10" t="s">
        <v>56</v>
      </c>
      <c r="E249" s="10" t="s">
        <v>56</v>
      </c>
      <c r="F249" s="10" t="s">
        <v>56</v>
      </c>
      <c r="G249" s="10" t="s">
        <v>56</v>
      </c>
      <c r="H249" s="10" t="s">
        <v>56</v>
      </c>
      <c r="I249" s="10" t="s">
        <v>56</v>
      </c>
      <c r="J249" s="12" t="s">
        <v>56</v>
      </c>
      <c r="K249" s="10" t="s">
        <v>56</v>
      </c>
      <c r="L249" s="10"/>
      <c r="M249" s="10" t="s">
        <v>56</v>
      </c>
      <c r="N249" s="10"/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/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/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/>
      <c r="B250" s="10" t="s">
        <v>56</v>
      </c>
      <c r="C250" s="10" t="s">
        <v>56</v>
      </c>
      <c r="D250" s="10" t="s">
        <v>56</v>
      </c>
      <c r="E250" s="10" t="s">
        <v>56</v>
      </c>
      <c r="F250" s="10" t="s">
        <v>56</v>
      </c>
      <c r="G250" s="10" t="s">
        <v>56</v>
      </c>
      <c r="H250" s="10" t="s">
        <v>56</v>
      </c>
      <c r="I250" s="10" t="s">
        <v>56</v>
      </c>
      <c r="J250" s="12" t="s">
        <v>56</v>
      </c>
      <c r="K250" s="10" t="s">
        <v>56</v>
      </c>
      <c r="L250" s="10"/>
      <c r="M250" s="10" t="s">
        <v>56</v>
      </c>
      <c r="N250" s="10"/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/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/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/>
      <c r="B251" s="10" t="s">
        <v>56</v>
      </c>
      <c r="C251" s="10" t="s">
        <v>56</v>
      </c>
      <c r="D251" s="10" t="s">
        <v>56</v>
      </c>
      <c r="E251" s="10" t="s">
        <v>56</v>
      </c>
      <c r="F251" s="10" t="s">
        <v>56</v>
      </c>
      <c r="G251" s="10" t="s">
        <v>56</v>
      </c>
      <c r="H251" s="10" t="s">
        <v>56</v>
      </c>
      <c r="I251" s="10" t="s">
        <v>56</v>
      </c>
      <c r="J251" s="12" t="s">
        <v>56</v>
      </c>
      <c r="K251" s="10" t="s">
        <v>56</v>
      </c>
      <c r="L251" s="10"/>
      <c r="M251" s="10" t="s">
        <v>56</v>
      </c>
      <c r="N251" s="10"/>
      <c r="O251" s="10"/>
      <c r="P251" s="10"/>
      <c r="Q251" s="10"/>
      <c r="R251" s="10"/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56</v>
      </c>
      <c r="AQ251" s="10"/>
      <c r="AR251" s="10"/>
      <c r="AS251" s="13"/>
      <c r="AT251" s="10"/>
      <c r="AU251" s="10"/>
      <c r="AV251" s="10"/>
      <c r="AW251" s="10"/>
      <c r="AX251" s="10"/>
      <c r="AY251" s="10"/>
      <c r="AZ251" s="10"/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/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/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/>
      <c r="B252" s="10" t="s">
        <v>56</v>
      </c>
      <c r="C252" s="10" t="s">
        <v>56</v>
      </c>
      <c r="D252" s="10" t="s">
        <v>56</v>
      </c>
      <c r="E252" s="10" t="s">
        <v>56</v>
      </c>
      <c r="F252" s="10" t="s">
        <v>56</v>
      </c>
      <c r="G252" s="10" t="s">
        <v>56</v>
      </c>
      <c r="H252" s="10" t="s">
        <v>56</v>
      </c>
      <c r="I252" s="10" t="s">
        <v>56</v>
      </c>
      <c r="J252" s="12" t="s">
        <v>56</v>
      </c>
      <c r="K252" s="10" t="s">
        <v>56</v>
      </c>
      <c r="L252" s="10"/>
      <c r="M252" s="10" t="s">
        <v>56</v>
      </c>
      <c r="N252" s="10"/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/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/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/>
      <c r="B253" s="10" t="s">
        <v>56</v>
      </c>
      <c r="C253" s="10" t="s">
        <v>56</v>
      </c>
      <c r="D253" s="10" t="s">
        <v>56</v>
      </c>
      <c r="E253" s="10" t="s">
        <v>56</v>
      </c>
      <c r="F253" s="10" t="s">
        <v>56</v>
      </c>
      <c r="G253" s="10" t="s">
        <v>56</v>
      </c>
      <c r="H253" s="10" t="s">
        <v>56</v>
      </c>
      <c r="I253" s="10" t="s">
        <v>56</v>
      </c>
      <c r="J253" s="12" t="s">
        <v>56</v>
      </c>
      <c r="K253" s="10" t="s">
        <v>56</v>
      </c>
      <c r="L253" s="10"/>
      <c r="M253" s="10" t="s">
        <v>56</v>
      </c>
      <c r="N253" s="10"/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56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/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/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/>
      <c r="B254" s="10" t="s">
        <v>56</v>
      </c>
      <c r="C254" s="10" t="s">
        <v>56</v>
      </c>
      <c r="D254" s="10" t="s">
        <v>56</v>
      </c>
      <c r="E254" s="10" t="s">
        <v>56</v>
      </c>
      <c r="F254" s="10" t="s">
        <v>56</v>
      </c>
      <c r="G254" s="10" t="s">
        <v>56</v>
      </c>
      <c r="H254" s="10" t="s">
        <v>56</v>
      </c>
      <c r="I254" s="10" t="s">
        <v>56</v>
      </c>
      <c r="J254" s="12" t="s">
        <v>56</v>
      </c>
      <c r="K254" s="10" t="s">
        <v>56</v>
      </c>
      <c r="L254" s="10"/>
      <c r="M254" s="10" t="s">
        <v>56</v>
      </c>
      <c r="N254" s="10"/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/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/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/>
      <c r="B255" s="10" t="s">
        <v>56</v>
      </c>
      <c r="C255" s="10" t="s">
        <v>56</v>
      </c>
      <c r="D255" s="10" t="s">
        <v>56</v>
      </c>
      <c r="E255" s="10" t="s">
        <v>56</v>
      </c>
      <c r="F255" s="10" t="s">
        <v>56</v>
      </c>
      <c r="G255" s="10" t="s">
        <v>56</v>
      </c>
      <c r="H255" s="10" t="s">
        <v>56</v>
      </c>
      <c r="I255" s="10" t="s">
        <v>56</v>
      </c>
      <c r="J255" s="12" t="s">
        <v>56</v>
      </c>
      <c r="K255" s="10" t="s">
        <v>56</v>
      </c>
      <c r="L255" s="10"/>
      <c r="M255" s="10" t="s">
        <v>56</v>
      </c>
      <c r="N255" s="10"/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/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/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/>
      <c r="B256" s="10" t="s">
        <v>56</v>
      </c>
      <c r="C256" s="10" t="s">
        <v>56</v>
      </c>
      <c r="D256" s="10" t="s">
        <v>56</v>
      </c>
      <c r="E256" s="10" t="s">
        <v>56</v>
      </c>
      <c r="F256" s="10" t="s">
        <v>56</v>
      </c>
      <c r="G256" s="10" t="s">
        <v>56</v>
      </c>
      <c r="H256" s="10" t="s">
        <v>56</v>
      </c>
      <c r="I256" s="10" t="s">
        <v>56</v>
      </c>
      <c r="J256" s="12" t="s">
        <v>56</v>
      </c>
      <c r="K256" s="10" t="s">
        <v>56</v>
      </c>
      <c r="L256" s="10"/>
      <c r="M256" s="10" t="s">
        <v>56</v>
      </c>
      <c r="N256" s="10"/>
      <c r="O256" s="10"/>
      <c r="P256" s="10"/>
      <c r="Q256" s="10"/>
      <c r="R256" s="10"/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56</v>
      </c>
      <c r="AQ256" s="10"/>
      <c r="AR256" s="10"/>
      <c r="AS256" s="13"/>
      <c r="AT256" s="10"/>
      <c r="AU256" s="10"/>
      <c r="AV256" s="10"/>
      <c r="AW256" s="10"/>
      <c r="AX256" s="10"/>
      <c r="AY256" s="10"/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/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/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/>
      <c r="B257" s="10" t="s">
        <v>56</v>
      </c>
      <c r="C257" s="10" t="s">
        <v>56</v>
      </c>
      <c r="D257" s="10" t="s">
        <v>56</v>
      </c>
      <c r="E257" s="10" t="s">
        <v>56</v>
      </c>
      <c r="F257" s="10" t="s">
        <v>56</v>
      </c>
      <c r="G257" s="10" t="s">
        <v>56</v>
      </c>
      <c r="H257" s="10" t="s">
        <v>56</v>
      </c>
      <c r="I257" s="10" t="s">
        <v>56</v>
      </c>
      <c r="J257" s="12" t="s">
        <v>56</v>
      </c>
      <c r="K257" s="10" t="s">
        <v>56</v>
      </c>
      <c r="L257" s="10"/>
      <c r="M257" s="10" t="s">
        <v>56</v>
      </c>
      <c r="N257" s="10"/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56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/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/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/>
      <c r="B258" s="10" t="s">
        <v>56</v>
      </c>
      <c r="C258" s="10" t="s">
        <v>56</v>
      </c>
      <c r="D258" s="10" t="s">
        <v>56</v>
      </c>
      <c r="E258" s="10" t="s">
        <v>56</v>
      </c>
      <c r="F258" s="10" t="s">
        <v>56</v>
      </c>
      <c r="G258" s="10" t="s">
        <v>56</v>
      </c>
      <c r="H258" s="10" t="s">
        <v>56</v>
      </c>
      <c r="I258" s="10" t="s">
        <v>56</v>
      </c>
      <c r="J258" s="12" t="s">
        <v>56</v>
      </c>
      <c r="K258" s="10" t="s">
        <v>56</v>
      </c>
      <c r="L258" s="10"/>
      <c r="M258" s="10" t="s">
        <v>56</v>
      </c>
      <c r="N258" s="10"/>
      <c r="O258" s="10"/>
      <c r="P258" s="10"/>
      <c r="Q258" s="10"/>
      <c r="R258" s="10"/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56</v>
      </c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56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/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/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/>
      <c r="B259" s="10" t="s">
        <v>56</v>
      </c>
      <c r="C259" s="10" t="s">
        <v>56</v>
      </c>
      <c r="D259" s="10" t="s">
        <v>56</v>
      </c>
      <c r="E259" s="10" t="s">
        <v>56</v>
      </c>
      <c r="F259" s="10" t="s">
        <v>56</v>
      </c>
      <c r="G259" s="10" t="s">
        <v>56</v>
      </c>
      <c r="H259" s="10" t="s">
        <v>56</v>
      </c>
      <c r="I259" s="10" t="s">
        <v>56</v>
      </c>
      <c r="J259" s="12" t="s">
        <v>56</v>
      </c>
      <c r="K259" s="10" t="s">
        <v>56</v>
      </c>
      <c r="L259" s="10"/>
      <c r="M259" s="10" t="s">
        <v>56</v>
      </c>
      <c r="N259" s="10"/>
      <c r="O259" s="10"/>
      <c r="P259" s="10"/>
      <c r="Q259" s="10"/>
      <c r="R259" s="10"/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/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/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/>
      <c r="B260" s="10" t="s">
        <v>56</v>
      </c>
      <c r="C260" s="10" t="s">
        <v>56</v>
      </c>
      <c r="D260" s="10" t="s">
        <v>56</v>
      </c>
      <c r="E260" s="10" t="s">
        <v>56</v>
      </c>
      <c r="F260" s="10" t="s">
        <v>56</v>
      </c>
      <c r="G260" s="10" t="s">
        <v>56</v>
      </c>
      <c r="H260" s="10" t="s">
        <v>56</v>
      </c>
      <c r="I260" s="10" t="s">
        <v>56</v>
      </c>
      <c r="J260" s="12" t="s">
        <v>56</v>
      </c>
      <c r="K260" s="10" t="s">
        <v>56</v>
      </c>
      <c r="L260" s="10"/>
      <c r="M260" s="10" t="s">
        <v>56</v>
      </c>
      <c r="N260" s="10"/>
      <c r="O260" s="10"/>
      <c r="P260" s="10"/>
      <c r="Q260" s="10"/>
      <c r="R260" s="10"/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/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/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/>
      <c r="B261" s="10" t="s">
        <v>56</v>
      </c>
      <c r="C261" s="10" t="s">
        <v>56</v>
      </c>
      <c r="D261" s="10" t="s">
        <v>56</v>
      </c>
      <c r="E261" s="10" t="s">
        <v>56</v>
      </c>
      <c r="F261" s="10" t="s">
        <v>56</v>
      </c>
      <c r="G261" s="10" t="s">
        <v>56</v>
      </c>
      <c r="H261" s="10" t="s">
        <v>56</v>
      </c>
      <c r="I261" s="10" t="s">
        <v>56</v>
      </c>
      <c r="J261" s="12" t="s">
        <v>56</v>
      </c>
      <c r="K261" s="10" t="s">
        <v>56</v>
      </c>
      <c r="L261" s="10"/>
      <c r="M261" s="10" t="s">
        <v>56</v>
      </c>
      <c r="N261" s="10"/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/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/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/>
      <c r="B262" s="10" t="s">
        <v>56</v>
      </c>
      <c r="C262" s="10" t="s">
        <v>56</v>
      </c>
      <c r="D262" s="10" t="s">
        <v>56</v>
      </c>
      <c r="E262" s="10" t="s">
        <v>56</v>
      </c>
      <c r="F262" s="10" t="s">
        <v>56</v>
      </c>
      <c r="G262" s="10" t="s">
        <v>56</v>
      </c>
      <c r="H262" s="10" t="s">
        <v>56</v>
      </c>
      <c r="I262" s="10" t="s">
        <v>56</v>
      </c>
      <c r="J262" s="12" t="s">
        <v>56</v>
      </c>
      <c r="K262" s="10" t="s">
        <v>56</v>
      </c>
      <c r="L262" s="10"/>
      <c r="M262" s="10" t="s">
        <v>56</v>
      </c>
      <c r="N262" s="10"/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/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/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/>
      <c r="B263" s="10" t="s">
        <v>56</v>
      </c>
      <c r="C263" s="10" t="s">
        <v>56</v>
      </c>
      <c r="D263" s="10" t="s">
        <v>56</v>
      </c>
      <c r="E263" s="10" t="s">
        <v>56</v>
      </c>
      <c r="F263" s="10" t="s">
        <v>56</v>
      </c>
      <c r="G263" s="10" t="s">
        <v>56</v>
      </c>
      <c r="H263" s="10" t="s">
        <v>56</v>
      </c>
      <c r="I263" s="10" t="s">
        <v>56</v>
      </c>
      <c r="J263" s="12" t="s">
        <v>56</v>
      </c>
      <c r="K263" s="10" t="s">
        <v>56</v>
      </c>
      <c r="L263" s="10"/>
      <c r="M263" s="10" t="s">
        <v>56</v>
      </c>
      <c r="N263" s="10"/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/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/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/>
      <c r="B264" s="10" t="s">
        <v>56</v>
      </c>
      <c r="C264" s="10" t="s">
        <v>56</v>
      </c>
      <c r="D264" s="10" t="s">
        <v>56</v>
      </c>
      <c r="E264" s="10" t="s">
        <v>56</v>
      </c>
      <c r="F264" s="10" t="s">
        <v>56</v>
      </c>
      <c r="G264" s="10" t="s">
        <v>56</v>
      </c>
      <c r="H264" s="10" t="s">
        <v>56</v>
      </c>
      <c r="I264" s="10" t="s">
        <v>56</v>
      </c>
      <c r="J264" s="12" t="s">
        <v>56</v>
      </c>
      <c r="K264" s="10" t="s">
        <v>56</v>
      </c>
      <c r="L264" s="10"/>
      <c r="M264" s="10" t="s">
        <v>56</v>
      </c>
      <c r="N264" s="10"/>
      <c r="O264" s="10"/>
      <c r="P264" s="10"/>
      <c r="Q264" s="10"/>
      <c r="R264" s="10"/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56</v>
      </c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/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/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/>
      <c r="B265" s="10" t="s">
        <v>56</v>
      </c>
      <c r="C265" s="10" t="s">
        <v>56</v>
      </c>
      <c r="D265" s="10" t="s">
        <v>56</v>
      </c>
      <c r="E265" s="10" t="s">
        <v>56</v>
      </c>
      <c r="F265" s="10" t="s">
        <v>56</v>
      </c>
      <c r="G265" s="10" t="s">
        <v>56</v>
      </c>
      <c r="H265" s="10" t="s">
        <v>56</v>
      </c>
      <c r="I265" s="10" t="s">
        <v>56</v>
      </c>
      <c r="J265" s="12" t="s">
        <v>56</v>
      </c>
      <c r="K265" s="10" t="s">
        <v>56</v>
      </c>
      <c r="L265" s="10"/>
      <c r="M265" s="10" t="s">
        <v>56</v>
      </c>
      <c r="N265" s="10"/>
      <c r="O265" s="10"/>
      <c r="P265" s="10"/>
      <c r="Q265" s="10"/>
      <c r="R265" s="10"/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56</v>
      </c>
      <c r="AQ265" s="10"/>
      <c r="AR265" s="10"/>
      <c r="AS265" s="13"/>
      <c r="AT265" s="10"/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/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/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/>
      <c r="B266" s="10" t="s">
        <v>56</v>
      </c>
      <c r="C266" s="10" t="s">
        <v>56</v>
      </c>
      <c r="D266" s="10" t="s">
        <v>56</v>
      </c>
      <c r="E266" s="10" t="s">
        <v>56</v>
      </c>
      <c r="F266" s="10" t="s">
        <v>56</v>
      </c>
      <c r="G266" s="10" t="s">
        <v>56</v>
      </c>
      <c r="H266" s="10" t="s">
        <v>56</v>
      </c>
      <c r="I266" s="10" t="s">
        <v>56</v>
      </c>
      <c r="J266" s="12" t="s">
        <v>56</v>
      </c>
      <c r="K266" s="10" t="s">
        <v>56</v>
      </c>
      <c r="L266" s="10"/>
      <c r="M266" s="10" t="s">
        <v>56</v>
      </c>
      <c r="N266" s="10"/>
      <c r="O266" s="10"/>
      <c r="P266" s="10"/>
      <c r="Q266" s="10"/>
      <c r="R266" s="10"/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56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/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/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/>
      <c r="B267" s="10" t="s">
        <v>56</v>
      </c>
      <c r="C267" s="10" t="s">
        <v>56</v>
      </c>
      <c r="D267" s="10" t="s">
        <v>56</v>
      </c>
      <c r="E267" s="10" t="s">
        <v>56</v>
      </c>
      <c r="F267" s="10" t="s">
        <v>56</v>
      </c>
      <c r="G267" s="10" t="s">
        <v>56</v>
      </c>
      <c r="H267" s="10" t="s">
        <v>56</v>
      </c>
      <c r="I267" s="10" t="s">
        <v>56</v>
      </c>
      <c r="J267" s="12" t="s">
        <v>56</v>
      </c>
      <c r="K267" s="10" t="s">
        <v>56</v>
      </c>
      <c r="L267" s="10"/>
      <c r="M267" s="10" t="s">
        <v>56</v>
      </c>
      <c r="N267" s="10"/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/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/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/>
      <c r="B268" s="10" t="s">
        <v>56</v>
      </c>
      <c r="C268" s="10" t="s">
        <v>56</v>
      </c>
      <c r="D268" s="10" t="s">
        <v>56</v>
      </c>
      <c r="E268" s="10" t="s">
        <v>56</v>
      </c>
      <c r="F268" s="10" t="s">
        <v>56</v>
      </c>
      <c r="G268" s="10" t="s">
        <v>56</v>
      </c>
      <c r="H268" s="10" t="s">
        <v>56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/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/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/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/>
      <c r="B269" s="10" t="s">
        <v>56</v>
      </c>
      <c r="C269" s="10" t="s">
        <v>56</v>
      </c>
      <c r="D269" s="10" t="s">
        <v>56</v>
      </c>
      <c r="E269" s="10" t="s">
        <v>56</v>
      </c>
      <c r="F269" s="10" t="s">
        <v>56</v>
      </c>
      <c r="G269" s="10" t="s">
        <v>56</v>
      </c>
      <c r="H269" s="10" t="s">
        <v>56</v>
      </c>
      <c r="I269" s="10" t="s">
        <v>56</v>
      </c>
      <c r="J269" s="12" t="s">
        <v>56</v>
      </c>
      <c r="K269" s="10" t="s">
        <v>56</v>
      </c>
      <c r="L269" s="10"/>
      <c r="M269" s="10" t="s">
        <v>56</v>
      </c>
      <c r="N269" s="10"/>
      <c r="O269" s="10"/>
      <c r="P269" s="10"/>
      <c r="Q269" s="10"/>
      <c r="R269" s="10"/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/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/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/>
      <c r="B270" s="10" t="s">
        <v>56</v>
      </c>
      <c r="C270" s="10" t="s">
        <v>56</v>
      </c>
      <c r="D270" s="10" t="s">
        <v>56</v>
      </c>
      <c r="E270" s="10" t="s">
        <v>56</v>
      </c>
      <c r="F270" s="10" t="s">
        <v>56</v>
      </c>
      <c r="G270" s="10" t="s">
        <v>56</v>
      </c>
      <c r="H270" s="10" t="s">
        <v>56</v>
      </c>
      <c r="I270" s="10" t="s">
        <v>56</v>
      </c>
      <c r="J270" s="12" t="s">
        <v>56</v>
      </c>
      <c r="K270" s="10" t="s">
        <v>56</v>
      </c>
      <c r="L270" s="10"/>
      <c r="M270" s="10" t="s">
        <v>56</v>
      </c>
      <c r="N270" s="10"/>
      <c r="O270" s="10"/>
      <c r="P270" s="10"/>
      <c r="Q270" s="10"/>
      <c r="R270" s="10"/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56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/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/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/>
      <c r="B271" s="10" t="s">
        <v>56</v>
      </c>
      <c r="C271" s="10" t="s">
        <v>56</v>
      </c>
      <c r="D271" s="10" t="s">
        <v>56</v>
      </c>
      <c r="E271" s="10" t="s">
        <v>56</v>
      </c>
      <c r="F271" s="10" t="s">
        <v>56</v>
      </c>
      <c r="G271" s="10" t="s">
        <v>56</v>
      </c>
      <c r="H271" s="10" t="s">
        <v>56</v>
      </c>
      <c r="I271" s="10" t="s">
        <v>56</v>
      </c>
      <c r="J271" s="12" t="s">
        <v>56</v>
      </c>
      <c r="K271" s="10" t="s">
        <v>56</v>
      </c>
      <c r="L271" s="10"/>
      <c r="M271" s="10" t="s">
        <v>56</v>
      </c>
      <c r="N271" s="10"/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/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/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/>
      <c r="B272" s="10" t="s">
        <v>56</v>
      </c>
      <c r="C272" s="10" t="s">
        <v>56</v>
      </c>
      <c r="D272" s="10" t="s">
        <v>56</v>
      </c>
      <c r="E272" s="10" t="s">
        <v>56</v>
      </c>
      <c r="F272" s="10" t="s">
        <v>56</v>
      </c>
      <c r="G272" s="10" t="s">
        <v>56</v>
      </c>
      <c r="H272" s="10" t="s">
        <v>56</v>
      </c>
      <c r="I272" s="10" t="s">
        <v>56</v>
      </c>
      <c r="J272" s="12" t="s">
        <v>56</v>
      </c>
      <c r="K272" s="10" t="s">
        <v>56</v>
      </c>
      <c r="L272" s="10"/>
      <c r="M272" s="10" t="s">
        <v>56</v>
      </c>
      <c r="N272" s="10"/>
      <c r="O272" s="10"/>
      <c r="P272" s="10"/>
      <c r="Q272" s="10"/>
      <c r="R272" s="10"/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/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/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/>
      <c r="B273" s="10" t="s">
        <v>56</v>
      </c>
      <c r="C273" s="10" t="s">
        <v>56</v>
      </c>
      <c r="D273" s="10" t="s">
        <v>56</v>
      </c>
      <c r="E273" s="10" t="s">
        <v>56</v>
      </c>
      <c r="F273" s="10" t="s">
        <v>56</v>
      </c>
      <c r="G273" s="10" t="s">
        <v>56</v>
      </c>
      <c r="H273" s="10" t="s">
        <v>56</v>
      </c>
      <c r="I273" s="10" t="s">
        <v>56</v>
      </c>
      <c r="J273" s="12" t="s">
        <v>56</v>
      </c>
      <c r="K273" s="10" t="s">
        <v>56</v>
      </c>
      <c r="L273" s="10"/>
      <c r="M273" s="10" t="s">
        <v>56</v>
      </c>
      <c r="N273" s="10"/>
      <c r="O273" s="10"/>
      <c r="P273" s="10"/>
      <c r="Q273" s="10"/>
      <c r="R273" s="10"/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/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/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/>
      <c r="B274" s="10" t="s">
        <v>56</v>
      </c>
      <c r="C274" s="10" t="s">
        <v>56</v>
      </c>
      <c r="D274" s="10" t="s">
        <v>56</v>
      </c>
      <c r="E274" s="10" t="s">
        <v>56</v>
      </c>
      <c r="F274" s="10" t="s">
        <v>56</v>
      </c>
      <c r="G274" s="10" t="s">
        <v>56</v>
      </c>
      <c r="H274" s="10" t="s">
        <v>56</v>
      </c>
      <c r="I274" s="10" t="s">
        <v>56</v>
      </c>
      <c r="J274" s="12" t="s">
        <v>56</v>
      </c>
      <c r="K274" s="10" t="s">
        <v>56</v>
      </c>
      <c r="L274" s="10"/>
      <c r="M274" s="10" t="s">
        <v>56</v>
      </c>
      <c r="N274" s="10"/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/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/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/>
      <c r="B275" s="10" t="s">
        <v>56</v>
      </c>
      <c r="C275" s="10" t="s">
        <v>56</v>
      </c>
      <c r="D275" s="10" t="s">
        <v>56</v>
      </c>
      <c r="E275" s="10" t="s">
        <v>56</v>
      </c>
      <c r="F275" s="10" t="s">
        <v>56</v>
      </c>
      <c r="G275" s="10" t="s">
        <v>56</v>
      </c>
      <c r="H275" s="10" t="s">
        <v>56</v>
      </c>
      <c r="I275" s="10" t="s">
        <v>56</v>
      </c>
      <c r="J275" s="12" t="s">
        <v>56</v>
      </c>
      <c r="K275" s="10" t="s">
        <v>56</v>
      </c>
      <c r="L275" s="10"/>
      <c r="M275" s="10" t="s">
        <v>56</v>
      </c>
      <c r="N275" s="10"/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/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/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/>
      <c r="B276" s="10" t="s">
        <v>56</v>
      </c>
      <c r="C276" s="10" t="s">
        <v>56</v>
      </c>
      <c r="D276" s="10" t="s">
        <v>56</v>
      </c>
      <c r="E276" s="10" t="s">
        <v>56</v>
      </c>
      <c r="F276" s="10" t="s">
        <v>56</v>
      </c>
      <c r="G276" s="10" t="s">
        <v>56</v>
      </c>
      <c r="H276" s="10" t="s">
        <v>56</v>
      </c>
      <c r="I276" s="10" t="s">
        <v>56</v>
      </c>
      <c r="J276" s="12" t="s">
        <v>56</v>
      </c>
      <c r="K276" s="10" t="s">
        <v>56</v>
      </c>
      <c r="L276" s="10"/>
      <c r="M276" s="10" t="s">
        <v>56</v>
      </c>
      <c r="N276" s="10"/>
      <c r="O276" s="10"/>
      <c r="P276" s="10"/>
      <c r="Q276" s="10"/>
      <c r="R276" s="10"/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56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/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/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/>
      <c r="B277" s="10" t="s">
        <v>56</v>
      </c>
      <c r="C277" s="10" t="s">
        <v>56</v>
      </c>
      <c r="D277" s="10" t="s">
        <v>56</v>
      </c>
      <c r="E277" s="10" t="s">
        <v>56</v>
      </c>
      <c r="F277" s="10" t="s">
        <v>56</v>
      </c>
      <c r="G277" s="10" t="s">
        <v>56</v>
      </c>
      <c r="H277" s="10" t="s">
        <v>56</v>
      </c>
      <c r="I277" s="10" t="s">
        <v>56</v>
      </c>
      <c r="J277" s="12" t="s">
        <v>56</v>
      </c>
      <c r="K277" s="10" t="s">
        <v>56</v>
      </c>
      <c r="L277" s="10"/>
      <c r="M277" s="10" t="s">
        <v>56</v>
      </c>
      <c r="N277" s="10"/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/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/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/>
      <c r="B278" s="10" t="s">
        <v>56</v>
      </c>
      <c r="C278" s="10" t="s">
        <v>56</v>
      </c>
      <c r="D278" s="10" t="s">
        <v>56</v>
      </c>
      <c r="E278" s="10" t="s">
        <v>56</v>
      </c>
      <c r="F278" s="10" t="s">
        <v>56</v>
      </c>
      <c r="G278" s="10" t="s">
        <v>56</v>
      </c>
      <c r="H278" s="10" t="s">
        <v>56</v>
      </c>
      <c r="I278" s="10" t="s">
        <v>56</v>
      </c>
      <c r="J278" s="12" t="s">
        <v>56</v>
      </c>
      <c r="K278" s="10" t="s">
        <v>56</v>
      </c>
      <c r="L278" s="10"/>
      <c r="M278" s="10" t="s">
        <v>56</v>
      </c>
      <c r="N278" s="10"/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/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/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/>
      <c r="B279" s="10" t="s">
        <v>56</v>
      </c>
      <c r="C279" s="10" t="s">
        <v>56</v>
      </c>
      <c r="D279" s="10" t="s">
        <v>56</v>
      </c>
      <c r="E279" s="10" t="s">
        <v>56</v>
      </c>
      <c r="F279" s="10" t="s">
        <v>56</v>
      </c>
      <c r="G279" s="10" t="s">
        <v>56</v>
      </c>
      <c r="H279" s="10" t="s">
        <v>56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/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/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/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/>
      <c r="B280" s="10" t="s">
        <v>56</v>
      </c>
      <c r="C280" s="10" t="s">
        <v>56</v>
      </c>
      <c r="D280" s="10" t="s">
        <v>56</v>
      </c>
      <c r="E280" s="10" t="s">
        <v>56</v>
      </c>
      <c r="F280" s="10" t="s">
        <v>56</v>
      </c>
      <c r="G280" s="10" t="s">
        <v>56</v>
      </c>
      <c r="H280" s="10" t="s">
        <v>56</v>
      </c>
      <c r="I280" s="10" t="s">
        <v>56</v>
      </c>
      <c r="J280" s="12" t="s">
        <v>56</v>
      </c>
      <c r="K280" s="10" t="s">
        <v>56</v>
      </c>
      <c r="L280" s="10"/>
      <c r="M280" s="10" t="s">
        <v>56</v>
      </c>
      <c r="N280" s="10"/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/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/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/>
      <c r="B281" s="10" t="s">
        <v>56</v>
      </c>
      <c r="C281" s="10" t="s">
        <v>56</v>
      </c>
      <c r="D281" s="10" t="s">
        <v>56</v>
      </c>
      <c r="E281" s="10" t="s">
        <v>56</v>
      </c>
      <c r="F281" s="10" t="s">
        <v>56</v>
      </c>
      <c r="G281" s="10" t="s">
        <v>56</v>
      </c>
      <c r="H281" s="10" t="s">
        <v>56</v>
      </c>
      <c r="I281" s="10" t="s">
        <v>56</v>
      </c>
      <c r="J281" s="12" t="s">
        <v>56</v>
      </c>
      <c r="K281" s="10" t="s">
        <v>56</v>
      </c>
      <c r="L281" s="10"/>
      <c r="M281" s="10" t="s">
        <v>56</v>
      </c>
      <c r="N281" s="10"/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/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/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/>
      <c r="B282" s="10" t="s">
        <v>56</v>
      </c>
      <c r="C282" s="10" t="s">
        <v>56</v>
      </c>
      <c r="D282" s="10" t="s">
        <v>56</v>
      </c>
      <c r="E282" s="10" t="s">
        <v>56</v>
      </c>
      <c r="F282" s="10" t="s">
        <v>56</v>
      </c>
      <c r="G282" s="10" t="s">
        <v>56</v>
      </c>
      <c r="H282" s="10" t="s">
        <v>56</v>
      </c>
      <c r="I282" s="10" t="s">
        <v>56</v>
      </c>
      <c r="J282" s="12" t="s">
        <v>56</v>
      </c>
      <c r="K282" s="10" t="s">
        <v>56</v>
      </c>
      <c r="L282" s="10"/>
      <c r="M282" s="10" t="s">
        <v>56</v>
      </c>
      <c r="N282" s="10"/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/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/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/>
      <c r="B283" s="10" t="s">
        <v>56</v>
      </c>
      <c r="C283" s="10" t="s">
        <v>56</v>
      </c>
      <c r="D283" s="10" t="s">
        <v>56</v>
      </c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/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/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/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/>
      <c r="B284" s="10" t="s">
        <v>56</v>
      </c>
      <c r="C284" s="10" t="s">
        <v>56</v>
      </c>
      <c r="D284" s="10" t="s">
        <v>56</v>
      </c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/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/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/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/>
      <c r="B285" s="10" t="s">
        <v>56</v>
      </c>
      <c r="C285" s="10" t="s">
        <v>56</v>
      </c>
      <c r="D285" s="10" t="s">
        <v>56</v>
      </c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/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/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/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/>
      <c r="B286" s="10" t="s">
        <v>56</v>
      </c>
      <c r="C286" s="10" t="s">
        <v>56</v>
      </c>
      <c r="D286" s="10" t="s">
        <v>56</v>
      </c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/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/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/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/>
      <c r="B287" s="10" t="s">
        <v>56</v>
      </c>
      <c r="C287" s="10" t="s">
        <v>56</v>
      </c>
      <c r="D287" s="10" t="s">
        <v>56</v>
      </c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/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/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/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/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5" t="s">
        <v>56</v>
      </c>
      <c r="J288" s="12" t="s">
        <v>56</v>
      </c>
      <c r="K288" s="10" t="s">
        <v>56</v>
      </c>
      <c r="L288" s="10"/>
      <c r="M288" s="10" t="s">
        <v>56</v>
      </c>
      <c r="N288" s="10"/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/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/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/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/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/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/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/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/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/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/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/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/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/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/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/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/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/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/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/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/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/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/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/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/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/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/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/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/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/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/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/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/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/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/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/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/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/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/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/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/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/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/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/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/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/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/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/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/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/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/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/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/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/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/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/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/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/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/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/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/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/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/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/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/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/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/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/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/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/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/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/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/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/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/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/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/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/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/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/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/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/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/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/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/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/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/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/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/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/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/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/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/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/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/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/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/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/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/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/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/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/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/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/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/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/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/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/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/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/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/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/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/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/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/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/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/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/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/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/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/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/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/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/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/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/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/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/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/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/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/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/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/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/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/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/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/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/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/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/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/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/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/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/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/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/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/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/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/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/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/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/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/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/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/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/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/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/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/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/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/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/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/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/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/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/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/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/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5" t="s">
        <v>56</v>
      </c>
      <c r="J330" s="12" t="s">
        <v>56</v>
      </c>
      <c r="K330" s="10" t="s">
        <v>56</v>
      </c>
      <c r="L330" s="10"/>
      <c r="M330" s="10" t="s">
        <v>56</v>
      </c>
      <c r="N330" s="10"/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/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/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/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/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/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/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/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5" t="s">
        <v>56</v>
      </c>
      <c r="J332" s="12" t="s">
        <v>56</v>
      </c>
      <c r="K332" s="10" t="s">
        <v>56</v>
      </c>
      <c r="L332" s="10"/>
      <c r="M332" s="10" t="s">
        <v>56</v>
      </c>
      <c r="N332" s="10"/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/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/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/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/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/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/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/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/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/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/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/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/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/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/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/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/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/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/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/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/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/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/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/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5" t="s">
        <v>56</v>
      </c>
      <c r="J338" s="12" t="s">
        <v>56</v>
      </c>
      <c r="K338" s="10" t="s">
        <v>56</v>
      </c>
      <c r="L338" s="10"/>
      <c r="M338" s="10" t="s">
        <v>56</v>
      </c>
      <c r="N338" s="10"/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/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/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/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/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/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/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/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/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/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/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/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/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/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/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/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/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/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/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/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/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/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/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/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5" t="s">
        <v>56</v>
      </c>
      <c r="J344" s="12" t="s">
        <v>56</v>
      </c>
      <c r="K344" s="10" t="s">
        <v>56</v>
      </c>
      <c r="L344" s="10"/>
      <c r="M344" s="10" t="s">
        <v>56</v>
      </c>
      <c r="N344" s="10"/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/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/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/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/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/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/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/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/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/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/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/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/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/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/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/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/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/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/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/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/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/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/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/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/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/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/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/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/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/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/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/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/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/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/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/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/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/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/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/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/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/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/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/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/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/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/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/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/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/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/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/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/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/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/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/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/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/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/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/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/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/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/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/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/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/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/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/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/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/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/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/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/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/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/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/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/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/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/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/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/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/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/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/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/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/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/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/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/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/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/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/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/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/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/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/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/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/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/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/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/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/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/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/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/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/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/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/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/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/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/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/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/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/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/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/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/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/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/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/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/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/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/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/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/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/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/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/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/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/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/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/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/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/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/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/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/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/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/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/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/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/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/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/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/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/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/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/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/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/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/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/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/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/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/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/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/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/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/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/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/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/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/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/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/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/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/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/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/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/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/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/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/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/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/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/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/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/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/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/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/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/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/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/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/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/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/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/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/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/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/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/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/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/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/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/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/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/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/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/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/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/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/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/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/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/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/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/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/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/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/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/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/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/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/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/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/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/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/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/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/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/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/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/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5" t="s">
        <v>56</v>
      </c>
      <c r="J400" s="12" t="s">
        <v>56</v>
      </c>
      <c r="K400" s="10" t="s">
        <v>56</v>
      </c>
      <c r="L400" s="10"/>
      <c r="M400" s="10" t="s">
        <v>56</v>
      </c>
      <c r="N400" s="10"/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/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/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/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/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/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/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/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5" t="s">
        <v>56</v>
      </c>
      <c r="J402" s="12" t="s">
        <v>56</v>
      </c>
      <c r="K402" s="10" t="s">
        <v>56</v>
      </c>
      <c r="L402" s="10"/>
      <c r="M402" s="10" t="s">
        <v>56</v>
      </c>
      <c r="N402" s="10"/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/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/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2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/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/>
      <c r="BE403" s="12"/>
      <c r="BF403" s="10"/>
      <c r="BG403" s="10"/>
      <c r="BH403" s="10"/>
      <c r="BI403" s="12"/>
      <c r="BJ403" s="12"/>
      <c r="BK403" s="10"/>
      <c r="BL403" s="10"/>
      <c r="BM403" s="10"/>
      <c r="BN403" s="10"/>
      <c r="BO403" s="12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/>
      <c r="CI403" s="14"/>
      <c r="CJ403" s="14"/>
      <c r="CK403" s="14"/>
      <c r="CL403" s="14"/>
      <c r="CM403" s="12"/>
      <c r="CN403" s="10"/>
      <c r="CO403" s="10"/>
      <c r="CP403" s="10"/>
      <c r="CQ403" s="10"/>
      <c r="CR403" s="10"/>
      <c r="CS403" s="10"/>
      <c r="CT403" s="10"/>
      <c r="CU403" s="10"/>
      <c r="CV403" s="12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</row>
    <row r="404" spans="1:118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2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/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/>
      <c r="BE404" s="12"/>
      <c r="BF404" s="10"/>
      <c r="BG404" s="10"/>
      <c r="BH404" s="10"/>
      <c r="BI404" s="12"/>
      <c r="BJ404" s="12"/>
      <c r="BK404" s="10"/>
      <c r="BL404" s="10"/>
      <c r="BM404" s="10"/>
      <c r="BN404" s="10"/>
      <c r="BO404" s="12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/>
      <c r="CI404" s="14"/>
      <c r="CJ404" s="14"/>
      <c r="CK404" s="14"/>
      <c r="CL404" s="14"/>
      <c r="CM404" s="12"/>
      <c r="CN404" s="10"/>
      <c r="CO404" s="10"/>
      <c r="CP404" s="10"/>
      <c r="CQ404" s="10"/>
      <c r="CR404" s="10"/>
      <c r="CS404" s="10"/>
      <c r="CT404" s="10"/>
      <c r="CU404" s="10"/>
      <c r="CV404" s="12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</row>
    <row r="405" spans="1:118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2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/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/>
      <c r="BE405" s="12"/>
      <c r="BF405" s="10"/>
      <c r="BG405" s="10"/>
      <c r="BH405" s="10"/>
      <c r="BI405" s="12"/>
      <c r="BJ405" s="12"/>
      <c r="BK405" s="10"/>
      <c r="BL405" s="10"/>
      <c r="BM405" s="10"/>
      <c r="BN405" s="10"/>
      <c r="BO405" s="12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/>
      <c r="CI405" s="14"/>
      <c r="CJ405" s="14"/>
      <c r="CK405" s="14"/>
      <c r="CL405" s="14"/>
      <c r="CM405" s="12"/>
      <c r="CN405" s="10"/>
      <c r="CO405" s="10"/>
      <c r="CP405" s="10"/>
      <c r="CQ405" s="10"/>
      <c r="CR405" s="10"/>
      <c r="CS405" s="10"/>
      <c r="CT405" s="10"/>
      <c r="CU405" s="10"/>
      <c r="CV405" s="12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</row>
    <row r="406" spans="1:118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2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/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/>
      <c r="BE406" s="12"/>
      <c r="BF406" s="10"/>
      <c r="BG406" s="10"/>
      <c r="BH406" s="10"/>
      <c r="BI406" s="12"/>
      <c r="BJ406" s="12"/>
      <c r="BK406" s="10"/>
      <c r="BL406" s="10"/>
      <c r="BM406" s="10"/>
      <c r="BN406" s="10"/>
      <c r="BO406" s="12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/>
      <c r="CI406" s="14"/>
      <c r="CJ406" s="14"/>
      <c r="CK406" s="14"/>
      <c r="CL406" s="14"/>
      <c r="CM406" s="12"/>
      <c r="CN406" s="10"/>
      <c r="CO406" s="10"/>
      <c r="CP406" s="10"/>
      <c r="CQ406" s="10"/>
      <c r="CR406" s="10"/>
      <c r="CS406" s="10"/>
      <c r="CT406" s="10"/>
      <c r="CU406" s="10"/>
      <c r="CV406" s="12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</row>
    <row r="407" spans="1:118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2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/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/>
      <c r="BE407" s="12"/>
      <c r="BF407" s="10"/>
      <c r="BG407" s="10"/>
      <c r="BH407" s="10"/>
      <c r="BI407" s="12"/>
      <c r="BJ407" s="12"/>
      <c r="BK407" s="10"/>
      <c r="BL407" s="10"/>
      <c r="BM407" s="10"/>
      <c r="BN407" s="10"/>
      <c r="BO407" s="12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/>
      <c r="CI407" s="14"/>
      <c r="CJ407" s="14"/>
      <c r="CK407" s="14"/>
      <c r="CL407" s="14"/>
      <c r="CM407" s="12"/>
      <c r="CN407" s="10"/>
      <c r="CO407" s="10"/>
      <c r="CP407" s="10"/>
      <c r="CQ407" s="10"/>
      <c r="CR407" s="10"/>
      <c r="CS407" s="10"/>
      <c r="CT407" s="10"/>
      <c r="CU407" s="10"/>
      <c r="CV407" s="12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</row>
    <row r="408" spans="1:118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2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/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/>
      <c r="BE408" s="12"/>
      <c r="BF408" s="10"/>
      <c r="BG408" s="10"/>
      <c r="BH408" s="10"/>
      <c r="BI408" s="12"/>
      <c r="BJ408" s="12"/>
      <c r="BK408" s="10"/>
      <c r="BL408" s="10"/>
      <c r="BM408" s="10"/>
      <c r="BN408" s="10"/>
      <c r="BO408" s="12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/>
      <c r="CI408" s="14"/>
      <c r="CJ408" s="14"/>
      <c r="CK408" s="14"/>
      <c r="CL408" s="14"/>
      <c r="CM408" s="12"/>
      <c r="CN408" s="10"/>
      <c r="CO408" s="10"/>
      <c r="CP408" s="10"/>
      <c r="CQ408" s="10"/>
      <c r="CR408" s="10"/>
      <c r="CS408" s="10"/>
      <c r="CT408" s="10"/>
      <c r="CU408" s="10"/>
      <c r="CV408" s="12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</row>
    <row r="409" spans="1:118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2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/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/>
      <c r="BE409" s="12"/>
      <c r="BF409" s="10"/>
      <c r="BG409" s="10"/>
      <c r="BH409" s="10"/>
      <c r="BI409" s="12"/>
      <c r="BJ409" s="12"/>
      <c r="BK409" s="10"/>
      <c r="BL409" s="10"/>
      <c r="BM409" s="10"/>
      <c r="BN409" s="10"/>
      <c r="BO409" s="12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/>
      <c r="CI409" s="14"/>
      <c r="CJ409" s="14"/>
      <c r="CK409" s="14"/>
      <c r="CL409" s="14"/>
      <c r="CM409" s="12"/>
      <c r="CN409" s="10"/>
      <c r="CO409" s="10"/>
      <c r="CP409" s="10"/>
      <c r="CQ409" s="10"/>
      <c r="CR409" s="10"/>
      <c r="CS409" s="10"/>
      <c r="CT409" s="10"/>
      <c r="CU409" s="10"/>
      <c r="CV409" s="12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</row>
    <row r="410" spans="1:118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2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/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/>
      <c r="BE410" s="12"/>
      <c r="BF410" s="10"/>
      <c r="BG410" s="10"/>
      <c r="BH410" s="10"/>
      <c r="BI410" s="12"/>
      <c r="BJ410" s="12"/>
      <c r="BK410" s="10"/>
      <c r="BL410" s="10"/>
      <c r="BM410" s="10"/>
      <c r="BN410" s="10"/>
      <c r="BO410" s="12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/>
      <c r="CI410" s="14"/>
      <c r="CJ410" s="14"/>
      <c r="CK410" s="14"/>
      <c r="CL410" s="14"/>
      <c r="CM410" s="12"/>
      <c r="CN410" s="10"/>
      <c r="CO410" s="10"/>
      <c r="CP410" s="10"/>
      <c r="CQ410" s="10"/>
      <c r="CR410" s="10"/>
      <c r="CS410" s="10"/>
      <c r="CT410" s="10"/>
      <c r="CU410" s="10"/>
      <c r="CV410" s="12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</row>
    <row r="411" spans="1:118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2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/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/>
      <c r="BE411" s="12"/>
      <c r="BF411" s="10"/>
      <c r="BG411" s="10"/>
      <c r="BH411" s="10"/>
      <c r="BI411" s="12"/>
      <c r="BJ411" s="12"/>
      <c r="BK411" s="10"/>
      <c r="BL411" s="10"/>
      <c r="BM411" s="10"/>
      <c r="BN411" s="10"/>
      <c r="BO411" s="12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/>
      <c r="CI411" s="14"/>
      <c r="CJ411" s="14"/>
      <c r="CK411" s="14"/>
      <c r="CL411" s="14"/>
      <c r="CM411" s="12"/>
      <c r="CN411" s="10"/>
      <c r="CO411" s="10"/>
      <c r="CP411" s="10"/>
      <c r="CQ411" s="10"/>
      <c r="CR411" s="10"/>
      <c r="CS411" s="10"/>
      <c r="CT411" s="10"/>
      <c r="CU411" s="10"/>
      <c r="CV411" s="12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</row>
    <row r="412" spans="1:118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2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/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/>
      <c r="BE412" s="12"/>
      <c r="BF412" s="10"/>
      <c r="BG412" s="10"/>
      <c r="BH412" s="10"/>
      <c r="BI412" s="12"/>
      <c r="BJ412" s="12"/>
      <c r="BK412" s="10"/>
      <c r="BL412" s="10"/>
      <c r="BM412" s="10"/>
      <c r="BN412" s="10"/>
      <c r="BO412" s="12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/>
      <c r="CI412" s="14"/>
      <c r="CJ412" s="14"/>
      <c r="CK412" s="14"/>
      <c r="CL412" s="14"/>
      <c r="CM412" s="12"/>
      <c r="CN412" s="10"/>
      <c r="CO412" s="10"/>
      <c r="CP412" s="10"/>
      <c r="CQ412" s="10"/>
      <c r="CR412" s="10"/>
      <c r="CS412" s="10"/>
      <c r="CT412" s="10"/>
      <c r="CU412" s="10"/>
      <c r="CV412" s="12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</row>
    <row r="413" spans="1:118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2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/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/>
      <c r="BE413" s="12"/>
      <c r="BF413" s="10"/>
      <c r="BG413" s="10"/>
      <c r="BH413" s="10"/>
      <c r="BI413" s="12"/>
      <c r="BJ413" s="12"/>
      <c r="BK413" s="10"/>
      <c r="BL413" s="10"/>
      <c r="BM413" s="10"/>
      <c r="BN413" s="10"/>
      <c r="BO413" s="12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/>
      <c r="CI413" s="14"/>
      <c r="CJ413" s="14"/>
      <c r="CK413" s="14"/>
      <c r="CL413" s="14"/>
      <c r="CM413" s="12"/>
      <c r="CN413" s="10"/>
      <c r="CO413" s="10"/>
      <c r="CP413" s="10"/>
      <c r="CQ413" s="10"/>
      <c r="CR413" s="10"/>
      <c r="CS413" s="10"/>
      <c r="CT413" s="10"/>
      <c r="CU413" s="10"/>
      <c r="CV413" s="12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</row>
    <row r="414" spans="1:118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2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/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/>
      <c r="BE414" s="12"/>
      <c r="BF414" s="10"/>
      <c r="BG414" s="10"/>
      <c r="BH414" s="10"/>
      <c r="BI414" s="12"/>
      <c r="BJ414" s="12"/>
      <c r="BK414" s="10"/>
      <c r="BL414" s="10"/>
      <c r="BM414" s="10"/>
      <c r="BN414" s="10"/>
      <c r="BO414" s="12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/>
      <c r="CI414" s="14"/>
      <c r="CJ414" s="14"/>
      <c r="CK414" s="14"/>
      <c r="CL414" s="14"/>
      <c r="CM414" s="12"/>
      <c r="CN414" s="10"/>
      <c r="CO414" s="10"/>
      <c r="CP414" s="10"/>
      <c r="CQ414" s="10"/>
      <c r="CR414" s="10"/>
      <c r="CS414" s="10"/>
      <c r="CT414" s="10"/>
      <c r="CU414" s="10"/>
      <c r="CV414" s="12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</row>
    <row r="415" spans="1:118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2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/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/>
      <c r="BE415" s="12"/>
      <c r="BF415" s="10"/>
      <c r="BG415" s="10"/>
      <c r="BH415" s="10"/>
      <c r="BI415" s="12"/>
      <c r="BJ415" s="12"/>
      <c r="BK415" s="10"/>
      <c r="BL415" s="10"/>
      <c r="BM415" s="10"/>
      <c r="BN415" s="10"/>
      <c r="BO415" s="12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/>
      <c r="CI415" s="14"/>
      <c r="CJ415" s="14"/>
      <c r="CK415" s="14"/>
      <c r="CL415" s="14"/>
      <c r="CM415" s="12"/>
      <c r="CN415" s="10"/>
      <c r="CO415" s="10"/>
      <c r="CP415" s="10"/>
      <c r="CQ415" s="10"/>
      <c r="CR415" s="10"/>
      <c r="CS415" s="10"/>
      <c r="CT415" s="10"/>
      <c r="CU415" s="10"/>
      <c r="CV415" s="12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</row>
    <row r="416" spans="1:118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2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/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/>
      <c r="BE416" s="12"/>
      <c r="BF416" s="10"/>
      <c r="BG416" s="10"/>
      <c r="BH416" s="10"/>
      <c r="BI416" s="12"/>
      <c r="BJ416" s="12"/>
      <c r="BK416" s="10"/>
      <c r="BL416" s="10"/>
      <c r="BM416" s="10"/>
      <c r="BN416" s="10"/>
      <c r="BO416" s="12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/>
      <c r="CI416" s="14"/>
      <c r="CJ416" s="14"/>
      <c r="CK416" s="14"/>
      <c r="CL416" s="14"/>
      <c r="CM416" s="12"/>
      <c r="CN416" s="10"/>
      <c r="CO416" s="10"/>
      <c r="CP416" s="10"/>
      <c r="CQ416" s="10"/>
      <c r="CR416" s="10"/>
      <c r="CS416" s="10"/>
      <c r="CT416" s="10"/>
      <c r="CU416" s="10"/>
      <c r="CV416" s="12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</row>
    <row r="417" spans="1:118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2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/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/>
      <c r="BE417" s="12"/>
      <c r="BF417" s="10"/>
      <c r="BG417" s="10"/>
      <c r="BH417" s="10"/>
      <c r="BI417" s="12"/>
      <c r="BJ417" s="12"/>
      <c r="BK417" s="10"/>
      <c r="BL417" s="10"/>
      <c r="BM417" s="10"/>
      <c r="BN417" s="10"/>
      <c r="BO417" s="12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/>
      <c r="CI417" s="14"/>
      <c r="CJ417" s="14"/>
      <c r="CK417" s="14"/>
      <c r="CL417" s="14"/>
      <c r="CM417" s="12"/>
      <c r="CN417" s="10"/>
      <c r="CO417" s="10"/>
      <c r="CP417" s="10"/>
      <c r="CQ417" s="10"/>
      <c r="CR417" s="10"/>
      <c r="CS417" s="10"/>
      <c r="CT417" s="10"/>
      <c r="CU417" s="10"/>
      <c r="CV417" s="12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</row>
    <row r="418" spans="1:118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2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/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/>
      <c r="BE418" s="12"/>
      <c r="BF418" s="10"/>
      <c r="BG418" s="10"/>
      <c r="BH418" s="10"/>
      <c r="BI418" s="12"/>
      <c r="BJ418" s="12"/>
      <c r="BK418" s="10"/>
      <c r="BL418" s="10"/>
      <c r="BM418" s="10"/>
      <c r="BN418" s="10"/>
      <c r="BO418" s="12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/>
      <c r="CI418" s="14"/>
      <c r="CJ418" s="14"/>
      <c r="CK418" s="14"/>
      <c r="CL418" s="14"/>
      <c r="CM418" s="12"/>
      <c r="CN418" s="10"/>
      <c r="CO418" s="10"/>
      <c r="CP418" s="10"/>
      <c r="CQ418" s="10"/>
      <c r="CR418" s="10"/>
      <c r="CS418" s="10"/>
      <c r="CT418" s="10"/>
      <c r="CU418" s="10"/>
      <c r="CV418" s="12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</row>
    <row r="419" spans="1:118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2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/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/>
      <c r="BE419" s="12"/>
      <c r="BF419" s="10"/>
      <c r="BG419" s="10"/>
      <c r="BH419" s="10"/>
      <c r="BI419" s="12"/>
      <c r="BJ419" s="12"/>
      <c r="BK419" s="10"/>
      <c r="BL419" s="10"/>
      <c r="BM419" s="10"/>
      <c r="BN419" s="10"/>
      <c r="BO419" s="12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/>
      <c r="CI419" s="14"/>
      <c r="CJ419" s="14"/>
      <c r="CK419" s="14"/>
      <c r="CL419" s="14"/>
      <c r="CM419" s="12"/>
      <c r="CN419" s="10"/>
      <c r="CO419" s="10"/>
      <c r="CP419" s="10"/>
      <c r="CQ419" s="10"/>
      <c r="CR419" s="10"/>
      <c r="CS419" s="10"/>
      <c r="CT419" s="10"/>
      <c r="CU419" s="10"/>
      <c r="CV419" s="12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</row>
    <row r="420" spans="1:118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2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/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/>
      <c r="BE420" s="12"/>
      <c r="BF420" s="10"/>
      <c r="BG420" s="10"/>
      <c r="BH420" s="10"/>
      <c r="BI420" s="12"/>
      <c r="BJ420" s="12"/>
      <c r="BK420" s="10"/>
      <c r="BL420" s="10"/>
      <c r="BM420" s="10"/>
      <c r="BN420" s="10"/>
      <c r="BO420" s="12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/>
      <c r="CI420" s="14"/>
      <c r="CJ420" s="14"/>
      <c r="CK420" s="14"/>
      <c r="CL420" s="14"/>
      <c r="CM420" s="12"/>
      <c r="CN420" s="10"/>
      <c r="CO420" s="10"/>
      <c r="CP420" s="10"/>
      <c r="CQ420" s="10"/>
      <c r="CR420" s="10"/>
      <c r="CS420" s="10"/>
      <c r="CT420" s="10"/>
      <c r="CU420" s="10"/>
      <c r="CV420" s="12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</row>
    <row r="421" spans="1:118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2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/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/>
      <c r="BE421" s="12"/>
      <c r="BF421" s="10"/>
      <c r="BG421" s="10"/>
      <c r="BH421" s="10"/>
      <c r="BI421" s="12"/>
      <c r="BJ421" s="12"/>
      <c r="BK421" s="10"/>
      <c r="BL421" s="10"/>
      <c r="BM421" s="10"/>
      <c r="BN421" s="10"/>
      <c r="BO421" s="12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/>
      <c r="CI421" s="14"/>
      <c r="CJ421" s="14"/>
      <c r="CK421" s="14"/>
      <c r="CL421" s="14"/>
      <c r="CM421" s="12"/>
      <c r="CN421" s="10"/>
      <c r="CO421" s="10"/>
      <c r="CP421" s="10"/>
      <c r="CQ421" s="10"/>
      <c r="CR421" s="10"/>
      <c r="CS421" s="10"/>
      <c r="CT421" s="10"/>
      <c r="CU421" s="10"/>
      <c r="CV421" s="12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</row>
    <row r="422" spans="1:118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2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/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/>
      <c r="BE422" s="12"/>
      <c r="BF422" s="10"/>
      <c r="BG422" s="10"/>
      <c r="BH422" s="10"/>
      <c r="BI422" s="12"/>
      <c r="BJ422" s="12"/>
      <c r="BK422" s="10"/>
      <c r="BL422" s="10"/>
      <c r="BM422" s="10"/>
      <c r="BN422" s="10"/>
      <c r="BO422" s="12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/>
      <c r="CI422" s="14"/>
      <c r="CJ422" s="14"/>
      <c r="CK422" s="14"/>
      <c r="CL422" s="14"/>
      <c r="CM422" s="12"/>
      <c r="CN422" s="10"/>
      <c r="CO422" s="10"/>
      <c r="CP422" s="10"/>
      <c r="CQ422" s="10"/>
      <c r="CR422" s="10"/>
      <c r="CS422" s="10"/>
      <c r="CT422" s="10"/>
      <c r="CU422" s="10"/>
      <c r="CV422" s="12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</row>
    <row r="423" spans="1:118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2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/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/>
      <c r="BE423" s="12"/>
      <c r="BF423" s="10"/>
      <c r="BG423" s="10"/>
      <c r="BH423" s="10"/>
      <c r="BI423" s="12"/>
      <c r="BJ423" s="12"/>
      <c r="BK423" s="10"/>
      <c r="BL423" s="10"/>
      <c r="BM423" s="10"/>
      <c r="BN423" s="10"/>
      <c r="BO423" s="12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/>
      <c r="CI423" s="14"/>
      <c r="CJ423" s="14"/>
      <c r="CK423" s="14"/>
      <c r="CL423" s="14"/>
      <c r="CM423" s="12"/>
      <c r="CN423" s="10"/>
      <c r="CO423" s="10"/>
      <c r="CP423" s="10"/>
      <c r="CQ423" s="10"/>
      <c r="CR423" s="10"/>
      <c r="CS423" s="10"/>
      <c r="CT423" s="10"/>
      <c r="CU423" s="10"/>
      <c r="CV423" s="12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</row>
    <row r="424" spans="1:118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2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/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/>
      <c r="BE424" s="12"/>
      <c r="BF424" s="10"/>
      <c r="BG424" s="10"/>
      <c r="BH424" s="10"/>
      <c r="BI424" s="12"/>
      <c r="BJ424" s="12"/>
      <c r="BK424" s="10"/>
      <c r="BL424" s="10"/>
      <c r="BM424" s="10"/>
      <c r="BN424" s="10"/>
      <c r="BO424" s="12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/>
      <c r="CI424" s="14"/>
      <c r="CJ424" s="14"/>
      <c r="CK424" s="14"/>
      <c r="CL424" s="14"/>
      <c r="CM424" s="12"/>
      <c r="CN424" s="10"/>
      <c r="CO424" s="10"/>
      <c r="CP424" s="10"/>
      <c r="CQ424" s="10"/>
      <c r="CR424" s="10"/>
      <c r="CS424" s="10"/>
      <c r="CT424" s="10"/>
      <c r="CU424" s="10"/>
      <c r="CV424" s="12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</row>
    <row r="425" spans="1:118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2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/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/>
      <c r="BE425" s="12"/>
      <c r="BF425" s="10"/>
      <c r="BG425" s="10"/>
      <c r="BH425" s="10"/>
      <c r="BI425" s="12"/>
      <c r="BJ425" s="12"/>
      <c r="BK425" s="10"/>
      <c r="BL425" s="10"/>
      <c r="BM425" s="10"/>
      <c r="BN425" s="10"/>
      <c r="BO425" s="12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/>
      <c r="CI425" s="14"/>
      <c r="CJ425" s="14"/>
      <c r="CK425" s="14"/>
      <c r="CL425" s="14"/>
      <c r="CM425" s="12"/>
      <c r="CN425" s="10"/>
      <c r="CO425" s="10"/>
      <c r="CP425" s="10"/>
      <c r="CQ425" s="10"/>
      <c r="CR425" s="10"/>
      <c r="CS425" s="10"/>
      <c r="CT425" s="10"/>
      <c r="CU425" s="10"/>
      <c r="CV425" s="12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</row>
    <row r="426" spans="1:118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2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/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/>
      <c r="BE426" s="12"/>
      <c r="BF426" s="10"/>
      <c r="BG426" s="10"/>
      <c r="BH426" s="10"/>
      <c r="BI426" s="12"/>
      <c r="BJ426" s="12"/>
      <c r="BK426" s="10"/>
      <c r="BL426" s="10"/>
      <c r="BM426" s="10"/>
      <c r="BN426" s="10"/>
      <c r="BO426" s="12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/>
      <c r="CI426" s="14"/>
      <c r="CJ426" s="14"/>
      <c r="CK426" s="14"/>
      <c r="CL426" s="14"/>
      <c r="CM426" s="12"/>
      <c r="CN426" s="10"/>
      <c r="CO426" s="10"/>
      <c r="CP426" s="10"/>
      <c r="CQ426" s="10"/>
      <c r="CR426" s="10"/>
      <c r="CS426" s="10"/>
      <c r="CT426" s="10"/>
      <c r="CU426" s="10"/>
      <c r="CV426" s="12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</row>
    <row r="427" spans="1:118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2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/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/>
      <c r="BE427" s="12"/>
      <c r="BF427" s="10"/>
      <c r="BG427" s="10"/>
      <c r="BH427" s="10"/>
      <c r="BI427" s="12"/>
      <c r="BJ427" s="12"/>
      <c r="BK427" s="10"/>
      <c r="BL427" s="10"/>
      <c r="BM427" s="10"/>
      <c r="BN427" s="10"/>
      <c r="BO427" s="12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/>
      <c r="CI427" s="14"/>
      <c r="CJ427" s="14"/>
      <c r="CK427" s="14"/>
      <c r="CL427" s="14"/>
      <c r="CM427" s="12"/>
      <c r="CN427" s="10"/>
      <c r="CO427" s="10"/>
      <c r="CP427" s="10"/>
      <c r="CQ427" s="10"/>
      <c r="CR427" s="10"/>
      <c r="CS427" s="10"/>
      <c r="CT427" s="10"/>
      <c r="CU427" s="10"/>
      <c r="CV427" s="12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</row>
    <row r="428" spans="1:118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2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/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/>
      <c r="BE428" s="12"/>
      <c r="BF428" s="10"/>
      <c r="BG428" s="10"/>
      <c r="BH428" s="10"/>
      <c r="BI428" s="12"/>
      <c r="BJ428" s="12"/>
      <c r="BK428" s="10"/>
      <c r="BL428" s="10"/>
      <c r="BM428" s="10"/>
      <c r="BN428" s="10"/>
      <c r="BO428" s="12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/>
      <c r="CI428" s="14"/>
      <c r="CJ428" s="14"/>
      <c r="CK428" s="14"/>
      <c r="CL428" s="14"/>
      <c r="CM428" s="12"/>
      <c r="CN428" s="10"/>
      <c r="CO428" s="10"/>
      <c r="CP428" s="10"/>
      <c r="CQ428" s="10"/>
      <c r="CR428" s="10"/>
      <c r="CS428" s="10"/>
      <c r="CT428" s="10"/>
      <c r="CU428" s="10"/>
      <c r="CV428" s="12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</row>
    <row r="429" spans="1:118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2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/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/>
      <c r="BE429" s="12"/>
      <c r="BF429" s="10"/>
      <c r="BG429" s="10"/>
      <c r="BH429" s="10"/>
      <c r="BI429" s="12"/>
      <c r="BJ429" s="12"/>
      <c r="BK429" s="10"/>
      <c r="BL429" s="10"/>
      <c r="BM429" s="10"/>
      <c r="BN429" s="10"/>
      <c r="BO429" s="12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/>
      <c r="CI429" s="14"/>
      <c r="CJ429" s="14"/>
      <c r="CK429" s="14"/>
      <c r="CL429" s="14"/>
      <c r="CM429" s="12"/>
      <c r="CN429" s="10"/>
      <c r="CO429" s="10"/>
      <c r="CP429" s="10"/>
      <c r="CQ429" s="10"/>
      <c r="CR429" s="10"/>
      <c r="CS429" s="10"/>
      <c r="CT429" s="10"/>
      <c r="CU429" s="10"/>
      <c r="CV429" s="12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</row>
    <row r="430" spans="1:118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2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/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/>
      <c r="BE430" s="12"/>
      <c r="BF430" s="10"/>
      <c r="BG430" s="10"/>
      <c r="BH430" s="10"/>
      <c r="BI430" s="12"/>
      <c r="BJ430" s="12"/>
      <c r="BK430" s="10"/>
      <c r="BL430" s="10"/>
      <c r="BM430" s="10"/>
      <c r="BN430" s="10"/>
      <c r="BO430" s="12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/>
      <c r="CI430" s="14"/>
      <c r="CJ430" s="14"/>
      <c r="CK430" s="14"/>
      <c r="CL430" s="14"/>
      <c r="CM430" s="12"/>
      <c r="CN430" s="10"/>
      <c r="CO430" s="10"/>
      <c r="CP430" s="10"/>
      <c r="CQ430" s="10"/>
      <c r="CR430" s="10"/>
      <c r="CS430" s="10"/>
      <c r="CT430" s="10"/>
      <c r="CU430" s="10"/>
      <c r="CV430" s="12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</row>
    <row r="431" spans="1:118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2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/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/>
      <c r="BE431" s="12"/>
      <c r="BF431" s="10"/>
      <c r="BG431" s="10"/>
      <c r="BH431" s="10"/>
      <c r="BI431" s="12"/>
      <c r="BJ431" s="12"/>
      <c r="BK431" s="10"/>
      <c r="BL431" s="10"/>
      <c r="BM431" s="10"/>
      <c r="BN431" s="10"/>
      <c r="BO431" s="12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/>
      <c r="CI431" s="14"/>
      <c r="CJ431" s="14"/>
      <c r="CK431" s="14"/>
      <c r="CL431" s="14"/>
      <c r="CM431" s="12"/>
      <c r="CN431" s="10"/>
      <c r="CO431" s="10"/>
      <c r="CP431" s="10"/>
      <c r="CQ431" s="10"/>
      <c r="CR431" s="10"/>
      <c r="CS431" s="10"/>
      <c r="CT431" s="10"/>
      <c r="CU431" s="10"/>
      <c r="CV431" s="12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</row>
    <row r="432" spans="1:118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2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/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/>
      <c r="BE432" s="12"/>
      <c r="BF432" s="10"/>
      <c r="BG432" s="10"/>
      <c r="BH432" s="10"/>
      <c r="BI432" s="12"/>
      <c r="BJ432" s="12"/>
      <c r="BK432" s="10"/>
      <c r="BL432" s="10"/>
      <c r="BM432" s="10"/>
      <c r="BN432" s="10"/>
      <c r="BO432" s="12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/>
      <c r="CI432" s="14"/>
      <c r="CJ432" s="14"/>
      <c r="CK432" s="14"/>
      <c r="CL432" s="14"/>
      <c r="CM432" s="12"/>
      <c r="CN432" s="10"/>
      <c r="CO432" s="10"/>
      <c r="CP432" s="10"/>
      <c r="CQ432" s="10"/>
      <c r="CR432" s="10"/>
      <c r="CS432" s="10"/>
      <c r="CT432" s="10"/>
      <c r="CU432" s="10"/>
      <c r="CV432" s="12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</row>
    <row r="433" spans="1:118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2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/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/>
      <c r="BE433" s="12"/>
      <c r="BF433" s="10"/>
      <c r="BG433" s="10"/>
      <c r="BH433" s="10"/>
      <c r="BI433" s="12"/>
      <c r="BJ433" s="12"/>
      <c r="BK433" s="10"/>
      <c r="BL433" s="10"/>
      <c r="BM433" s="10"/>
      <c r="BN433" s="10"/>
      <c r="BO433" s="12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/>
      <c r="CI433" s="14"/>
      <c r="CJ433" s="14"/>
      <c r="CK433" s="14"/>
      <c r="CL433" s="14"/>
      <c r="CM433" s="12"/>
      <c r="CN433" s="10"/>
      <c r="CO433" s="10"/>
      <c r="CP433" s="10"/>
      <c r="CQ433" s="10"/>
      <c r="CR433" s="10"/>
      <c r="CS433" s="10"/>
      <c r="CT433" s="10"/>
      <c r="CU433" s="10"/>
      <c r="CV433" s="12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</row>
    <row r="434" spans="1:118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2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/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/>
      <c r="BE434" s="12"/>
      <c r="BF434" s="10"/>
      <c r="BG434" s="10"/>
      <c r="BH434" s="10"/>
      <c r="BI434" s="12"/>
      <c r="BJ434" s="12"/>
      <c r="BK434" s="10"/>
      <c r="BL434" s="10"/>
      <c r="BM434" s="10"/>
      <c r="BN434" s="10"/>
      <c r="BO434" s="12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/>
      <c r="CI434" s="14"/>
      <c r="CJ434" s="14"/>
      <c r="CK434" s="14"/>
      <c r="CL434" s="14"/>
      <c r="CM434" s="12"/>
      <c r="CN434" s="10"/>
      <c r="CO434" s="10"/>
      <c r="CP434" s="10"/>
      <c r="CQ434" s="10"/>
      <c r="CR434" s="10"/>
      <c r="CS434" s="10"/>
      <c r="CT434" s="10"/>
      <c r="CU434" s="10"/>
      <c r="CV434" s="12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</row>
    <row r="435" spans="1:118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2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/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/>
      <c r="BE435" s="12"/>
      <c r="BF435" s="10"/>
      <c r="BG435" s="10"/>
      <c r="BH435" s="10"/>
      <c r="BI435" s="12"/>
      <c r="BJ435" s="12"/>
      <c r="BK435" s="10"/>
      <c r="BL435" s="10"/>
      <c r="BM435" s="10"/>
      <c r="BN435" s="10"/>
      <c r="BO435" s="12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/>
      <c r="CI435" s="14"/>
      <c r="CJ435" s="14"/>
      <c r="CK435" s="14"/>
      <c r="CL435" s="14"/>
      <c r="CM435" s="12"/>
      <c r="CN435" s="10"/>
      <c r="CO435" s="10"/>
      <c r="CP435" s="10"/>
      <c r="CQ435" s="10"/>
      <c r="CR435" s="10"/>
      <c r="CS435" s="10"/>
      <c r="CT435" s="10"/>
      <c r="CU435" s="10"/>
      <c r="CV435" s="12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</row>
    <row r="436" spans="1:118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2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/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/>
      <c r="BE436" s="12"/>
      <c r="BF436" s="10"/>
      <c r="BG436" s="10"/>
      <c r="BH436" s="10"/>
      <c r="BI436" s="12"/>
      <c r="BJ436" s="12"/>
      <c r="BK436" s="10"/>
      <c r="BL436" s="10"/>
      <c r="BM436" s="10"/>
      <c r="BN436" s="10"/>
      <c r="BO436" s="12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/>
      <c r="CI436" s="14"/>
      <c r="CJ436" s="14"/>
      <c r="CK436" s="14"/>
      <c r="CL436" s="14"/>
      <c r="CM436" s="12"/>
      <c r="CN436" s="10"/>
      <c r="CO436" s="10"/>
      <c r="CP436" s="10"/>
      <c r="CQ436" s="10"/>
      <c r="CR436" s="10"/>
      <c r="CS436" s="10"/>
      <c r="CT436" s="10"/>
      <c r="CU436" s="10"/>
      <c r="CV436" s="12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</row>
    <row r="437" spans="1:118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2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/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/>
      <c r="BE437" s="12"/>
      <c r="BF437" s="10"/>
      <c r="BG437" s="10"/>
      <c r="BH437" s="10"/>
      <c r="BI437" s="12"/>
      <c r="BJ437" s="12"/>
      <c r="BK437" s="10"/>
      <c r="BL437" s="10"/>
      <c r="BM437" s="10"/>
      <c r="BN437" s="10"/>
      <c r="BO437" s="12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/>
      <c r="CI437" s="14"/>
      <c r="CJ437" s="14"/>
      <c r="CK437" s="14"/>
      <c r="CL437" s="14"/>
      <c r="CM437" s="12"/>
      <c r="CN437" s="10"/>
      <c r="CO437" s="10"/>
      <c r="CP437" s="10"/>
      <c r="CQ437" s="10"/>
      <c r="CR437" s="10"/>
      <c r="CS437" s="10"/>
      <c r="CT437" s="10"/>
      <c r="CU437" s="10"/>
      <c r="CV437" s="12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</row>
    <row r="438" spans="1:118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2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/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/>
      <c r="BE438" s="12"/>
      <c r="BF438" s="10"/>
      <c r="BG438" s="10"/>
      <c r="BH438" s="10"/>
      <c r="BI438" s="12"/>
      <c r="BJ438" s="12"/>
      <c r="BK438" s="10"/>
      <c r="BL438" s="10"/>
      <c r="BM438" s="10"/>
      <c r="BN438" s="10"/>
      <c r="BO438" s="12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/>
      <c r="CI438" s="14"/>
      <c r="CJ438" s="14"/>
      <c r="CK438" s="14"/>
      <c r="CL438" s="14"/>
      <c r="CM438" s="12"/>
      <c r="CN438" s="10"/>
      <c r="CO438" s="10"/>
      <c r="CP438" s="10"/>
      <c r="CQ438" s="10"/>
      <c r="CR438" s="10"/>
      <c r="CS438" s="10"/>
      <c r="CT438" s="10"/>
      <c r="CU438" s="10"/>
      <c r="CV438" s="12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</row>
    <row r="439" spans="1:118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2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/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/>
      <c r="BE439" s="12"/>
      <c r="BF439" s="10"/>
      <c r="BG439" s="10"/>
      <c r="BH439" s="10"/>
      <c r="BI439" s="12"/>
      <c r="BJ439" s="12"/>
      <c r="BK439" s="10"/>
      <c r="BL439" s="10"/>
      <c r="BM439" s="10"/>
      <c r="BN439" s="10"/>
      <c r="BO439" s="12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/>
      <c r="CI439" s="14"/>
      <c r="CJ439" s="14"/>
      <c r="CK439" s="14"/>
      <c r="CL439" s="14"/>
      <c r="CM439" s="12"/>
      <c r="CN439" s="10"/>
      <c r="CO439" s="10"/>
      <c r="CP439" s="10"/>
      <c r="CQ439" s="10"/>
      <c r="CR439" s="10"/>
      <c r="CS439" s="10"/>
      <c r="CT439" s="10"/>
      <c r="CU439" s="10"/>
      <c r="CV439" s="12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</row>
    <row r="440" spans="1:118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2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/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/>
      <c r="BE440" s="12"/>
      <c r="BF440" s="10"/>
      <c r="BG440" s="10"/>
      <c r="BH440" s="10"/>
      <c r="BI440" s="12"/>
      <c r="BJ440" s="12"/>
      <c r="BK440" s="10"/>
      <c r="BL440" s="10"/>
      <c r="BM440" s="10"/>
      <c r="BN440" s="10"/>
      <c r="BO440" s="12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/>
      <c r="CI440" s="14"/>
      <c r="CJ440" s="14"/>
      <c r="CK440" s="14"/>
      <c r="CL440" s="14"/>
      <c r="CM440" s="12"/>
      <c r="CN440" s="10"/>
      <c r="CO440" s="10"/>
      <c r="CP440" s="10"/>
      <c r="CQ440" s="10"/>
      <c r="CR440" s="10"/>
      <c r="CS440" s="10"/>
      <c r="CT440" s="10"/>
      <c r="CU440" s="10"/>
      <c r="CV440" s="12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</row>
    <row r="441" spans="1:118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2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/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/>
      <c r="BE441" s="12"/>
      <c r="BF441" s="10"/>
      <c r="BG441" s="10"/>
      <c r="BH441" s="10"/>
      <c r="BI441" s="12"/>
      <c r="BJ441" s="12"/>
      <c r="BK441" s="10"/>
      <c r="BL441" s="10"/>
      <c r="BM441" s="10"/>
      <c r="BN441" s="10"/>
      <c r="BO441" s="12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/>
      <c r="CI441" s="14"/>
      <c r="CJ441" s="14"/>
      <c r="CK441" s="14"/>
      <c r="CL441" s="14"/>
      <c r="CM441" s="12"/>
      <c r="CN441" s="10"/>
      <c r="CO441" s="10"/>
      <c r="CP441" s="10"/>
      <c r="CQ441" s="10"/>
      <c r="CR441" s="10"/>
      <c r="CS441" s="10"/>
      <c r="CT441" s="10"/>
      <c r="CU441" s="10"/>
      <c r="CV441" s="12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</row>
    <row r="442" spans="1:118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2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/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/>
      <c r="BE442" s="12"/>
      <c r="BF442" s="10"/>
      <c r="BG442" s="10"/>
      <c r="BH442" s="10"/>
      <c r="BI442" s="12"/>
      <c r="BJ442" s="12"/>
      <c r="BK442" s="10"/>
      <c r="BL442" s="10"/>
      <c r="BM442" s="10"/>
      <c r="BN442" s="10"/>
      <c r="BO442" s="12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/>
      <c r="CI442" s="14"/>
      <c r="CJ442" s="14"/>
      <c r="CK442" s="14"/>
      <c r="CL442" s="14"/>
      <c r="CM442" s="12"/>
      <c r="CN442" s="10"/>
      <c r="CO442" s="10"/>
      <c r="CP442" s="10"/>
      <c r="CQ442" s="10"/>
      <c r="CR442" s="10"/>
      <c r="CS442" s="10"/>
      <c r="CT442" s="10"/>
      <c r="CU442" s="10"/>
      <c r="CV442" s="12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</row>
    <row r="443" spans="1:118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2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/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/>
      <c r="BE443" s="12"/>
      <c r="BF443" s="10"/>
      <c r="BG443" s="10"/>
      <c r="BH443" s="10"/>
      <c r="BI443" s="12"/>
      <c r="BJ443" s="12"/>
      <c r="BK443" s="10"/>
      <c r="BL443" s="10"/>
      <c r="BM443" s="10"/>
      <c r="BN443" s="10"/>
      <c r="BO443" s="12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/>
      <c r="CI443" s="14"/>
      <c r="CJ443" s="14"/>
      <c r="CK443" s="14"/>
      <c r="CL443" s="14"/>
      <c r="CM443" s="12"/>
      <c r="CN443" s="10"/>
      <c r="CO443" s="10"/>
      <c r="CP443" s="10"/>
      <c r="CQ443" s="10"/>
      <c r="CR443" s="10"/>
      <c r="CS443" s="10"/>
      <c r="CT443" s="10"/>
      <c r="CU443" s="10"/>
      <c r="CV443" s="12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</row>
    <row r="444" spans="1:118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2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/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/>
      <c r="BE444" s="12"/>
      <c r="BF444" s="10"/>
      <c r="BG444" s="10"/>
      <c r="BH444" s="10"/>
      <c r="BI444" s="12"/>
      <c r="BJ444" s="12"/>
      <c r="BK444" s="10"/>
      <c r="BL444" s="10"/>
      <c r="BM444" s="10"/>
      <c r="BN444" s="10"/>
      <c r="BO444" s="12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/>
      <c r="CI444" s="14"/>
      <c r="CJ444" s="14"/>
      <c r="CK444" s="14"/>
      <c r="CL444" s="14"/>
      <c r="CM444" s="12"/>
      <c r="CN444" s="10"/>
      <c r="CO444" s="10"/>
      <c r="CP444" s="10"/>
      <c r="CQ444" s="10"/>
      <c r="CR444" s="10"/>
      <c r="CS444" s="10"/>
      <c r="CT444" s="10"/>
      <c r="CU444" s="10"/>
      <c r="CV444" s="12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</row>
    <row r="445" spans="1:118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2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/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/>
      <c r="BE445" s="12"/>
      <c r="BF445" s="10"/>
      <c r="BG445" s="10"/>
      <c r="BH445" s="10"/>
      <c r="BI445" s="12"/>
      <c r="BJ445" s="12"/>
      <c r="BK445" s="10"/>
      <c r="BL445" s="10"/>
      <c r="BM445" s="10"/>
      <c r="BN445" s="10"/>
      <c r="BO445" s="12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/>
      <c r="CI445" s="14"/>
      <c r="CJ445" s="14"/>
      <c r="CK445" s="14"/>
      <c r="CL445" s="14"/>
      <c r="CM445" s="12"/>
      <c r="CN445" s="10"/>
      <c r="CO445" s="10"/>
      <c r="CP445" s="10"/>
      <c r="CQ445" s="10"/>
      <c r="CR445" s="10"/>
      <c r="CS445" s="10"/>
      <c r="CT445" s="10"/>
      <c r="CU445" s="10"/>
      <c r="CV445" s="12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</row>
    <row r="446" spans="1:118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2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/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/>
      <c r="BE446" s="12"/>
      <c r="BF446" s="10"/>
      <c r="BG446" s="10"/>
      <c r="BH446" s="10"/>
      <c r="BI446" s="12"/>
      <c r="BJ446" s="12"/>
      <c r="BK446" s="10"/>
      <c r="BL446" s="10"/>
      <c r="BM446" s="10"/>
      <c r="BN446" s="10"/>
      <c r="BO446" s="12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/>
      <c r="CI446" s="14"/>
      <c r="CJ446" s="14"/>
      <c r="CK446" s="14"/>
      <c r="CL446" s="14"/>
      <c r="CM446" s="12"/>
      <c r="CN446" s="10"/>
      <c r="CO446" s="10"/>
      <c r="CP446" s="10"/>
      <c r="CQ446" s="10"/>
      <c r="CR446" s="10"/>
      <c r="CS446" s="10"/>
      <c r="CT446" s="10"/>
      <c r="CU446" s="10"/>
      <c r="CV446" s="12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</row>
    <row r="447" spans="1:118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2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/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/>
      <c r="BE447" s="12"/>
      <c r="BF447" s="10"/>
      <c r="BG447" s="10"/>
      <c r="BH447" s="10"/>
      <c r="BI447" s="12"/>
      <c r="BJ447" s="12"/>
      <c r="BK447" s="10"/>
      <c r="BL447" s="10"/>
      <c r="BM447" s="10"/>
      <c r="BN447" s="10"/>
      <c r="BO447" s="12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/>
      <c r="CI447" s="14"/>
      <c r="CJ447" s="14"/>
      <c r="CK447" s="14"/>
      <c r="CL447" s="14"/>
      <c r="CM447" s="12"/>
      <c r="CN447" s="10"/>
      <c r="CO447" s="10"/>
      <c r="CP447" s="10"/>
      <c r="CQ447" s="10"/>
      <c r="CR447" s="10"/>
      <c r="CS447" s="10"/>
      <c r="CT447" s="10"/>
      <c r="CU447" s="10"/>
      <c r="CV447" s="12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</row>
    <row r="448" spans="1:118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2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/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/>
      <c r="BE448" s="12"/>
      <c r="BF448" s="10"/>
      <c r="BG448" s="10"/>
      <c r="BH448" s="10"/>
      <c r="BI448" s="12"/>
      <c r="BJ448" s="12"/>
      <c r="BK448" s="10"/>
      <c r="BL448" s="10"/>
      <c r="BM448" s="10"/>
      <c r="BN448" s="10"/>
      <c r="BO448" s="12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/>
      <c r="CI448" s="14"/>
      <c r="CJ448" s="14"/>
      <c r="CK448" s="14"/>
      <c r="CL448" s="14"/>
      <c r="CM448" s="12"/>
      <c r="CN448" s="10"/>
      <c r="CO448" s="10"/>
      <c r="CP448" s="10"/>
      <c r="CQ448" s="10"/>
      <c r="CR448" s="10"/>
      <c r="CS448" s="10"/>
      <c r="CT448" s="10"/>
      <c r="CU448" s="10"/>
      <c r="CV448" s="12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</row>
    <row r="449" spans="1:118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2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/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/>
      <c r="BE449" s="12"/>
      <c r="BF449" s="10"/>
      <c r="BG449" s="10"/>
      <c r="BH449" s="10"/>
      <c r="BI449" s="12"/>
      <c r="BJ449" s="12"/>
      <c r="BK449" s="10"/>
      <c r="BL449" s="10"/>
      <c r="BM449" s="10"/>
      <c r="BN449" s="10"/>
      <c r="BO449" s="12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/>
      <c r="CI449" s="14"/>
      <c r="CJ449" s="14"/>
      <c r="CK449" s="14"/>
      <c r="CL449" s="14"/>
      <c r="CM449" s="12"/>
      <c r="CN449" s="10"/>
      <c r="CO449" s="10"/>
      <c r="CP449" s="10"/>
      <c r="CQ449" s="10"/>
      <c r="CR449" s="10"/>
      <c r="CS449" s="10"/>
      <c r="CT449" s="10"/>
      <c r="CU449" s="10"/>
      <c r="CV449" s="12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</row>
    <row r="450" spans="1:118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2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/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/>
      <c r="BE450" s="12"/>
      <c r="BF450" s="10"/>
      <c r="BG450" s="10"/>
      <c r="BH450" s="10"/>
      <c r="BI450" s="12"/>
      <c r="BJ450" s="12"/>
      <c r="BK450" s="10"/>
      <c r="BL450" s="10"/>
      <c r="BM450" s="10"/>
      <c r="BN450" s="10"/>
      <c r="BO450" s="12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/>
      <c r="CI450" s="14"/>
      <c r="CJ450" s="14"/>
      <c r="CK450" s="14"/>
      <c r="CL450" s="14"/>
      <c r="CM450" s="12"/>
      <c r="CN450" s="10"/>
      <c r="CO450" s="10"/>
      <c r="CP450" s="10"/>
      <c r="CQ450" s="10"/>
      <c r="CR450" s="10"/>
      <c r="CS450" s="10"/>
      <c r="CT450" s="10"/>
      <c r="CU450" s="10"/>
      <c r="CV450" s="12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</row>
    <row r="451" spans="1:118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2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/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/>
      <c r="BE451" s="12"/>
      <c r="BF451" s="10"/>
      <c r="BG451" s="10"/>
      <c r="BH451" s="10"/>
      <c r="BI451" s="12"/>
      <c r="BJ451" s="12"/>
      <c r="BK451" s="10"/>
      <c r="BL451" s="10"/>
      <c r="BM451" s="10"/>
      <c r="BN451" s="10"/>
      <c r="BO451" s="12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/>
      <c r="CI451" s="14"/>
      <c r="CJ451" s="14"/>
      <c r="CK451" s="14"/>
      <c r="CL451" s="14"/>
      <c r="CM451" s="12"/>
      <c r="CN451" s="10"/>
      <c r="CO451" s="10"/>
      <c r="CP451" s="10"/>
      <c r="CQ451" s="10"/>
      <c r="CR451" s="10"/>
      <c r="CS451" s="10"/>
      <c r="CT451" s="10"/>
      <c r="CU451" s="10"/>
      <c r="CV451" s="12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</row>
    <row r="452" spans="1:118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2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/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/>
      <c r="BE452" s="12"/>
      <c r="BF452" s="10"/>
      <c r="BG452" s="10"/>
      <c r="BH452" s="10"/>
      <c r="BI452" s="12"/>
      <c r="BJ452" s="12"/>
      <c r="BK452" s="10"/>
      <c r="BL452" s="10"/>
      <c r="BM452" s="10"/>
      <c r="BN452" s="10"/>
      <c r="BO452" s="12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/>
      <c r="CI452" s="14"/>
      <c r="CJ452" s="14"/>
      <c r="CK452" s="14"/>
      <c r="CL452" s="14"/>
      <c r="CM452" s="12"/>
      <c r="CN452" s="10"/>
      <c r="CO452" s="10"/>
      <c r="CP452" s="10"/>
      <c r="CQ452" s="10"/>
      <c r="CR452" s="10"/>
      <c r="CS452" s="10"/>
      <c r="CT452" s="10"/>
      <c r="CU452" s="10"/>
      <c r="CV452" s="12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</row>
    <row r="453" spans="1:118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2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/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/>
      <c r="BE453" s="12"/>
      <c r="BF453" s="10"/>
      <c r="BG453" s="10"/>
      <c r="BH453" s="10"/>
      <c r="BI453" s="12"/>
      <c r="BJ453" s="12"/>
      <c r="BK453" s="10"/>
      <c r="BL453" s="10"/>
      <c r="BM453" s="10"/>
      <c r="BN453" s="10"/>
      <c r="BO453" s="12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/>
      <c r="CI453" s="14"/>
      <c r="CJ453" s="14"/>
      <c r="CK453" s="14"/>
      <c r="CL453" s="14"/>
      <c r="CM453" s="12"/>
      <c r="CN453" s="10"/>
      <c r="CO453" s="10"/>
      <c r="CP453" s="10"/>
      <c r="CQ453" s="10"/>
      <c r="CR453" s="10"/>
      <c r="CS453" s="10"/>
      <c r="CT453" s="10"/>
      <c r="CU453" s="10"/>
      <c r="CV453" s="12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</row>
    <row r="454" spans="1:118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2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/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/>
      <c r="BE454" s="12"/>
      <c r="BF454" s="10"/>
      <c r="BG454" s="10"/>
      <c r="BH454" s="10"/>
      <c r="BI454" s="12"/>
      <c r="BJ454" s="12"/>
      <c r="BK454" s="10"/>
      <c r="BL454" s="10"/>
      <c r="BM454" s="10"/>
      <c r="BN454" s="10"/>
      <c r="BO454" s="12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/>
      <c r="CI454" s="14"/>
      <c r="CJ454" s="14"/>
      <c r="CK454" s="14"/>
      <c r="CL454" s="14"/>
      <c r="CM454" s="12"/>
      <c r="CN454" s="10"/>
      <c r="CO454" s="10"/>
      <c r="CP454" s="10"/>
      <c r="CQ454" s="10"/>
      <c r="CR454" s="10"/>
      <c r="CS454" s="10"/>
      <c r="CT454" s="10"/>
      <c r="CU454" s="10"/>
      <c r="CV454" s="12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</row>
    <row r="455" spans="1:118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2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/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/>
      <c r="BE455" s="12"/>
      <c r="BF455" s="10"/>
      <c r="BG455" s="10"/>
      <c r="BH455" s="10"/>
      <c r="BI455" s="12"/>
      <c r="BJ455" s="12"/>
      <c r="BK455" s="10"/>
      <c r="BL455" s="10"/>
      <c r="BM455" s="10"/>
      <c r="BN455" s="10"/>
      <c r="BO455" s="12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/>
      <c r="CI455" s="14"/>
      <c r="CJ455" s="14"/>
      <c r="CK455" s="14"/>
      <c r="CL455" s="14"/>
      <c r="CM455" s="12"/>
      <c r="CN455" s="10"/>
      <c r="CO455" s="10"/>
      <c r="CP455" s="10"/>
      <c r="CQ455" s="10"/>
      <c r="CR455" s="10"/>
      <c r="CS455" s="10"/>
      <c r="CT455" s="10"/>
      <c r="CU455" s="10"/>
      <c r="CV455" s="12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</row>
    <row r="456" spans="1:118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2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/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/>
      <c r="BE456" s="12"/>
      <c r="BF456" s="10"/>
      <c r="BG456" s="10"/>
      <c r="BH456" s="10"/>
      <c r="BI456" s="12"/>
      <c r="BJ456" s="12"/>
      <c r="BK456" s="10"/>
      <c r="BL456" s="10"/>
      <c r="BM456" s="10"/>
      <c r="BN456" s="10"/>
      <c r="BO456" s="12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/>
      <c r="CI456" s="14"/>
      <c r="CJ456" s="14"/>
      <c r="CK456" s="14"/>
      <c r="CL456" s="14"/>
      <c r="CM456" s="12"/>
      <c r="CN456" s="10"/>
      <c r="CO456" s="10"/>
      <c r="CP456" s="10"/>
      <c r="CQ456" s="10"/>
      <c r="CR456" s="10"/>
      <c r="CS456" s="10"/>
      <c r="CT456" s="10"/>
      <c r="CU456" s="10"/>
      <c r="CV456" s="12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</row>
    <row r="457" spans="1:118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2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/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/>
      <c r="BE457" s="12"/>
      <c r="BF457" s="10"/>
      <c r="BG457" s="10"/>
      <c r="BH457" s="10"/>
      <c r="BI457" s="12"/>
      <c r="BJ457" s="12"/>
      <c r="BK457" s="10"/>
      <c r="BL457" s="10"/>
      <c r="BM457" s="10"/>
      <c r="BN457" s="10"/>
      <c r="BO457" s="12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/>
      <c r="CI457" s="14"/>
      <c r="CJ457" s="14"/>
      <c r="CK457" s="14"/>
      <c r="CL457" s="14"/>
      <c r="CM457" s="12"/>
      <c r="CN457" s="10"/>
      <c r="CO457" s="10"/>
      <c r="CP457" s="10"/>
      <c r="CQ457" s="10"/>
      <c r="CR457" s="10"/>
      <c r="CS457" s="10"/>
      <c r="CT457" s="10"/>
      <c r="CU457" s="10"/>
      <c r="CV457" s="12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</row>
    <row r="458" spans="1:118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2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/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/>
      <c r="BE458" s="12"/>
      <c r="BF458" s="10"/>
      <c r="BG458" s="10"/>
      <c r="BH458" s="10"/>
      <c r="BI458" s="12"/>
      <c r="BJ458" s="12"/>
      <c r="BK458" s="10"/>
      <c r="BL458" s="10"/>
      <c r="BM458" s="10"/>
      <c r="BN458" s="10"/>
      <c r="BO458" s="12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/>
      <c r="CI458" s="14"/>
      <c r="CJ458" s="14"/>
      <c r="CK458" s="14"/>
      <c r="CL458" s="14"/>
      <c r="CM458" s="12"/>
      <c r="CN458" s="10"/>
      <c r="CO458" s="10"/>
      <c r="CP458" s="10"/>
      <c r="CQ458" s="10"/>
      <c r="CR458" s="10"/>
      <c r="CS458" s="10"/>
      <c r="CT458" s="10"/>
      <c r="CU458" s="10"/>
      <c r="CV458" s="12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</row>
    <row r="459" spans="1:118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2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/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/>
      <c r="BE459" s="12"/>
      <c r="BF459" s="10"/>
      <c r="BG459" s="10"/>
      <c r="BH459" s="10"/>
      <c r="BI459" s="12"/>
      <c r="BJ459" s="12"/>
      <c r="BK459" s="10"/>
      <c r="BL459" s="10"/>
      <c r="BM459" s="10"/>
      <c r="BN459" s="10"/>
      <c r="BO459" s="12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/>
      <c r="CI459" s="14"/>
      <c r="CJ459" s="14"/>
      <c r="CK459" s="14"/>
      <c r="CL459" s="14"/>
      <c r="CM459" s="12"/>
      <c r="CN459" s="10"/>
      <c r="CO459" s="10"/>
      <c r="CP459" s="10"/>
      <c r="CQ459" s="10"/>
      <c r="CR459" s="10"/>
      <c r="CS459" s="10"/>
      <c r="CT459" s="10"/>
      <c r="CU459" s="10"/>
      <c r="CV459" s="12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</row>
    <row r="460" spans="1:118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2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/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/>
      <c r="BE460" s="12"/>
      <c r="BF460" s="10"/>
      <c r="BG460" s="10"/>
      <c r="BH460" s="10"/>
      <c r="BI460" s="12"/>
      <c r="BJ460" s="12"/>
      <c r="BK460" s="10"/>
      <c r="BL460" s="10"/>
      <c r="BM460" s="10"/>
      <c r="BN460" s="10"/>
      <c r="BO460" s="12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/>
      <c r="CI460" s="14"/>
      <c r="CJ460" s="14"/>
      <c r="CK460" s="14"/>
      <c r="CL460" s="14"/>
      <c r="CM460" s="12"/>
      <c r="CN460" s="10"/>
      <c r="CO460" s="10"/>
      <c r="CP460" s="10"/>
      <c r="CQ460" s="10"/>
      <c r="CR460" s="10"/>
      <c r="CS460" s="10"/>
      <c r="CT460" s="10"/>
      <c r="CU460" s="10"/>
      <c r="CV460" s="12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</row>
    <row r="461" spans="1:118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2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/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/>
      <c r="BE461" s="12"/>
      <c r="BF461" s="10"/>
      <c r="BG461" s="10"/>
      <c r="BH461" s="10"/>
      <c r="BI461" s="12"/>
      <c r="BJ461" s="12"/>
      <c r="BK461" s="10"/>
      <c r="BL461" s="10"/>
      <c r="BM461" s="10"/>
      <c r="BN461" s="10"/>
      <c r="BO461" s="12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/>
      <c r="CI461" s="14"/>
      <c r="CJ461" s="14"/>
      <c r="CK461" s="14"/>
      <c r="CL461" s="14"/>
      <c r="CM461" s="12"/>
      <c r="CN461" s="10"/>
      <c r="CO461" s="10"/>
      <c r="CP461" s="10"/>
      <c r="CQ461" s="10"/>
      <c r="CR461" s="10"/>
      <c r="CS461" s="10"/>
      <c r="CT461" s="10"/>
      <c r="CU461" s="10"/>
      <c r="CV461" s="12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</row>
    <row r="462" spans="1:118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2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/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/>
      <c r="BE462" s="12"/>
      <c r="BF462" s="10"/>
      <c r="BG462" s="10"/>
      <c r="BH462" s="10"/>
      <c r="BI462" s="12"/>
      <c r="BJ462" s="12"/>
      <c r="BK462" s="10"/>
      <c r="BL462" s="10"/>
      <c r="BM462" s="10"/>
      <c r="BN462" s="10"/>
      <c r="BO462" s="12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/>
      <c r="CI462" s="14"/>
      <c r="CJ462" s="14"/>
      <c r="CK462" s="14"/>
      <c r="CL462" s="14"/>
      <c r="CM462" s="12"/>
      <c r="CN462" s="10"/>
      <c r="CO462" s="10"/>
      <c r="CP462" s="10"/>
      <c r="CQ462" s="10"/>
      <c r="CR462" s="10"/>
      <c r="CS462" s="10"/>
      <c r="CT462" s="10"/>
      <c r="CU462" s="10"/>
      <c r="CV462" s="12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</row>
    <row r="463" spans="1:118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2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/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/>
      <c r="BE463" s="12"/>
      <c r="BF463" s="10"/>
      <c r="BG463" s="10"/>
      <c r="BH463" s="10"/>
      <c r="BI463" s="12"/>
      <c r="BJ463" s="12"/>
      <c r="BK463" s="10"/>
      <c r="BL463" s="10"/>
      <c r="BM463" s="10"/>
      <c r="BN463" s="10"/>
      <c r="BO463" s="12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/>
      <c r="CI463" s="14"/>
      <c r="CJ463" s="14"/>
      <c r="CK463" s="14"/>
      <c r="CL463" s="14"/>
      <c r="CM463" s="12"/>
      <c r="CN463" s="10"/>
      <c r="CO463" s="10"/>
      <c r="CP463" s="10"/>
      <c r="CQ463" s="10"/>
      <c r="CR463" s="10"/>
      <c r="CS463" s="10"/>
      <c r="CT463" s="10"/>
      <c r="CU463" s="10"/>
      <c r="CV463" s="12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</row>
    <row r="464" spans="1:118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2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/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/>
      <c r="BE464" s="12"/>
      <c r="BF464" s="10"/>
      <c r="BG464" s="10"/>
      <c r="BH464" s="10"/>
      <c r="BI464" s="12"/>
      <c r="BJ464" s="12"/>
      <c r="BK464" s="10"/>
      <c r="BL464" s="10"/>
      <c r="BM464" s="10"/>
      <c r="BN464" s="10"/>
      <c r="BO464" s="12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/>
      <c r="CI464" s="14"/>
      <c r="CJ464" s="14"/>
      <c r="CK464" s="14"/>
      <c r="CL464" s="14"/>
      <c r="CM464" s="12"/>
      <c r="CN464" s="10"/>
      <c r="CO464" s="10"/>
      <c r="CP464" s="10"/>
      <c r="CQ464" s="10"/>
      <c r="CR464" s="10"/>
      <c r="CS464" s="10"/>
      <c r="CT464" s="10"/>
      <c r="CU464" s="10"/>
      <c r="CV464" s="12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</row>
    <row r="465" spans="1:118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2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/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/>
      <c r="BE465" s="12"/>
      <c r="BF465" s="10"/>
      <c r="BG465" s="10"/>
      <c r="BH465" s="10"/>
      <c r="BI465" s="12"/>
      <c r="BJ465" s="12"/>
      <c r="BK465" s="10"/>
      <c r="BL465" s="10"/>
      <c r="BM465" s="10"/>
      <c r="BN465" s="10"/>
      <c r="BO465" s="12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/>
      <c r="CI465" s="14"/>
      <c r="CJ465" s="14"/>
      <c r="CK465" s="14"/>
      <c r="CL465" s="14"/>
      <c r="CM465" s="12"/>
      <c r="CN465" s="10"/>
      <c r="CO465" s="10"/>
      <c r="CP465" s="10"/>
      <c r="CQ465" s="10"/>
      <c r="CR465" s="10"/>
      <c r="CS465" s="10"/>
      <c r="CT465" s="10"/>
      <c r="CU465" s="10"/>
      <c r="CV465" s="12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</row>
    <row r="466" spans="1:118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2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/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/>
      <c r="BE466" s="12"/>
      <c r="BF466" s="10"/>
      <c r="BG466" s="10"/>
      <c r="BH466" s="10"/>
      <c r="BI466" s="12"/>
      <c r="BJ466" s="12"/>
      <c r="BK466" s="10"/>
      <c r="BL466" s="10"/>
      <c r="BM466" s="10"/>
      <c r="BN466" s="10"/>
      <c r="BO466" s="12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/>
      <c r="CI466" s="14"/>
      <c r="CJ466" s="14"/>
      <c r="CK466" s="14"/>
      <c r="CL466" s="14"/>
      <c r="CM466" s="12"/>
      <c r="CN466" s="10"/>
      <c r="CO466" s="10"/>
      <c r="CP466" s="10"/>
      <c r="CQ466" s="10"/>
      <c r="CR466" s="10"/>
      <c r="CS466" s="10"/>
      <c r="CT466" s="10"/>
      <c r="CU466" s="10"/>
      <c r="CV466" s="12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</row>
    <row r="467" spans="1:118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2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/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/>
      <c r="BE467" s="12"/>
      <c r="BF467" s="10"/>
      <c r="BG467" s="10"/>
      <c r="BH467" s="10"/>
      <c r="BI467" s="12"/>
      <c r="BJ467" s="12"/>
      <c r="BK467" s="10"/>
      <c r="BL467" s="10"/>
      <c r="BM467" s="10"/>
      <c r="BN467" s="10"/>
      <c r="BO467" s="12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/>
      <c r="CI467" s="14"/>
      <c r="CJ467" s="14"/>
      <c r="CK467" s="14"/>
      <c r="CL467" s="14"/>
      <c r="CM467" s="12"/>
      <c r="CN467" s="10"/>
      <c r="CO467" s="10"/>
      <c r="CP467" s="10"/>
      <c r="CQ467" s="10"/>
      <c r="CR467" s="10"/>
      <c r="CS467" s="10"/>
      <c r="CT467" s="10"/>
      <c r="CU467" s="10"/>
      <c r="CV467" s="12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</row>
    <row r="468" spans="1:118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2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/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/>
      <c r="BE468" s="12"/>
      <c r="BF468" s="10"/>
      <c r="BG468" s="10"/>
      <c r="BH468" s="10"/>
      <c r="BI468" s="12"/>
      <c r="BJ468" s="12"/>
      <c r="BK468" s="10"/>
      <c r="BL468" s="10"/>
      <c r="BM468" s="10"/>
      <c r="BN468" s="10"/>
      <c r="BO468" s="12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/>
      <c r="CI468" s="14"/>
      <c r="CJ468" s="14"/>
      <c r="CK468" s="14"/>
      <c r="CL468" s="14"/>
      <c r="CM468" s="12"/>
      <c r="CN468" s="10"/>
      <c r="CO468" s="10"/>
      <c r="CP468" s="10"/>
      <c r="CQ468" s="10"/>
      <c r="CR468" s="10"/>
      <c r="CS468" s="10"/>
      <c r="CT468" s="10"/>
      <c r="CU468" s="10"/>
      <c r="CV468" s="12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</row>
    <row r="469" spans="1:118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2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/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/>
      <c r="BE469" s="12"/>
      <c r="BF469" s="10"/>
      <c r="BG469" s="10"/>
      <c r="BH469" s="10"/>
      <c r="BI469" s="12"/>
      <c r="BJ469" s="12"/>
      <c r="BK469" s="10"/>
      <c r="BL469" s="10"/>
      <c r="BM469" s="10"/>
      <c r="BN469" s="10"/>
      <c r="BO469" s="12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/>
      <c r="CI469" s="14"/>
      <c r="CJ469" s="14"/>
      <c r="CK469" s="14"/>
      <c r="CL469" s="14"/>
      <c r="CM469" s="12"/>
      <c r="CN469" s="10"/>
      <c r="CO469" s="10"/>
      <c r="CP469" s="10"/>
      <c r="CQ469" s="10"/>
      <c r="CR469" s="10"/>
      <c r="CS469" s="10"/>
      <c r="CT469" s="10"/>
      <c r="CU469" s="10"/>
      <c r="CV469" s="12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</row>
    <row r="470" spans="1:118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2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/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/>
      <c r="BE470" s="12"/>
      <c r="BF470" s="10"/>
      <c r="BG470" s="10"/>
      <c r="BH470" s="10"/>
      <c r="BI470" s="12"/>
      <c r="BJ470" s="12"/>
      <c r="BK470" s="10"/>
      <c r="BL470" s="10"/>
      <c r="BM470" s="10"/>
      <c r="BN470" s="10"/>
      <c r="BO470" s="12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/>
      <c r="CI470" s="14"/>
      <c r="CJ470" s="14"/>
      <c r="CK470" s="14"/>
      <c r="CL470" s="14"/>
      <c r="CM470" s="12"/>
      <c r="CN470" s="10"/>
      <c r="CO470" s="10"/>
      <c r="CP470" s="10"/>
      <c r="CQ470" s="10"/>
      <c r="CR470" s="10"/>
      <c r="CS470" s="10"/>
      <c r="CT470" s="10"/>
      <c r="CU470" s="10"/>
      <c r="CV470" s="12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</row>
    <row r="471" spans="1:118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2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/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/>
      <c r="BE471" s="12"/>
      <c r="BF471" s="10"/>
      <c r="BG471" s="10"/>
      <c r="BH471" s="10"/>
      <c r="BI471" s="12"/>
      <c r="BJ471" s="12"/>
      <c r="BK471" s="10"/>
      <c r="BL471" s="10"/>
      <c r="BM471" s="10"/>
      <c r="BN471" s="10"/>
      <c r="BO471" s="12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/>
      <c r="CI471" s="14"/>
      <c r="CJ471" s="14"/>
      <c r="CK471" s="14"/>
      <c r="CL471" s="14"/>
      <c r="CM471" s="12"/>
      <c r="CN471" s="10"/>
      <c r="CO471" s="10"/>
      <c r="CP471" s="10"/>
      <c r="CQ471" s="10"/>
      <c r="CR471" s="10"/>
      <c r="CS471" s="10"/>
      <c r="CT471" s="10"/>
      <c r="CU471" s="10"/>
      <c r="CV471" s="12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</row>
    <row r="472" spans="1:118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2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/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/>
      <c r="BE472" s="12"/>
      <c r="BF472" s="10"/>
      <c r="BG472" s="10"/>
      <c r="BH472" s="10"/>
      <c r="BI472" s="12"/>
      <c r="BJ472" s="12"/>
      <c r="BK472" s="10"/>
      <c r="BL472" s="10"/>
      <c r="BM472" s="10"/>
      <c r="BN472" s="10"/>
      <c r="BO472" s="12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/>
      <c r="CI472" s="14"/>
      <c r="CJ472" s="14"/>
      <c r="CK472" s="14"/>
      <c r="CL472" s="14"/>
      <c r="CM472" s="12"/>
      <c r="CN472" s="10"/>
      <c r="CO472" s="10"/>
      <c r="CP472" s="10"/>
      <c r="CQ472" s="10"/>
      <c r="CR472" s="10"/>
      <c r="CS472" s="10"/>
      <c r="CT472" s="10"/>
      <c r="CU472" s="10"/>
      <c r="CV472" s="12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</row>
    <row r="473" spans="1:118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2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/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/>
      <c r="BE473" s="12"/>
      <c r="BF473" s="10"/>
      <c r="BG473" s="10"/>
      <c r="BH473" s="10"/>
      <c r="BI473" s="12"/>
      <c r="BJ473" s="12"/>
      <c r="BK473" s="10"/>
      <c r="BL473" s="10"/>
      <c r="BM473" s="10"/>
      <c r="BN473" s="10"/>
      <c r="BO473" s="12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/>
      <c r="CI473" s="14"/>
      <c r="CJ473" s="14"/>
      <c r="CK473" s="14"/>
      <c r="CL473" s="14"/>
      <c r="CM473" s="12"/>
      <c r="CN473" s="10"/>
      <c r="CO473" s="10"/>
      <c r="CP473" s="10"/>
      <c r="CQ473" s="10"/>
      <c r="CR473" s="10"/>
      <c r="CS473" s="10"/>
      <c r="CT473" s="10"/>
      <c r="CU473" s="10"/>
      <c r="CV473" s="12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</row>
    <row r="474" spans="1:118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2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/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/>
      <c r="BE474" s="12"/>
      <c r="BF474" s="10"/>
      <c r="BG474" s="10"/>
      <c r="BH474" s="10"/>
      <c r="BI474" s="12"/>
      <c r="BJ474" s="12"/>
      <c r="BK474" s="10"/>
      <c r="BL474" s="10"/>
      <c r="BM474" s="10"/>
      <c r="BN474" s="10"/>
      <c r="BO474" s="12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/>
      <c r="CI474" s="14"/>
      <c r="CJ474" s="14"/>
      <c r="CK474" s="14"/>
      <c r="CL474" s="14"/>
      <c r="CM474" s="12"/>
      <c r="CN474" s="10"/>
      <c r="CO474" s="10"/>
      <c r="CP474" s="10"/>
      <c r="CQ474" s="10"/>
      <c r="CR474" s="10"/>
      <c r="CS474" s="10"/>
      <c r="CT474" s="10"/>
      <c r="CU474" s="10"/>
      <c r="CV474" s="12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</row>
    <row r="475" spans="1:118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2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/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/>
      <c r="BE475" s="12"/>
      <c r="BF475" s="10"/>
      <c r="BG475" s="10"/>
      <c r="BH475" s="10"/>
      <c r="BI475" s="12"/>
      <c r="BJ475" s="12"/>
      <c r="BK475" s="10"/>
      <c r="BL475" s="10"/>
      <c r="BM475" s="10"/>
      <c r="BN475" s="10"/>
      <c r="BO475" s="12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/>
      <c r="CI475" s="14"/>
      <c r="CJ475" s="14"/>
      <c r="CK475" s="14"/>
      <c r="CL475" s="14"/>
      <c r="CM475" s="12"/>
      <c r="CN475" s="10"/>
      <c r="CO475" s="10"/>
      <c r="CP475" s="10"/>
      <c r="CQ475" s="10"/>
      <c r="CR475" s="10"/>
      <c r="CS475" s="10"/>
      <c r="CT475" s="10"/>
      <c r="CU475" s="10"/>
      <c r="CV475" s="12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</row>
    <row r="476" spans="1:118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2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/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/>
      <c r="BE476" s="12"/>
      <c r="BF476" s="10"/>
      <c r="BG476" s="10"/>
      <c r="BH476" s="10"/>
      <c r="BI476" s="12"/>
      <c r="BJ476" s="12"/>
      <c r="BK476" s="10"/>
      <c r="BL476" s="10"/>
      <c r="BM476" s="10"/>
      <c r="BN476" s="10"/>
      <c r="BO476" s="12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/>
      <c r="CI476" s="14"/>
      <c r="CJ476" s="14"/>
      <c r="CK476" s="14"/>
      <c r="CL476" s="14"/>
      <c r="CM476" s="12"/>
      <c r="CN476" s="10"/>
      <c r="CO476" s="10"/>
      <c r="CP476" s="10"/>
      <c r="CQ476" s="10"/>
      <c r="CR476" s="10"/>
      <c r="CS476" s="10"/>
      <c r="CT476" s="10"/>
      <c r="CU476" s="10"/>
      <c r="CV476" s="12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</row>
    <row r="477" spans="1:118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2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/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/>
      <c r="BE477" s="12"/>
      <c r="BF477" s="10"/>
      <c r="BG477" s="10"/>
      <c r="BH477" s="10"/>
      <c r="BI477" s="12"/>
      <c r="BJ477" s="12"/>
      <c r="BK477" s="10"/>
      <c r="BL477" s="10"/>
      <c r="BM477" s="10"/>
      <c r="BN477" s="10"/>
      <c r="BO477" s="12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/>
      <c r="CI477" s="14"/>
      <c r="CJ477" s="14"/>
      <c r="CK477" s="14"/>
      <c r="CL477" s="14"/>
      <c r="CM477" s="12"/>
      <c r="CN477" s="10"/>
      <c r="CO477" s="10"/>
      <c r="CP477" s="10"/>
      <c r="CQ477" s="10"/>
      <c r="CR477" s="10"/>
      <c r="CS477" s="10"/>
      <c r="CT477" s="10"/>
      <c r="CU477" s="10"/>
      <c r="CV477" s="12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</row>
    <row r="478" spans="1:118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2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/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/>
      <c r="BE478" s="12"/>
      <c r="BF478" s="10"/>
      <c r="BG478" s="10"/>
      <c r="BH478" s="10"/>
      <c r="BI478" s="12"/>
      <c r="BJ478" s="12"/>
      <c r="BK478" s="10"/>
      <c r="BL478" s="10"/>
      <c r="BM478" s="10"/>
      <c r="BN478" s="10"/>
      <c r="BO478" s="12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/>
      <c r="CI478" s="14"/>
      <c r="CJ478" s="14"/>
      <c r="CK478" s="14"/>
      <c r="CL478" s="14"/>
      <c r="CM478" s="12"/>
      <c r="CN478" s="10"/>
      <c r="CO478" s="10"/>
      <c r="CP478" s="10"/>
      <c r="CQ478" s="10"/>
      <c r="CR478" s="10"/>
      <c r="CS478" s="10"/>
      <c r="CT478" s="10"/>
      <c r="CU478" s="10"/>
      <c r="CV478" s="12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</row>
    <row r="479" spans="1:118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2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/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/>
      <c r="BE479" s="12"/>
      <c r="BF479" s="10"/>
      <c r="BG479" s="10"/>
      <c r="BH479" s="10"/>
      <c r="BI479" s="12"/>
      <c r="BJ479" s="12"/>
      <c r="BK479" s="10"/>
      <c r="BL479" s="10"/>
      <c r="BM479" s="10"/>
      <c r="BN479" s="10"/>
      <c r="BO479" s="12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/>
      <c r="CI479" s="14"/>
      <c r="CJ479" s="14"/>
      <c r="CK479" s="14"/>
      <c r="CL479" s="14"/>
      <c r="CM479" s="12"/>
      <c r="CN479" s="10"/>
      <c r="CO479" s="10"/>
      <c r="CP479" s="10"/>
      <c r="CQ479" s="10"/>
      <c r="CR479" s="10"/>
      <c r="CS479" s="10"/>
      <c r="CT479" s="10"/>
      <c r="CU479" s="10"/>
      <c r="CV479" s="12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</row>
    <row r="480" spans="1:118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2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/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/>
      <c r="BE480" s="12"/>
      <c r="BF480" s="10"/>
      <c r="BG480" s="10"/>
      <c r="BH480" s="10"/>
      <c r="BI480" s="12"/>
      <c r="BJ480" s="12"/>
      <c r="BK480" s="10"/>
      <c r="BL480" s="10"/>
      <c r="BM480" s="10"/>
      <c r="BN480" s="10"/>
      <c r="BO480" s="12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/>
      <c r="CI480" s="14"/>
      <c r="CJ480" s="14"/>
      <c r="CK480" s="14"/>
      <c r="CL480" s="14"/>
      <c r="CM480" s="12"/>
      <c r="CN480" s="10"/>
      <c r="CO480" s="10"/>
      <c r="CP480" s="10"/>
      <c r="CQ480" s="10"/>
      <c r="CR480" s="10"/>
      <c r="CS480" s="10"/>
      <c r="CT480" s="10"/>
      <c r="CU480" s="10"/>
      <c r="CV480" s="12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</row>
    <row r="481" spans="1:118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2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/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/>
      <c r="BE481" s="12"/>
      <c r="BF481" s="10"/>
      <c r="BG481" s="10"/>
      <c r="BH481" s="10"/>
      <c r="BI481" s="12"/>
      <c r="BJ481" s="12"/>
      <c r="BK481" s="10"/>
      <c r="BL481" s="10"/>
      <c r="BM481" s="10"/>
      <c r="BN481" s="10"/>
      <c r="BO481" s="12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/>
      <c r="CI481" s="14"/>
      <c r="CJ481" s="14"/>
      <c r="CK481" s="14"/>
      <c r="CL481" s="14"/>
      <c r="CM481" s="12"/>
      <c r="CN481" s="10"/>
      <c r="CO481" s="10"/>
      <c r="CP481" s="10"/>
      <c r="CQ481" s="10"/>
      <c r="CR481" s="10"/>
      <c r="CS481" s="10"/>
      <c r="CT481" s="10"/>
      <c r="CU481" s="10"/>
      <c r="CV481" s="12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</row>
    <row r="482" spans="1:118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2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/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/>
      <c r="BE482" s="12"/>
      <c r="BF482" s="10"/>
      <c r="BG482" s="10"/>
      <c r="BH482" s="10"/>
      <c r="BI482" s="12"/>
      <c r="BJ482" s="12"/>
      <c r="BK482" s="10"/>
      <c r="BL482" s="10"/>
      <c r="BM482" s="10"/>
      <c r="BN482" s="10"/>
      <c r="BO482" s="12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/>
      <c r="CI482" s="14"/>
      <c r="CJ482" s="14"/>
      <c r="CK482" s="14"/>
      <c r="CL482" s="14"/>
      <c r="CM482" s="12"/>
      <c r="CN482" s="10"/>
      <c r="CO482" s="10"/>
      <c r="CP482" s="10"/>
      <c r="CQ482" s="10"/>
      <c r="CR482" s="10"/>
      <c r="CS482" s="10"/>
      <c r="CT482" s="10"/>
      <c r="CU482" s="10"/>
      <c r="CV482" s="12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</row>
    <row r="483" spans="1:118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2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/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/>
      <c r="BE483" s="12"/>
      <c r="BF483" s="10"/>
      <c r="BG483" s="10"/>
      <c r="BH483" s="10"/>
      <c r="BI483" s="12"/>
      <c r="BJ483" s="12"/>
      <c r="BK483" s="10"/>
      <c r="BL483" s="10"/>
      <c r="BM483" s="10"/>
      <c r="BN483" s="10"/>
      <c r="BO483" s="12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/>
      <c r="CI483" s="14"/>
      <c r="CJ483" s="14"/>
      <c r="CK483" s="14"/>
      <c r="CL483" s="14"/>
      <c r="CM483" s="12"/>
      <c r="CN483" s="10"/>
      <c r="CO483" s="10"/>
      <c r="CP483" s="10"/>
      <c r="CQ483" s="10"/>
      <c r="CR483" s="10"/>
      <c r="CS483" s="10"/>
      <c r="CT483" s="10"/>
      <c r="CU483" s="10"/>
      <c r="CV483" s="12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</row>
    <row r="484" spans="1:118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2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/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/>
      <c r="BE484" s="12"/>
      <c r="BF484" s="10"/>
      <c r="BG484" s="10"/>
      <c r="BH484" s="10"/>
      <c r="BI484" s="12"/>
      <c r="BJ484" s="12"/>
      <c r="BK484" s="10"/>
      <c r="BL484" s="10"/>
      <c r="BM484" s="10"/>
      <c r="BN484" s="10"/>
      <c r="BO484" s="12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/>
      <c r="CI484" s="14"/>
      <c r="CJ484" s="14"/>
      <c r="CK484" s="14"/>
      <c r="CL484" s="14"/>
      <c r="CM484" s="12"/>
      <c r="CN484" s="10"/>
      <c r="CO484" s="10"/>
      <c r="CP484" s="10"/>
      <c r="CQ484" s="10"/>
      <c r="CR484" s="10"/>
      <c r="CS484" s="10"/>
      <c r="CT484" s="10"/>
      <c r="CU484" s="10"/>
      <c r="CV484" s="12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</row>
    <row r="485" spans="1:118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2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/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/>
      <c r="BE485" s="12"/>
      <c r="BF485" s="10"/>
      <c r="BG485" s="10"/>
      <c r="BH485" s="10"/>
      <c r="BI485" s="12"/>
      <c r="BJ485" s="12"/>
      <c r="BK485" s="10"/>
      <c r="BL485" s="10"/>
      <c r="BM485" s="10"/>
      <c r="BN485" s="10"/>
      <c r="BO485" s="12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/>
      <c r="CI485" s="14"/>
      <c r="CJ485" s="14"/>
      <c r="CK485" s="14"/>
      <c r="CL485" s="14"/>
      <c r="CM485" s="12"/>
      <c r="CN485" s="10"/>
      <c r="CO485" s="10"/>
      <c r="CP485" s="10"/>
      <c r="CQ485" s="10"/>
      <c r="CR485" s="10"/>
      <c r="CS485" s="10"/>
      <c r="CT485" s="10"/>
      <c r="CU485" s="10"/>
      <c r="CV485" s="12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</row>
    <row r="486" spans="1:118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2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/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/>
      <c r="BE486" s="12"/>
      <c r="BF486" s="10"/>
      <c r="BG486" s="10"/>
      <c r="BH486" s="10"/>
      <c r="BI486" s="12"/>
      <c r="BJ486" s="12"/>
      <c r="BK486" s="10"/>
      <c r="BL486" s="10"/>
      <c r="BM486" s="10"/>
      <c r="BN486" s="10"/>
      <c r="BO486" s="12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/>
      <c r="CI486" s="14"/>
      <c r="CJ486" s="14"/>
      <c r="CK486" s="14"/>
      <c r="CL486" s="14"/>
      <c r="CM486" s="12"/>
      <c r="CN486" s="10"/>
      <c r="CO486" s="10"/>
      <c r="CP486" s="10"/>
      <c r="CQ486" s="10"/>
      <c r="CR486" s="10"/>
      <c r="CS486" s="10"/>
      <c r="CT486" s="10"/>
      <c r="CU486" s="10"/>
      <c r="CV486" s="12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</row>
    <row r="487" spans="1:118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2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/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/>
      <c r="BE487" s="12"/>
      <c r="BF487" s="10"/>
      <c r="BG487" s="10"/>
      <c r="BH487" s="10"/>
      <c r="BI487" s="12"/>
      <c r="BJ487" s="12"/>
      <c r="BK487" s="10"/>
      <c r="BL487" s="10"/>
      <c r="BM487" s="10"/>
      <c r="BN487" s="10"/>
      <c r="BO487" s="12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/>
      <c r="CI487" s="14"/>
      <c r="CJ487" s="14"/>
      <c r="CK487" s="14"/>
      <c r="CL487" s="14"/>
      <c r="CM487" s="12"/>
      <c r="CN487" s="10"/>
      <c r="CO487" s="10"/>
      <c r="CP487" s="10"/>
      <c r="CQ487" s="10"/>
      <c r="CR487" s="10"/>
      <c r="CS487" s="10"/>
      <c r="CT487" s="10"/>
      <c r="CU487" s="10"/>
      <c r="CV487" s="12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</row>
    <row r="488" spans="1:118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2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/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/>
      <c r="BE488" s="12"/>
      <c r="BF488" s="10"/>
      <c r="BG488" s="10"/>
      <c r="BH488" s="10"/>
      <c r="BI488" s="12"/>
      <c r="BJ488" s="12"/>
      <c r="BK488" s="10"/>
      <c r="BL488" s="10"/>
      <c r="BM488" s="10"/>
      <c r="BN488" s="10"/>
      <c r="BO488" s="12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/>
      <c r="CI488" s="14"/>
      <c r="CJ488" s="14"/>
      <c r="CK488" s="14"/>
      <c r="CL488" s="14"/>
      <c r="CM488" s="12"/>
      <c r="CN488" s="10"/>
      <c r="CO488" s="10"/>
      <c r="CP488" s="10"/>
      <c r="CQ488" s="10"/>
      <c r="CR488" s="10"/>
      <c r="CS488" s="10"/>
      <c r="CT488" s="10"/>
      <c r="CU488" s="10"/>
      <c r="CV488" s="12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</row>
    <row r="489" spans="1:118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2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/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/>
      <c r="BE489" s="12"/>
      <c r="BF489" s="10"/>
      <c r="BG489" s="10"/>
      <c r="BH489" s="10"/>
      <c r="BI489" s="12"/>
      <c r="BJ489" s="12"/>
      <c r="BK489" s="10"/>
      <c r="BL489" s="10"/>
      <c r="BM489" s="10"/>
      <c r="BN489" s="10"/>
      <c r="BO489" s="12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/>
      <c r="CI489" s="14"/>
      <c r="CJ489" s="14"/>
      <c r="CK489" s="14"/>
      <c r="CL489" s="14"/>
      <c r="CM489" s="12"/>
      <c r="CN489" s="10"/>
      <c r="CO489" s="10"/>
      <c r="CP489" s="10"/>
      <c r="CQ489" s="10"/>
      <c r="CR489" s="10"/>
      <c r="CS489" s="10"/>
      <c r="CT489" s="10"/>
      <c r="CU489" s="10"/>
      <c r="CV489" s="12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</row>
    <row r="490" spans="1:118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2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/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/>
      <c r="BE490" s="12"/>
      <c r="BF490" s="10"/>
      <c r="BG490" s="10"/>
      <c r="BH490" s="10"/>
      <c r="BI490" s="12"/>
      <c r="BJ490" s="12"/>
      <c r="BK490" s="10"/>
      <c r="BL490" s="10"/>
      <c r="BM490" s="10"/>
      <c r="BN490" s="10"/>
      <c r="BO490" s="12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/>
      <c r="CI490" s="14"/>
      <c r="CJ490" s="14"/>
      <c r="CK490" s="14"/>
      <c r="CL490" s="14"/>
      <c r="CM490" s="12"/>
      <c r="CN490" s="10"/>
      <c r="CO490" s="10"/>
      <c r="CP490" s="10"/>
      <c r="CQ490" s="10"/>
      <c r="CR490" s="10"/>
      <c r="CS490" s="10"/>
      <c r="CT490" s="10"/>
      <c r="CU490" s="10"/>
      <c r="CV490" s="12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</row>
    <row r="491" spans="1:118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2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/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/>
      <c r="BE491" s="12"/>
      <c r="BF491" s="10"/>
      <c r="BG491" s="10"/>
      <c r="BH491" s="10"/>
      <c r="BI491" s="12"/>
      <c r="BJ491" s="12"/>
      <c r="BK491" s="10"/>
      <c r="BL491" s="10"/>
      <c r="BM491" s="10"/>
      <c r="BN491" s="10"/>
      <c r="BO491" s="12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/>
      <c r="CI491" s="14"/>
      <c r="CJ491" s="14"/>
      <c r="CK491" s="14"/>
      <c r="CL491" s="14"/>
      <c r="CM491" s="12"/>
      <c r="CN491" s="10"/>
      <c r="CO491" s="10"/>
      <c r="CP491" s="10"/>
      <c r="CQ491" s="10"/>
      <c r="CR491" s="10"/>
      <c r="CS491" s="10"/>
      <c r="CT491" s="10"/>
      <c r="CU491" s="10"/>
      <c r="CV491" s="12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</row>
    <row r="492" spans="1:118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2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/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/>
      <c r="BE492" s="12"/>
      <c r="BF492" s="10"/>
      <c r="BG492" s="10"/>
      <c r="BH492" s="10"/>
      <c r="BI492" s="12"/>
      <c r="BJ492" s="12"/>
      <c r="BK492" s="10"/>
      <c r="BL492" s="10"/>
      <c r="BM492" s="10"/>
      <c r="BN492" s="10"/>
      <c r="BO492" s="12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/>
      <c r="CI492" s="14"/>
      <c r="CJ492" s="14"/>
      <c r="CK492" s="14"/>
      <c r="CL492" s="14"/>
      <c r="CM492" s="12"/>
      <c r="CN492" s="10"/>
      <c r="CO492" s="10"/>
      <c r="CP492" s="10"/>
      <c r="CQ492" s="10"/>
      <c r="CR492" s="10"/>
      <c r="CS492" s="10"/>
      <c r="CT492" s="10"/>
      <c r="CU492" s="10"/>
      <c r="CV492" s="12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</row>
    <row r="493" spans="1:118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2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/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/>
      <c r="BE493" s="12"/>
      <c r="BF493" s="10"/>
      <c r="BG493" s="10"/>
      <c r="BH493" s="10"/>
      <c r="BI493" s="12"/>
      <c r="BJ493" s="12"/>
      <c r="BK493" s="10"/>
      <c r="BL493" s="10"/>
      <c r="BM493" s="10"/>
      <c r="BN493" s="10"/>
      <c r="BO493" s="12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/>
      <c r="CI493" s="14"/>
      <c r="CJ493" s="14"/>
      <c r="CK493" s="14"/>
      <c r="CL493" s="14"/>
      <c r="CM493" s="12"/>
      <c r="CN493" s="10"/>
      <c r="CO493" s="10"/>
      <c r="CP493" s="10"/>
      <c r="CQ493" s="10"/>
      <c r="CR493" s="10"/>
      <c r="CS493" s="10"/>
      <c r="CT493" s="10"/>
      <c r="CU493" s="10"/>
      <c r="CV493" s="12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</row>
    <row r="494" spans="1:118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2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/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/>
      <c r="BE494" s="12"/>
      <c r="BF494" s="10"/>
      <c r="BG494" s="10"/>
      <c r="BH494" s="10"/>
      <c r="BI494" s="12"/>
      <c r="BJ494" s="12"/>
      <c r="BK494" s="10"/>
      <c r="BL494" s="10"/>
      <c r="BM494" s="10"/>
      <c r="BN494" s="10"/>
      <c r="BO494" s="12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/>
      <c r="CI494" s="14"/>
      <c r="CJ494" s="14"/>
      <c r="CK494" s="14"/>
      <c r="CL494" s="14"/>
      <c r="CM494" s="12"/>
      <c r="CN494" s="10"/>
      <c r="CO494" s="10"/>
      <c r="CP494" s="10"/>
      <c r="CQ494" s="10"/>
      <c r="CR494" s="10"/>
      <c r="CS494" s="10"/>
      <c r="CT494" s="10"/>
      <c r="CU494" s="10"/>
      <c r="CV494" s="12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</row>
    <row r="495" spans="1:118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2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/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/>
      <c r="BE495" s="12"/>
      <c r="BF495" s="10"/>
      <c r="BG495" s="10"/>
      <c r="BH495" s="10"/>
      <c r="BI495" s="12"/>
      <c r="BJ495" s="12"/>
      <c r="BK495" s="10"/>
      <c r="BL495" s="10"/>
      <c r="BM495" s="10"/>
      <c r="BN495" s="10"/>
      <c r="BO495" s="12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/>
      <c r="CI495" s="14"/>
      <c r="CJ495" s="14"/>
      <c r="CK495" s="14"/>
      <c r="CL495" s="14"/>
      <c r="CM495" s="12"/>
      <c r="CN495" s="10"/>
      <c r="CO495" s="10"/>
      <c r="CP495" s="10"/>
      <c r="CQ495" s="10"/>
      <c r="CR495" s="10"/>
      <c r="CS495" s="10"/>
      <c r="CT495" s="10"/>
      <c r="CU495" s="10"/>
      <c r="CV495" s="12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</row>
    <row r="496" spans="1:118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2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/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/>
      <c r="BE496" s="12"/>
      <c r="BF496" s="10"/>
      <c r="BG496" s="10"/>
      <c r="BH496" s="10"/>
      <c r="BI496" s="12"/>
      <c r="BJ496" s="12"/>
      <c r="BK496" s="10"/>
      <c r="BL496" s="10"/>
      <c r="BM496" s="10"/>
      <c r="BN496" s="10"/>
      <c r="BO496" s="12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/>
      <c r="CI496" s="14"/>
      <c r="CJ496" s="14"/>
      <c r="CK496" s="14"/>
      <c r="CL496" s="14"/>
      <c r="CM496" s="12"/>
      <c r="CN496" s="10"/>
      <c r="CO496" s="10"/>
      <c r="CP496" s="10"/>
      <c r="CQ496" s="10"/>
      <c r="CR496" s="10"/>
      <c r="CS496" s="10"/>
      <c r="CT496" s="10"/>
      <c r="CU496" s="10"/>
      <c r="CV496" s="12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</row>
    <row r="497" spans="1:118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2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/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/>
      <c r="BE497" s="12"/>
      <c r="BF497" s="10"/>
      <c r="BG497" s="10"/>
      <c r="BH497" s="10"/>
      <c r="BI497" s="12"/>
      <c r="BJ497" s="12"/>
      <c r="BK497" s="10"/>
      <c r="BL497" s="10"/>
      <c r="BM497" s="10"/>
      <c r="BN497" s="10"/>
      <c r="BO497" s="12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/>
      <c r="CI497" s="14"/>
      <c r="CJ497" s="14"/>
      <c r="CK497" s="14"/>
      <c r="CL497" s="14"/>
      <c r="CM497" s="12"/>
      <c r="CN497" s="10"/>
      <c r="CO497" s="10"/>
      <c r="CP497" s="10"/>
      <c r="CQ497" s="10"/>
      <c r="CR497" s="10"/>
      <c r="CS497" s="10"/>
      <c r="CT497" s="10"/>
      <c r="CU497" s="10"/>
      <c r="CV497" s="12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</row>
    <row r="498" spans="1:118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2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/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/>
      <c r="BE498" s="12"/>
      <c r="BF498" s="10"/>
      <c r="BG498" s="10"/>
      <c r="BH498" s="10"/>
      <c r="BI498" s="12"/>
      <c r="BJ498" s="12"/>
      <c r="BK498" s="10"/>
      <c r="BL498" s="10"/>
      <c r="BM498" s="10"/>
      <c r="BN498" s="10"/>
      <c r="BO498" s="12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/>
      <c r="CI498" s="14"/>
      <c r="CJ498" s="14"/>
      <c r="CK498" s="14"/>
      <c r="CL498" s="14"/>
      <c r="CM498" s="12"/>
      <c r="CN498" s="10"/>
      <c r="CO498" s="10"/>
      <c r="CP498" s="10"/>
      <c r="CQ498" s="10"/>
      <c r="CR498" s="10"/>
      <c r="CS498" s="10"/>
      <c r="CT498" s="10"/>
      <c r="CU498" s="10"/>
      <c r="CV498" s="12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</row>
    <row r="499" spans="1:118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2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/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/>
      <c r="BE499" s="12"/>
      <c r="BF499" s="10"/>
      <c r="BG499" s="10"/>
      <c r="BH499" s="10"/>
      <c r="BI499" s="12"/>
      <c r="BJ499" s="12"/>
      <c r="BK499" s="10"/>
      <c r="BL499" s="10"/>
      <c r="BM499" s="10"/>
      <c r="BN499" s="10"/>
      <c r="BO499" s="12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/>
      <c r="CI499" s="14"/>
      <c r="CJ499" s="14"/>
      <c r="CK499" s="14"/>
      <c r="CL499" s="14"/>
      <c r="CM499" s="12"/>
      <c r="CN499" s="10"/>
      <c r="CO499" s="10"/>
      <c r="CP499" s="10"/>
      <c r="CQ499" s="10"/>
      <c r="CR499" s="10"/>
      <c r="CS499" s="10"/>
      <c r="CT499" s="10"/>
      <c r="CU499" s="10"/>
      <c r="CV499" s="12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</row>
    <row r="500" spans="1:118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2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/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/>
      <c r="BE500" s="12"/>
      <c r="BF500" s="10"/>
      <c r="BG500" s="10"/>
      <c r="BH500" s="10"/>
      <c r="BI500" s="12"/>
      <c r="BJ500" s="12"/>
      <c r="BK500" s="10"/>
      <c r="BL500" s="10"/>
      <c r="BM500" s="10"/>
      <c r="BN500" s="10"/>
      <c r="BO500" s="12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/>
      <c r="CI500" s="14"/>
      <c r="CJ500" s="14"/>
      <c r="CK500" s="14"/>
      <c r="CL500" s="14"/>
      <c r="CM500" s="12"/>
      <c r="CN500" s="10"/>
      <c r="CO500" s="10"/>
      <c r="CP500" s="10"/>
      <c r="CQ500" s="10"/>
      <c r="CR500" s="10"/>
      <c r="CS500" s="10"/>
      <c r="CT500" s="10"/>
      <c r="CU500" s="10"/>
      <c r="CV500" s="12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</row>
    <row r="501" spans="1:118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2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/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/>
      <c r="BE501" s="12"/>
      <c r="BF501" s="10"/>
      <c r="BG501" s="10"/>
      <c r="BH501" s="10"/>
      <c r="BI501" s="12"/>
      <c r="BJ501" s="12"/>
      <c r="BK501" s="10"/>
      <c r="BL501" s="10"/>
      <c r="BM501" s="10"/>
      <c r="BN501" s="10"/>
      <c r="BO501" s="12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/>
      <c r="CI501" s="14"/>
      <c r="CJ501" s="14"/>
      <c r="CK501" s="14"/>
      <c r="CL501" s="14"/>
      <c r="CM501" s="12"/>
      <c r="CN501" s="10"/>
      <c r="CO501" s="10"/>
      <c r="CP501" s="10"/>
      <c r="CQ501" s="10"/>
      <c r="CR501" s="10"/>
      <c r="CS501" s="10"/>
      <c r="CT501" s="10"/>
      <c r="CU501" s="10"/>
      <c r="CV501" s="12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</row>
    <row r="502" spans="1:118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2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/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/>
      <c r="BE502" s="12"/>
      <c r="BF502" s="10"/>
      <c r="BG502" s="10"/>
      <c r="BH502" s="10"/>
      <c r="BI502" s="12"/>
      <c r="BJ502" s="12"/>
      <c r="BK502" s="10"/>
      <c r="BL502" s="10"/>
      <c r="BM502" s="10"/>
      <c r="BN502" s="10"/>
      <c r="BO502" s="12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/>
      <c r="CI502" s="14"/>
      <c r="CJ502" s="14"/>
      <c r="CK502" s="14"/>
      <c r="CL502" s="14"/>
      <c r="CM502" s="12"/>
      <c r="CN502" s="10"/>
      <c r="CO502" s="10"/>
      <c r="CP502" s="10"/>
      <c r="CQ502" s="10"/>
      <c r="CR502" s="10"/>
      <c r="CS502" s="10"/>
      <c r="CT502" s="10"/>
      <c r="CU502" s="10"/>
      <c r="CV502" s="12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</row>
    <row r="503" spans="1:118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2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/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/>
      <c r="BE503" s="12"/>
      <c r="BF503" s="10"/>
      <c r="BG503" s="10"/>
      <c r="BH503" s="10"/>
      <c r="BI503" s="12"/>
      <c r="BJ503" s="12"/>
      <c r="BK503" s="10"/>
      <c r="BL503" s="10"/>
      <c r="BM503" s="10"/>
      <c r="BN503" s="10"/>
      <c r="BO503" s="12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/>
      <c r="CI503" s="14"/>
      <c r="CJ503" s="14"/>
      <c r="CK503" s="14"/>
      <c r="CL503" s="14"/>
      <c r="CM503" s="12"/>
      <c r="CN503" s="10"/>
      <c r="CO503" s="10"/>
      <c r="CP503" s="10"/>
      <c r="CQ503" s="10"/>
      <c r="CR503" s="10"/>
      <c r="CS503" s="10"/>
      <c r="CT503" s="10"/>
      <c r="CU503" s="10"/>
      <c r="CV503" s="12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</row>
    <row r="504" spans="1:118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2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/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/>
      <c r="BE504" s="12"/>
      <c r="BF504" s="10"/>
      <c r="BG504" s="10"/>
      <c r="BH504" s="10"/>
      <c r="BI504" s="12"/>
      <c r="BJ504" s="12"/>
      <c r="BK504" s="10"/>
      <c r="BL504" s="10"/>
      <c r="BM504" s="10"/>
      <c r="BN504" s="10"/>
      <c r="BO504" s="12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/>
      <c r="CI504" s="14"/>
      <c r="CJ504" s="14"/>
      <c r="CK504" s="14"/>
      <c r="CL504" s="14"/>
      <c r="CM504" s="12"/>
      <c r="CN504" s="10"/>
      <c r="CO504" s="10"/>
      <c r="CP504" s="10"/>
      <c r="CQ504" s="10"/>
      <c r="CR504" s="10"/>
      <c r="CS504" s="10"/>
      <c r="CT504" s="10"/>
      <c r="CU504" s="10"/>
      <c r="CV504" s="12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</row>
    <row r="505" spans="1:118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2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/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/>
      <c r="BE505" s="12"/>
      <c r="BF505" s="10"/>
      <c r="BG505" s="10"/>
      <c r="BH505" s="10"/>
      <c r="BI505" s="12"/>
      <c r="BJ505" s="12"/>
      <c r="BK505" s="10"/>
      <c r="BL505" s="10"/>
      <c r="BM505" s="10"/>
      <c r="BN505" s="10"/>
      <c r="BO505" s="12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/>
      <c r="CI505" s="14"/>
      <c r="CJ505" s="14"/>
      <c r="CK505" s="14"/>
      <c r="CL505" s="14"/>
      <c r="CM505" s="12"/>
      <c r="CN505" s="10"/>
      <c r="CO505" s="10"/>
      <c r="CP505" s="10"/>
      <c r="CQ505" s="10"/>
      <c r="CR505" s="10"/>
      <c r="CS505" s="10"/>
      <c r="CT505" s="10"/>
      <c r="CU505" s="10"/>
      <c r="CV505" s="12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</row>
    <row r="506" spans="1:118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2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/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/>
      <c r="BE506" s="12"/>
      <c r="BF506" s="10"/>
      <c r="BG506" s="10"/>
      <c r="BH506" s="10"/>
      <c r="BI506" s="12"/>
      <c r="BJ506" s="12"/>
      <c r="BK506" s="10"/>
      <c r="BL506" s="10"/>
      <c r="BM506" s="10"/>
      <c r="BN506" s="10"/>
      <c r="BO506" s="12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/>
      <c r="CI506" s="14"/>
      <c r="CJ506" s="14"/>
      <c r="CK506" s="14"/>
      <c r="CL506" s="14"/>
      <c r="CM506" s="12"/>
      <c r="CN506" s="10"/>
      <c r="CO506" s="10"/>
      <c r="CP506" s="10"/>
      <c r="CQ506" s="10"/>
      <c r="CR506" s="10"/>
      <c r="CS506" s="10"/>
      <c r="CT506" s="10"/>
      <c r="CU506" s="10"/>
      <c r="CV506" s="12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</row>
    <row r="507" spans="1:118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2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/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/>
      <c r="BE507" s="12"/>
      <c r="BF507" s="10"/>
      <c r="BG507" s="10"/>
      <c r="BH507" s="10"/>
      <c r="BI507" s="12"/>
      <c r="BJ507" s="12"/>
      <c r="BK507" s="10"/>
      <c r="BL507" s="10"/>
      <c r="BM507" s="10"/>
      <c r="BN507" s="10"/>
      <c r="BO507" s="12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/>
      <c r="CI507" s="14"/>
      <c r="CJ507" s="14"/>
      <c r="CK507" s="14"/>
      <c r="CL507" s="14"/>
      <c r="CM507" s="12"/>
      <c r="CN507" s="10"/>
      <c r="CO507" s="10"/>
      <c r="CP507" s="10"/>
      <c r="CQ507" s="10"/>
      <c r="CR507" s="10"/>
      <c r="CS507" s="10"/>
      <c r="CT507" s="10"/>
      <c r="CU507" s="10"/>
      <c r="CV507" s="12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</row>
    <row r="508" spans="1:118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2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/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/>
      <c r="BE508" s="12"/>
      <c r="BF508" s="10"/>
      <c r="BG508" s="10"/>
      <c r="BH508" s="10"/>
      <c r="BI508" s="12"/>
      <c r="BJ508" s="12"/>
      <c r="BK508" s="10"/>
      <c r="BL508" s="10"/>
      <c r="BM508" s="10"/>
      <c r="BN508" s="10"/>
      <c r="BO508" s="12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/>
      <c r="CI508" s="14"/>
      <c r="CJ508" s="14"/>
      <c r="CK508" s="14"/>
      <c r="CL508" s="14"/>
      <c r="CM508" s="12"/>
      <c r="CN508" s="10"/>
      <c r="CO508" s="10"/>
      <c r="CP508" s="10"/>
      <c r="CQ508" s="10"/>
      <c r="CR508" s="10"/>
      <c r="CS508" s="10"/>
      <c r="CT508" s="10"/>
      <c r="CU508" s="10"/>
      <c r="CV508" s="12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</row>
    <row r="509" spans="1:118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2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/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/>
      <c r="BE509" s="12"/>
      <c r="BF509" s="10"/>
      <c r="BG509" s="10"/>
      <c r="BH509" s="10"/>
      <c r="BI509" s="12"/>
      <c r="BJ509" s="12"/>
      <c r="BK509" s="10"/>
      <c r="BL509" s="10"/>
      <c r="BM509" s="10"/>
      <c r="BN509" s="10"/>
      <c r="BO509" s="12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/>
      <c r="CI509" s="14"/>
      <c r="CJ509" s="14"/>
      <c r="CK509" s="14"/>
      <c r="CL509" s="14"/>
      <c r="CM509" s="12"/>
      <c r="CN509" s="10"/>
      <c r="CO509" s="10"/>
      <c r="CP509" s="10"/>
      <c r="CQ509" s="10"/>
      <c r="CR509" s="10"/>
      <c r="CS509" s="10"/>
      <c r="CT509" s="10"/>
      <c r="CU509" s="10"/>
      <c r="CV509" s="12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</row>
    <row r="510" spans="1:118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2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/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/>
      <c r="BE510" s="12"/>
      <c r="BF510" s="10"/>
      <c r="BG510" s="10"/>
      <c r="BH510" s="10"/>
      <c r="BI510" s="12"/>
      <c r="BJ510" s="12"/>
      <c r="BK510" s="10"/>
      <c r="BL510" s="10"/>
      <c r="BM510" s="10"/>
      <c r="BN510" s="10"/>
      <c r="BO510" s="12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/>
      <c r="CI510" s="14"/>
      <c r="CJ510" s="14"/>
      <c r="CK510" s="14"/>
      <c r="CL510" s="14"/>
      <c r="CM510" s="12"/>
      <c r="CN510" s="10"/>
      <c r="CO510" s="10"/>
      <c r="CP510" s="10"/>
      <c r="CQ510" s="10"/>
      <c r="CR510" s="10"/>
      <c r="CS510" s="10"/>
      <c r="CT510" s="10"/>
      <c r="CU510" s="10"/>
      <c r="CV510" s="12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</row>
    <row r="511" spans="1:118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2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/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/>
      <c r="BE511" s="12"/>
      <c r="BF511" s="10"/>
      <c r="BG511" s="10"/>
      <c r="BH511" s="10"/>
      <c r="BI511" s="12"/>
      <c r="BJ511" s="12"/>
      <c r="BK511" s="10"/>
      <c r="BL511" s="10"/>
      <c r="BM511" s="10"/>
      <c r="BN511" s="10"/>
      <c r="BO511" s="12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/>
      <c r="CI511" s="14"/>
      <c r="CJ511" s="14"/>
      <c r="CK511" s="14"/>
      <c r="CL511" s="14"/>
      <c r="CM511" s="12"/>
      <c r="CN511" s="10"/>
      <c r="CO511" s="10"/>
      <c r="CP511" s="10"/>
      <c r="CQ511" s="10"/>
      <c r="CR511" s="10"/>
      <c r="CS511" s="10"/>
      <c r="CT511" s="10"/>
      <c r="CU511" s="10"/>
      <c r="CV511" s="12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</row>
    <row r="512" spans="1:118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2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/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/>
      <c r="BE512" s="12"/>
      <c r="BF512" s="10"/>
      <c r="BG512" s="10"/>
      <c r="BH512" s="10"/>
      <c r="BI512" s="12"/>
      <c r="BJ512" s="12"/>
      <c r="BK512" s="10"/>
      <c r="BL512" s="10"/>
      <c r="BM512" s="10"/>
      <c r="BN512" s="10"/>
      <c r="BO512" s="12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/>
      <c r="CI512" s="14"/>
      <c r="CJ512" s="14"/>
      <c r="CK512" s="14"/>
      <c r="CL512" s="14"/>
      <c r="CM512" s="12"/>
      <c r="CN512" s="10"/>
      <c r="CO512" s="10"/>
      <c r="CP512" s="10"/>
      <c r="CQ512" s="10"/>
      <c r="CR512" s="10"/>
      <c r="CS512" s="10"/>
      <c r="CT512" s="10"/>
      <c r="CU512" s="10"/>
      <c r="CV512" s="12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</row>
    <row r="513" spans="1:118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2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/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/>
      <c r="BE513" s="12"/>
      <c r="BF513" s="10"/>
      <c r="BG513" s="10"/>
      <c r="BH513" s="10"/>
      <c r="BI513" s="12"/>
      <c r="BJ513" s="12"/>
      <c r="BK513" s="10"/>
      <c r="BL513" s="10"/>
      <c r="BM513" s="10"/>
      <c r="BN513" s="10"/>
      <c r="BO513" s="12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/>
      <c r="CI513" s="14"/>
      <c r="CJ513" s="14"/>
      <c r="CK513" s="14"/>
      <c r="CL513" s="14"/>
      <c r="CM513" s="12"/>
      <c r="CN513" s="10"/>
      <c r="CO513" s="10"/>
      <c r="CP513" s="10"/>
      <c r="CQ513" s="10"/>
      <c r="CR513" s="10"/>
      <c r="CS513" s="10"/>
      <c r="CT513" s="10"/>
      <c r="CU513" s="10"/>
      <c r="CV513" s="12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</row>
    <row r="514" spans="1:118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2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/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/>
      <c r="BE514" s="12"/>
      <c r="BF514" s="10"/>
      <c r="BG514" s="10"/>
      <c r="BH514" s="10"/>
      <c r="BI514" s="12"/>
      <c r="BJ514" s="12"/>
      <c r="BK514" s="10"/>
      <c r="BL514" s="10"/>
      <c r="BM514" s="10"/>
      <c r="BN514" s="10"/>
      <c r="BO514" s="12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/>
      <c r="CI514" s="14"/>
      <c r="CJ514" s="14"/>
      <c r="CK514" s="14"/>
      <c r="CL514" s="14"/>
      <c r="CM514" s="12"/>
      <c r="CN514" s="10"/>
      <c r="CO514" s="10"/>
      <c r="CP514" s="10"/>
      <c r="CQ514" s="10"/>
      <c r="CR514" s="10"/>
      <c r="CS514" s="10"/>
      <c r="CT514" s="10"/>
      <c r="CU514" s="10"/>
      <c r="CV514" s="12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</row>
    <row r="515" spans="1:118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2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/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/>
      <c r="BE515" s="12"/>
      <c r="BF515" s="10"/>
      <c r="BG515" s="10"/>
      <c r="BH515" s="10"/>
      <c r="BI515" s="12"/>
      <c r="BJ515" s="12"/>
      <c r="BK515" s="10"/>
      <c r="BL515" s="10"/>
      <c r="BM515" s="10"/>
      <c r="BN515" s="10"/>
      <c r="BO515" s="12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/>
      <c r="CI515" s="14"/>
      <c r="CJ515" s="14"/>
      <c r="CK515" s="14"/>
      <c r="CL515" s="14"/>
      <c r="CM515" s="12"/>
      <c r="CN515" s="10"/>
      <c r="CO515" s="10"/>
      <c r="CP515" s="10"/>
      <c r="CQ515" s="10"/>
      <c r="CR515" s="10"/>
      <c r="CS515" s="10"/>
      <c r="CT515" s="10"/>
      <c r="CU515" s="10"/>
      <c r="CV515" s="12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</row>
    <row r="516" spans="1:118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2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/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/>
      <c r="BE516" s="12"/>
      <c r="BF516" s="10"/>
      <c r="BG516" s="10"/>
      <c r="BH516" s="10"/>
      <c r="BI516" s="12"/>
      <c r="BJ516" s="12"/>
      <c r="BK516" s="10"/>
      <c r="BL516" s="10"/>
      <c r="BM516" s="10"/>
      <c r="BN516" s="10"/>
      <c r="BO516" s="12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/>
      <c r="CI516" s="14"/>
      <c r="CJ516" s="14"/>
      <c r="CK516" s="14"/>
      <c r="CL516" s="14"/>
      <c r="CM516" s="12"/>
      <c r="CN516" s="10"/>
      <c r="CO516" s="10"/>
      <c r="CP516" s="10"/>
      <c r="CQ516" s="10"/>
      <c r="CR516" s="10"/>
      <c r="CS516" s="10"/>
      <c r="CT516" s="10"/>
      <c r="CU516" s="10"/>
      <c r="CV516" s="12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</row>
    <row r="517" spans="1:118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2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/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/>
      <c r="BE517" s="12"/>
      <c r="BF517" s="10"/>
      <c r="BG517" s="10"/>
      <c r="BH517" s="10"/>
      <c r="BI517" s="12"/>
      <c r="BJ517" s="12"/>
      <c r="BK517" s="10"/>
      <c r="BL517" s="10"/>
      <c r="BM517" s="10"/>
      <c r="BN517" s="10"/>
      <c r="BO517" s="12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/>
      <c r="CI517" s="14"/>
      <c r="CJ517" s="14"/>
      <c r="CK517" s="14"/>
      <c r="CL517" s="14"/>
      <c r="CM517" s="12"/>
      <c r="CN517" s="10"/>
      <c r="CO517" s="10"/>
      <c r="CP517" s="10"/>
      <c r="CQ517" s="10"/>
      <c r="CR517" s="10"/>
      <c r="CS517" s="10"/>
      <c r="CT517" s="10"/>
      <c r="CU517" s="10"/>
      <c r="CV517" s="12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</row>
    <row r="518" spans="1:118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2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/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/>
      <c r="BE518" s="12"/>
      <c r="BF518" s="10"/>
      <c r="BG518" s="10"/>
      <c r="BH518" s="10"/>
      <c r="BI518" s="12"/>
      <c r="BJ518" s="12"/>
      <c r="BK518" s="10"/>
      <c r="BL518" s="10"/>
      <c r="BM518" s="10"/>
      <c r="BN518" s="10"/>
      <c r="BO518" s="12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/>
      <c r="CI518" s="14"/>
      <c r="CJ518" s="14"/>
      <c r="CK518" s="14"/>
      <c r="CL518" s="14"/>
      <c r="CM518" s="12"/>
      <c r="CN518" s="10"/>
      <c r="CO518" s="10"/>
      <c r="CP518" s="10"/>
      <c r="CQ518" s="10"/>
      <c r="CR518" s="10"/>
      <c r="CS518" s="10"/>
      <c r="CT518" s="10"/>
      <c r="CU518" s="10"/>
      <c r="CV518" s="12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</row>
    <row r="519" spans="1:118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2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/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/>
      <c r="BE519" s="12"/>
      <c r="BF519" s="10"/>
      <c r="BG519" s="10"/>
      <c r="BH519" s="10"/>
      <c r="BI519" s="12"/>
      <c r="BJ519" s="12"/>
      <c r="BK519" s="10"/>
      <c r="BL519" s="10"/>
      <c r="BM519" s="10"/>
      <c r="BN519" s="10"/>
      <c r="BO519" s="12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/>
      <c r="CI519" s="14"/>
      <c r="CJ519" s="14"/>
      <c r="CK519" s="14"/>
      <c r="CL519" s="14"/>
      <c r="CM519" s="12"/>
      <c r="CN519" s="10"/>
      <c r="CO519" s="10"/>
      <c r="CP519" s="10"/>
      <c r="CQ519" s="10"/>
      <c r="CR519" s="10"/>
      <c r="CS519" s="10"/>
      <c r="CT519" s="10"/>
      <c r="CU519" s="10"/>
      <c r="CV519" s="12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</row>
    <row r="520" spans="1:118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2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/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/>
      <c r="BE520" s="12"/>
      <c r="BF520" s="10"/>
      <c r="BG520" s="10"/>
      <c r="BH520" s="10"/>
      <c r="BI520" s="12"/>
      <c r="BJ520" s="12"/>
      <c r="BK520" s="10"/>
      <c r="BL520" s="10"/>
      <c r="BM520" s="10"/>
      <c r="BN520" s="10"/>
      <c r="BO520" s="12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/>
      <c r="CI520" s="14"/>
      <c r="CJ520" s="14"/>
      <c r="CK520" s="14"/>
      <c r="CL520" s="14"/>
      <c r="CM520" s="12"/>
      <c r="CN520" s="10"/>
      <c r="CO520" s="10"/>
      <c r="CP520" s="10"/>
      <c r="CQ520" s="10"/>
      <c r="CR520" s="10"/>
      <c r="CS520" s="10"/>
      <c r="CT520" s="10"/>
      <c r="CU520" s="10"/>
      <c r="CV520" s="12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</row>
    <row r="521" spans="1:118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2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/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/>
      <c r="BE521" s="12"/>
      <c r="BF521" s="10"/>
      <c r="BG521" s="10"/>
      <c r="BH521" s="10"/>
      <c r="BI521" s="12"/>
      <c r="BJ521" s="12"/>
      <c r="BK521" s="10"/>
      <c r="BL521" s="10"/>
      <c r="BM521" s="10"/>
      <c r="BN521" s="10"/>
      <c r="BO521" s="12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/>
      <c r="CI521" s="14"/>
      <c r="CJ521" s="14"/>
      <c r="CK521" s="14"/>
      <c r="CL521" s="14"/>
      <c r="CM521" s="12"/>
      <c r="CN521" s="10"/>
      <c r="CO521" s="10"/>
      <c r="CP521" s="10"/>
      <c r="CQ521" s="10"/>
      <c r="CR521" s="10"/>
      <c r="CS521" s="10"/>
      <c r="CT521" s="10"/>
      <c r="CU521" s="10"/>
      <c r="CV521" s="12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</row>
    <row r="522" spans="1:118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2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/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/>
      <c r="BE522" s="12"/>
      <c r="BF522" s="10"/>
      <c r="BG522" s="10"/>
      <c r="BH522" s="10"/>
      <c r="BI522" s="12"/>
      <c r="BJ522" s="12"/>
      <c r="BK522" s="10"/>
      <c r="BL522" s="10"/>
      <c r="BM522" s="10"/>
      <c r="BN522" s="10"/>
      <c r="BO522" s="12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/>
      <c r="CI522" s="14"/>
      <c r="CJ522" s="14"/>
      <c r="CK522" s="14"/>
      <c r="CL522" s="14"/>
      <c r="CM522" s="12"/>
      <c r="CN522" s="10"/>
      <c r="CO522" s="10"/>
      <c r="CP522" s="10"/>
      <c r="CQ522" s="10"/>
      <c r="CR522" s="10"/>
      <c r="CS522" s="10"/>
      <c r="CT522" s="10"/>
      <c r="CU522" s="10"/>
      <c r="CV522" s="12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</row>
    <row r="523" spans="1:118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2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/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/>
      <c r="BE523" s="12"/>
      <c r="BF523" s="10"/>
      <c r="BG523" s="10"/>
      <c r="BH523" s="10"/>
      <c r="BI523" s="12"/>
      <c r="BJ523" s="12"/>
      <c r="BK523" s="10"/>
      <c r="BL523" s="10"/>
      <c r="BM523" s="10"/>
      <c r="BN523" s="10"/>
      <c r="BO523" s="12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/>
      <c r="CI523" s="14"/>
      <c r="CJ523" s="14"/>
      <c r="CK523" s="14"/>
      <c r="CL523" s="14"/>
      <c r="CM523" s="12"/>
      <c r="CN523" s="10"/>
      <c r="CO523" s="10"/>
      <c r="CP523" s="10"/>
      <c r="CQ523" s="10"/>
      <c r="CR523" s="10"/>
      <c r="CS523" s="10"/>
      <c r="CT523" s="10"/>
      <c r="CU523" s="10"/>
      <c r="CV523" s="12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</row>
    <row r="524" spans="1:118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2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/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/>
      <c r="BE524" s="12"/>
      <c r="BF524" s="10"/>
      <c r="BG524" s="10"/>
      <c r="BH524" s="10"/>
      <c r="BI524" s="12"/>
      <c r="BJ524" s="12"/>
      <c r="BK524" s="10"/>
      <c r="BL524" s="10"/>
      <c r="BM524" s="10"/>
      <c r="BN524" s="10"/>
      <c r="BO524" s="12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/>
      <c r="CI524" s="14"/>
      <c r="CJ524" s="14"/>
      <c r="CK524" s="14"/>
      <c r="CL524" s="14"/>
      <c r="CM524" s="12"/>
      <c r="CN524" s="10"/>
      <c r="CO524" s="10"/>
      <c r="CP524" s="10"/>
      <c r="CQ524" s="10"/>
      <c r="CR524" s="10"/>
      <c r="CS524" s="10"/>
      <c r="CT524" s="10"/>
      <c r="CU524" s="10"/>
      <c r="CV524" s="12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</row>
    <row r="525" spans="1:118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2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/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/>
      <c r="BE525" s="12"/>
      <c r="BF525" s="10"/>
      <c r="BG525" s="10"/>
      <c r="BH525" s="10"/>
      <c r="BI525" s="12"/>
      <c r="BJ525" s="12"/>
      <c r="BK525" s="10"/>
      <c r="BL525" s="10"/>
      <c r="BM525" s="10"/>
      <c r="BN525" s="10"/>
      <c r="BO525" s="12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/>
      <c r="CI525" s="14"/>
      <c r="CJ525" s="14"/>
      <c r="CK525" s="14"/>
      <c r="CL525" s="14"/>
      <c r="CM525" s="12"/>
      <c r="CN525" s="10"/>
      <c r="CO525" s="10"/>
      <c r="CP525" s="10"/>
      <c r="CQ525" s="10"/>
      <c r="CR525" s="10"/>
      <c r="CS525" s="10"/>
      <c r="CT525" s="10"/>
      <c r="CU525" s="10"/>
      <c r="CV525" s="12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</row>
    <row r="526" spans="1:118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2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/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/>
      <c r="BE526" s="12"/>
      <c r="BF526" s="10"/>
      <c r="BG526" s="10"/>
      <c r="BH526" s="10"/>
      <c r="BI526" s="12"/>
      <c r="BJ526" s="12"/>
      <c r="BK526" s="10"/>
      <c r="BL526" s="10"/>
      <c r="BM526" s="10"/>
      <c r="BN526" s="10"/>
      <c r="BO526" s="12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/>
      <c r="CI526" s="14"/>
      <c r="CJ526" s="14"/>
      <c r="CK526" s="14"/>
      <c r="CL526" s="14"/>
      <c r="CM526" s="12"/>
      <c r="CN526" s="10"/>
      <c r="CO526" s="10"/>
      <c r="CP526" s="10"/>
      <c r="CQ526" s="10"/>
      <c r="CR526" s="10"/>
      <c r="CS526" s="10"/>
      <c r="CT526" s="10"/>
      <c r="CU526" s="10"/>
      <c r="CV526" s="12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</row>
    <row r="527" spans="1:118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2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/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/>
      <c r="BE527" s="12"/>
      <c r="BF527" s="10"/>
      <c r="BG527" s="10"/>
      <c r="BH527" s="10"/>
      <c r="BI527" s="12"/>
      <c r="BJ527" s="12"/>
      <c r="BK527" s="10"/>
      <c r="BL527" s="10"/>
      <c r="BM527" s="10"/>
      <c r="BN527" s="10"/>
      <c r="BO527" s="12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/>
      <c r="CI527" s="14"/>
      <c r="CJ527" s="14"/>
      <c r="CK527" s="14"/>
      <c r="CL527" s="14"/>
      <c r="CM527" s="12"/>
      <c r="CN527" s="10"/>
      <c r="CO527" s="10"/>
      <c r="CP527" s="10"/>
      <c r="CQ527" s="10"/>
      <c r="CR527" s="10"/>
      <c r="CS527" s="10"/>
      <c r="CT527" s="10"/>
      <c r="CU527" s="10"/>
      <c r="CV527" s="12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</row>
    <row r="528" spans="1:118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2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/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/>
      <c r="BE528" s="12"/>
      <c r="BF528" s="10"/>
      <c r="BG528" s="10"/>
      <c r="BH528" s="10"/>
      <c r="BI528" s="12"/>
      <c r="BJ528" s="12"/>
      <c r="BK528" s="10"/>
      <c r="BL528" s="10"/>
      <c r="BM528" s="10"/>
      <c r="BN528" s="10"/>
      <c r="BO528" s="12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/>
      <c r="CI528" s="14"/>
      <c r="CJ528" s="14"/>
      <c r="CK528" s="14"/>
      <c r="CL528" s="14"/>
      <c r="CM528" s="12"/>
      <c r="CN528" s="10"/>
      <c r="CO528" s="10"/>
      <c r="CP528" s="10"/>
      <c r="CQ528" s="10"/>
      <c r="CR528" s="10"/>
      <c r="CS528" s="10"/>
      <c r="CT528" s="10"/>
      <c r="CU528" s="10"/>
      <c r="CV528" s="12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</row>
    <row r="529" spans="1:118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2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/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/>
      <c r="BE529" s="12"/>
      <c r="BF529" s="10"/>
      <c r="BG529" s="10"/>
      <c r="BH529" s="10"/>
      <c r="BI529" s="12"/>
      <c r="BJ529" s="12"/>
      <c r="BK529" s="10"/>
      <c r="BL529" s="10"/>
      <c r="BM529" s="10"/>
      <c r="BN529" s="10"/>
      <c r="BO529" s="12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/>
      <c r="CI529" s="14"/>
      <c r="CJ529" s="14"/>
      <c r="CK529" s="14"/>
      <c r="CL529" s="14"/>
      <c r="CM529" s="12"/>
      <c r="CN529" s="10"/>
      <c r="CO529" s="10"/>
      <c r="CP529" s="10"/>
      <c r="CQ529" s="10"/>
      <c r="CR529" s="10"/>
      <c r="CS529" s="10"/>
      <c r="CT529" s="10"/>
      <c r="CU529" s="10"/>
      <c r="CV529" s="12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</row>
    <row r="530" spans="1:118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2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/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/>
      <c r="BE530" s="12"/>
      <c r="BF530" s="10"/>
      <c r="BG530" s="10"/>
      <c r="BH530" s="10"/>
      <c r="BI530" s="12"/>
      <c r="BJ530" s="12"/>
      <c r="BK530" s="10"/>
      <c r="BL530" s="10"/>
      <c r="BM530" s="10"/>
      <c r="BN530" s="10"/>
      <c r="BO530" s="12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/>
      <c r="CI530" s="14"/>
      <c r="CJ530" s="14"/>
      <c r="CK530" s="14"/>
      <c r="CL530" s="14"/>
      <c r="CM530" s="12"/>
      <c r="CN530" s="10"/>
      <c r="CO530" s="10"/>
      <c r="CP530" s="10"/>
      <c r="CQ530" s="10"/>
      <c r="CR530" s="10"/>
      <c r="CS530" s="10"/>
      <c r="CT530" s="10"/>
      <c r="CU530" s="10"/>
      <c r="CV530" s="12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</row>
    <row r="531" spans="1:118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2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/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/>
      <c r="BE531" s="12"/>
      <c r="BF531" s="10"/>
      <c r="BG531" s="10"/>
      <c r="BH531" s="10"/>
      <c r="BI531" s="12"/>
      <c r="BJ531" s="12"/>
      <c r="BK531" s="10"/>
      <c r="BL531" s="10"/>
      <c r="BM531" s="10"/>
      <c r="BN531" s="10"/>
      <c r="BO531" s="12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/>
      <c r="CI531" s="14"/>
      <c r="CJ531" s="14"/>
      <c r="CK531" s="14"/>
      <c r="CL531" s="14"/>
      <c r="CM531" s="12"/>
      <c r="CN531" s="10"/>
      <c r="CO531" s="10"/>
      <c r="CP531" s="10"/>
      <c r="CQ531" s="10"/>
      <c r="CR531" s="10"/>
      <c r="CS531" s="10"/>
      <c r="CT531" s="10"/>
      <c r="CU531" s="10"/>
      <c r="CV531" s="12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</row>
    <row r="532" spans="1:118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2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/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/>
      <c r="BE532" s="12"/>
      <c r="BF532" s="10"/>
      <c r="BG532" s="10"/>
      <c r="BH532" s="10"/>
      <c r="BI532" s="12"/>
      <c r="BJ532" s="12"/>
      <c r="BK532" s="10"/>
      <c r="BL532" s="10"/>
      <c r="BM532" s="10"/>
      <c r="BN532" s="10"/>
      <c r="BO532" s="12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/>
      <c r="CI532" s="14"/>
      <c r="CJ532" s="14"/>
      <c r="CK532" s="14"/>
      <c r="CL532" s="14"/>
      <c r="CM532" s="12"/>
      <c r="CN532" s="10"/>
      <c r="CO532" s="10"/>
      <c r="CP532" s="10"/>
      <c r="CQ532" s="10"/>
      <c r="CR532" s="10"/>
      <c r="CS532" s="10"/>
      <c r="CT532" s="10"/>
      <c r="CU532" s="10"/>
      <c r="CV532" s="12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</row>
    <row r="533" spans="1:118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2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/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/>
      <c r="BE533" s="12"/>
      <c r="BF533" s="10"/>
      <c r="BG533" s="10"/>
      <c r="BH533" s="10"/>
      <c r="BI533" s="12"/>
      <c r="BJ533" s="12"/>
      <c r="BK533" s="10"/>
      <c r="BL533" s="10"/>
      <c r="BM533" s="10"/>
      <c r="BN533" s="10"/>
      <c r="BO533" s="12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/>
      <c r="CI533" s="14"/>
      <c r="CJ533" s="14"/>
      <c r="CK533" s="14"/>
      <c r="CL533" s="14"/>
      <c r="CM533" s="12"/>
      <c r="CN533" s="10"/>
      <c r="CO533" s="10"/>
      <c r="CP533" s="10"/>
      <c r="CQ533" s="10"/>
      <c r="CR533" s="10"/>
      <c r="CS533" s="10"/>
      <c r="CT533" s="10"/>
      <c r="CU533" s="10"/>
      <c r="CV533" s="12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</row>
    <row r="534" spans="1:118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2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/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/>
      <c r="BE534" s="12"/>
      <c r="BF534" s="10"/>
      <c r="BG534" s="10"/>
      <c r="BH534" s="10"/>
      <c r="BI534" s="12"/>
      <c r="BJ534" s="12"/>
      <c r="BK534" s="10"/>
      <c r="BL534" s="10"/>
      <c r="BM534" s="10"/>
      <c r="BN534" s="10"/>
      <c r="BO534" s="12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/>
      <c r="CI534" s="14"/>
      <c r="CJ534" s="14"/>
      <c r="CK534" s="14"/>
      <c r="CL534" s="14"/>
      <c r="CM534" s="12"/>
      <c r="CN534" s="10"/>
      <c r="CO534" s="10"/>
      <c r="CP534" s="10"/>
      <c r="CQ534" s="10"/>
      <c r="CR534" s="10"/>
      <c r="CS534" s="10"/>
      <c r="CT534" s="10"/>
      <c r="CU534" s="10"/>
      <c r="CV534" s="12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</row>
    <row r="535" spans="1:118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2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/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/>
      <c r="BE535" s="12"/>
      <c r="BF535" s="10"/>
      <c r="BG535" s="10"/>
      <c r="BH535" s="10"/>
      <c r="BI535" s="12"/>
      <c r="BJ535" s="12"/>
      <c r="BK535" s="10"/>
      <c r="BL535" s="10"/>
      <c r="BM535" s="10"/>
      <c r="BN535" s="10"/>
      <c r="BO535" s="12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/>
      <c r="CI535" s="14"/>
      <c r="CJ535" s="14"/>
      <c r="CK535" s="14"/>
      <c r="CL535" s="14"/>
      <c r="CM535" s="12"/>
      <c r="CN535" s="10"/>
      <c r="CO535" s="10"/>
      <c r="CP535" s="10"/>
      <c r="CQ535" s="10"/>
      <c r="CR535" s="10"/>
      <c r="CS535" s="10"/>
      <c r="CT535" s="10"/>
      <c r="CU535" s="10"/>
      <c r="CV535" s="12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</row>
    <row r="536" spans="1:118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2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/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/>
      <c r="BE536" s="12"/>
      <c r="BF536" s="10"/>
      <c r="BG536" s="10"/>
      <c r="BH536" s="10"/>
      <c r="BI536" s="12"/>
      <c r="BJ536" s="12"/>
      <c r="BK536" s="10"/>
      <c r="BL536" s="10"/>
      <c r="BM536" s="10"/>
      <c r="BN536" s="10"/>
      <c r="BO536" s="12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/>
      <c r="CI536" s="14"/>
      <c r="CJ536" s="14"/>
      <c r="CK536" s="14"/>
      <c r="CL536" s="14"/>
      <c r="CM536" s="12"/>
      <c r="CN536" s="10"/>
      <c r="CO536" s="10"/>
      <c r="CP536" s="10"/>
      <c r="CQ536" s="10"/>
      <c r="CR536" s="10"/>
      <c r="CS536" s="10"/>
      <c r="CT536" s="10"/>
      <c r="CU536" s="10"/>
      <c r="CV536" s="12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</row>
    <row r="537" spans="1:118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2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/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/>
      <c r="BE537" s="12"/>
      <c r="BF537" s="10"/>
      <c r="BG537" s="10"/>
      <c r="BH537" s="10"/>
      <c r="BI537" s="12"/>
      <c r="BJ537" s="12"/>
      <c r="BK537" s="10"/>
      <c r="BL537" s="10"/>
      <c r="BM537" s="10"/>
      <c r="BN537" s="10"/>
      <c r="BO537" s="12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/>
      <c r="CI537" s="14"/>
      <c r="CJ537" s="14"/>
      <c r="CK537" s="14"/>
      <c r="CL537" s="14"/>
      <c r="CM537" s="12"/>
      <c r="CN537" s="10"/>
      <c r="CO537" s="10"/>
      <c r="CP537" s="10"/>
      <c r="CQ537" s="10"/>
      <c r="CR537" s="10"/>
      <c r="CS537" s="10"/>
      <c r="CT537" s="10"/>
      <c r="CU537" s="10"/>
      <c r="CV537" s="12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</row>
    <row r="538" spans="1:118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2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/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/>
      <c r="BE538" s="12"/>
      <c r="BF538" s="10"/>
      <c r="BG538" s="10"/>
      <c r="BH538" s="10"/>
      <c r="BI538" s="12"/>
      <c r="BJ538" s="12"/>
      <c r="BK538" s="10"/>
      <c r="BL538" s="10"/>
      <c r="BM538" s="10"/>
      <c r="BN538" s="10"/>
      <c r="BO538" s="12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/>
      <c r="CI538" s="14"/>
      <c r="CJ538" s="14"/>
      <c r="CK538" s="14"/>
      <c r="CL538" s="14"/>
      <c r="CM538" s="12"/>
      <c r="CN538" s="10"/>
      <c r="CO538" s="10"/>
      <c r="CP538" s="10"/>
      <c r="CQ538" s="10"/>
      <c r="CR538" s="10"/>
      <c r="CS538" s="10"/>
      <c r="CT538" s="10"/>
      <c r="CU538" s="10"/>
      <c r="CV538" s="12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</row>
    <row r="539" spans="1:118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2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/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/>
      <c r="BE539" s="12"/>
      <c r="BF539" s="10"/>
      <c r="BG539" s="10"/>
      <c r="BH539" s="10"/>
      <c r="BI539" s="12"/>
      <c r="BJ539" s="12"/>
      <c r="BK539" s="10"/>
      <c r="BL539" s="10"/>
      <c r="BM539" s="10"/>
      <c r="BN539" s="10"/>
      <c r="BO539" s="12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/>
      <c r="CI539" s="14"/>
      <c r="CJ539" s="14"/>
      <c r="CK539" s="14"/>
      <c r="CL539" s="14"/>
      <c r="CM539" s="12"/>
      <c r="CN539" s="10"/>
      <c r="CO539" s="10"/>
      <c r="CP539" s="10"/>
      <c r="CQ539" s="10"/>
      <c r="CR539" s="10"/>
      <c r="CS539" s="10"/>
      <c r="CT539" s="10"/>
      <c r="CU539" s="10"/>
      <c r="CV539" s="12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</row>
    <row r="540" spans="1:118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2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/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/>
      <c r="BE540" s="12"/>
      <c r="BF540" s="10"/>
      <c r="BG540" s="10"/>
      <c r="BH540" s="10"/>
      <c r="BI540" s="12"/>
      <c r="BJ540" s="12"/>
      <c r="BK540" s="10"/>
      <c r="BL540" s="10"/>
      <c r="BM540" s="10"/>
      <c r="BN540" s="10"/>
      <c r="BO540" s="12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/>
      <c r="CI540" s="14"/>
      <c r="CJ540" s="14"/>
      <c r="CK540" s="14"/>
      <c r="CL540" s="14"/>
      <c r="CM540" s="12"/>
      <c r="CN540" s="10"/>
      <c r="CO540" s="10"/>
      <c r="CP540" s="10"/>
      <c r="CQ540" s="10"/>
      <c r="CR540" s="10"/>
      <c r="CS540" s="10"/>
      <c r="CT540" s="10"/>
      <c r="CU540" s="10"/>
      <c r="CV540" s="12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</row>
    <row r="541" spans="1:118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2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/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/>
      <c r="BE541" s="12"/>
      <c r="BF541" s="10"/>
      <c r="BG541" s="10"/>
      <c r="BH541" s="10"/>
      <c r="BI541" s="12"/>
      <c r="BJ541" s="12"/>
      <c r="BK541" s="10"/>
      <c r="BL541" s="10"/>
      <c r="BM541" s="10"/>
      <c r="BN541" s="10"/>
      <c r="BO541" s="12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/>
      <c r="CI541" s="14"/>
      <c r="CJ541" s="14"/>
      <c r="CK541" s="14"/>
      <c r="CL541" s="14"/>
      <c r="CM541" s="12"/>
      <c r="CN541" s="10"/>
      <c r="CO541" s="10"/>
      <c r="CP541" s="10"/>
      <c r="CQ541" s="10"/>
      <c r="CR541" s="10"/>
      <c r="CS541" s="10"/>
      <c r="CT541" s="10"/>
      <c r="CU541" s="10"/>
      <c r="CV541" s="12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</row>
    <row r="542" spans="1:118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2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/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/>
      <c r="BE542" s="12"/>
      <c r="BF542" s="10"/>
      <c r="BG542" s="10"/>
      <c r="BH542" s="10"/>
      <c r="BI542" s="12"/>
      <c r="BJ542" s="12"/>
      <c r="BK542" s="10"/>
      <c r="BL542" s="10"/>
      <c r="BM542" s="10"/>
      <c r="BN542" s="10"/>
      <c r="BO542" s="12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/>
      <c r="CI542" s="14"/>
      <c r="CJ542" s="14"/>
      <c r="CK542" s="14"/>
      <c r="CL542" s="14"/>
      <c r="CM542" s="12"/>
      <c r="CN542" s="10"/>
      <c r="CO542" s="10"/>
      <c r="CP542" s="10"/>
      <c r="CQ542" s="10"/>
      <c r="CR542" s="10"/>
      <c r="CS542" s="10"/>
      <c r="CT542" s="10"/>
      <c r="CU542" s="10"/>
      <c r="CV542" s="12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</row>
    <row r="543" spans="1:118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2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/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/>
      <c r="BE543" s="12"/>
      <c r="BF543" s="10"/>
      <c r="BG543" s="10"/>
      <c r="BH543" s="10"/>
      <c r="BI543" s="12"/>
      <c r="BJ543" s="12"/>
      <c r="BK543" s="10"/>
      <c r="BL543" s="10"/>
      <c r="BM543" s="10"/>
      <c r="BN543" s="10"/>
      <c r="BO543" s="12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/>
      <c r="CI543" s="14"/>
      <c r="CJ543" s="14"/>
      <c r="CK543" s="14"/>
      <c r="CL543" s="14"/>
      <c r="CM543" s="12"/>
      <c r="CN543" s="10"/>
      <c r="CO543" s="10"/>
      <c r="CP543" s="10"/>
      <c r="CQ543" s="10"/>
      <c r="CR543" s="10"/>
      <c r="CS543" s="10"/>
      <c r="CT543" s="10"/>
      <c r="CU543" s="10"/>
      <c r="CV543" s="12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</row>
    <row r="544" spans="1:118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2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/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/>
      <c r="BE544" s="12"/>
      <c r="BF544" s="10"/>
      <c r="BG544" s="10"/>
      <c r="BH544" s="10"/>
      <c r="BI544" s="12"/>
      <c r="BJ544" s="12"/>
      <c r="BK544" s="10"/>
      <c r="BL544" s="10"/>
      <c r="BM544" s="10"/>
      <c r="BN544" s="10"/>
      <c r="BO544" s="12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/>
      <c r="CI544" s="14"/>
      <c r="CJ544" s="14"/>
      <c r="CK544" s="14"/>
      <c r="CL544" s="14"/>
      <c r="CM544" s="12"/>
      <c r="CN544" s="10"/>
      <c r="CO544" s="10"/>
      <c r="CP544" s="10"/>
      <c r="CQ544" s="10"/>
      <c r="CR544" s="10"/>
      <c r="CS544" s="10"/>
      <c r="CT544" s="10"/>
      <c r="CU544" s="10"/>
      <c r="CV544" s="12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</row>
    <row r="545" spans="1:118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2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/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/>
      <c r="BE545" s="12"/>
      <c r="BF545" s="10"/>
      <c r="BG545" s="10"/>
      <c r="BH545" s="10"/>
      <c r="BI545" s="12"/>
      <c r="BJ545" s="12"/>
      <c r="BK545" s="10"/>
      <c r="BL545" s="10"/>
      <c r="BM545" s="10"/>
      <c r="BN545" s="10"/>
      <c r="BO545" s="12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/>
      <c r="CI545" s="14"/>
      <c r="CJ545" s="14"/>
      <c r="CK545" s="14"/>
      <c r="CL545" s="14"/>
      <c r="CM545" s="12"/>
      <c r="CN545" s="10"/>
      <c r="CO545" s="10"/>
      <c r="CP545" s="10"/>
      <c r="CQ545" s="10"/>
      <c r="CR545" s="10"/>
      <c r="CS545" s="10"/>
      <c r="CT545" s="10"/>
      <c r="CU545" s="10"/>
      <c r="CV545" s="12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</row>
    <row r="546" spans="1:118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2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/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/>
      <c r="BE546" s="12"/>
      <c r="BF546" s="10"/>
      <c r="BG546" s="10"/>
      <c r="BH546" s="10"/>
      <c r="BI546" s="12"/>
      <c r="BJ546" s="12"/>
      <c r="BK546" s="10"/>
      <c r="BL546" s="10"/>
      <c r="BM546" s="10"/>
      <c r="BN546" s="10"/>
      <c r="BO546" s="12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/>
      <c r="CI546" s="14"/>
      <c r="CJ546" s="14"/>
      <c r="CK546" s="14"/>
      <c r="CL546" s="14"/>
      <c r="CM546" s="12"/>
      <c r="CN546" s="10"/>
      <c r="CO546" s="10"/>
      <c r="CP546" s="10"/>
      <c r="CQ546" s="10"/>
      <c r="CR546" s="10"/>
      <c r="CS546" s="10"/>
      <c r="CT546" s="10"/>
      <c r="CU546" s="10"/>
      <c r="CV546" s="12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</row>
    <row r="547" spans="1:118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2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/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/>
      <c r="BE547" s="12"/>
      <c r="BF547" s="10"/>
      <c r="BG547" s="10"/>
      <c r="BH547" s="10"/>
      <c r="BI547" s="12"/>
      <c r="BJ547" s="12"/>
      <c r="BK547" s="10"/>
      <c r="BL547" s="10"/>
      <c r="BM547" s="10"/>
      <c r="BN547" s="10"/>
      <c r="BO547" s="12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/>
      <c r="CI547" s="14"/>
      <c r="CJ547" s="14"/>
      <c r="CK547" s="14"/>
      <c r="CL547" s="14"/>
      <c r="CM547" s="12"/>
      <c r="CN547" s="10"/>
      <c r="CO547" s="10"/>
      <c r="CP547" s="10"/>
      <c r="CQ547" s="10"/>
      <c r="CR547" s="10"/>
      <c r="CS547" s="10"/>
      <c r="CT547" s="10"/>
      <c r="CU547" s="10"/>
      <c r="CV547" s="12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</row>
    <row r="548" spans="1:118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2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/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/>
      <c r="BE548" s="12"/>
      <c r="BF548" s="10"/>
      <c r="BG548" s="10"/>
      <c r="BH548" s="10"/>
      <c r="BI548" s="12"/>
      <c r="BJ548" s="12"/>
      <c r="BK548" s="10"/>
      <c r="BL548" s="10"/>
      <c r="BM548" s="10"/>
      <c r="BN548" s="10"/>
      <c r="BO548" s="12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/>
      <c r="CI548" s="14"/>
      <c r="CJ548" s="14"/>
      <c r="CK548" s="14"/>
      <c r="CL548" s="14"/>
      <c r="CM548" s="12"/>
      <c r="CN548" s="10"/>
      <c r="CO548" s="10"/>
      <c r="CP548" s="10"/>
      <c r="CQ548" s="10"/>
      <c r="CR548" s="10"/>
      <c r="CS548" s="10"/>
      <c r="CT548" s="10"/>
      <c r="CU548" s="10"/>
      <c r="CV548" s="12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</row>
    <row r="549" spans="1:118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2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/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/>
      <c r="BE549" s="12"/>
      <c r="BF549" s="10"/>
      <c r="BG549" s="10"/>
      <c r="BH549" s="10"/>
      <c r="BI549" s="12"/>
      <c r="BJ549" s="12"/>
      <c r="BK549" s="10"/>
      <c r="BL549" s="10"/>
      <c r="BM549" s="10"/>
      <c r="BN549" s="10"/>
      <c r="BO549" s="12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/>
      <c r="CI549" s="14"/>
      <c r="CJ549" s="14"/>
      <c r="CK549" s="14"/>
      <c r="CL549" s="14"/>
      <c r="CM549" s="12"/>
      <c r="CN549" s="10"/>
      <c r="CO549" s="10"/>
      <c r="CP549" s="10"/>
      <c r="CQ549" s="10"/>
      <c r="CR549" s="10"/>
      <c r="CS549" s="10"/>
      <c r="CT549" s="10"/>
      <c r="CU549" s="10"/>
      <c r="CV549" s="12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</row>
    <row r="550" spans="1:118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2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/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/>
      <c r="BE550" s="12"/>
      <c r="BF550" s="10"/>
      <c r="BG550" s="10"/>
      <c r="BH550" s="10"/>
      <c r="BI550" s="12"/>
      <c r="BJ550" s="12"/>
      <c r="BK550" s="10"/>
      <c r="BL550" s="10"/>
      <c r="BM550" s="10"/>
      <c r="BN550" s="10"/>
      <c r="BO550" s="12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/>
      <c r="CI550" s="14"/>
      <c r="CJ550" s="14"/>
      <c r="CK550" s="14"/>
      <c r="CL550" s="14"/>
      <c r="CM550" s="12"/>
      <c r="CN550" s="10"/>
      <c r="CO550" s="10"/>
      <c r="CP550" s="10"/>
      <c r="CQ550" s="10"/>
      <c r="CR550" s="10"/>
      <c r="CS550" s="10"/>
      <c r="CT550" s="10"/>
      <c r="CU550" s="10"/>
      <c r="CV550" s="12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</row>
    <row r="551" spans="1:118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2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/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/>
      <c r="BE551" s="12"/>
      <c r="BF551" s="10"/>
      <c r="BG551" s="10"/>
      <c r="BH551" s="10"/>
      <c r="BI551" s="12"/>
      <c r="BJ551" s="12"/>
      <c r="BK551" s="10"/>
      <c r="BL551" s="10"/>
      <c r="BM551" s="10"/>
      <c r="BN551" s="10"/>
      <c r="BO551" s="12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/>
      <c r="CI551" s="14"/>
      <c r="CJ551" s="14"/>
      <c r="CK551" s="14"/>
      <c r="CL551" s="14"/>
      <c r="CM551" s="12"/>
      <c r="CN551" s="10"/>
      <c r="CO551" s="10"/>
      <c r="CP551" s="10"/>
      <c r="CQ551" s="10"/>
      <c r="CR551" s="10"/>
      <c r="CS551" s="10"/>
      <c r="CT551" s="10"/>
      <c r="CU551" s="10"/>
      <c r="CV551" s="12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</row>
    <row r="552" spans="1:118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2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/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/>
      <c r="BE552" s="12"/>
      <c r="BF552" s="10"/>
      <c r="BG552" s="10"/>
      <c r="BH552" s="10"/>
      <c r="BI552" s="12"/>
      <c r="BJ552" s="12"/>
      <c r="BK552" s="10"/>
      <c r="BL552" s="10"/>
      <c r="BM552" s="10"/>
      <c r="BN552" s="10"/>
      <c r="BO552" s="12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/>
      <c r="CI552" s="14"/>
      <c r="CJ552" s="14"/>
      <c r="CK552" s="14"/>
      <c r="CL552" s="14"/>
      <c r="CM552" s="12"/>
      <c r="CN552" s="10"/>
      <c r="CO552" s="10"/>
      <c r="CP552" s="10"/>
      <c r="CQ552" s="10"/>
      <c r="CR552" s="10"/>
      <c r="CS552" s="10"/>
      <c r="CT552" s="10"/>
      <c r="CU552" s="10"/>
      <c r="CV552" s="12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</row>
    <row r="553" spans="1:118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2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/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/>
      <c r="BE553" s="12"/>
      <c r="BF553" s="10"/>
      <c r="BG553" s="10"/>
      <c r="BH553" s="10"/>
      <c r="BI553" s="12"/>
      <c r="BJ553" s="12"/>
      <c r="BK553" s="10"/>
      <c r="BL553" s="10"/>
      <c r="BM553" s="10"/>
      <c r="BN553" s="10"/>
      <c r="BO553" s="12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/>
      <c r="CI553" s="14"/>
      <c r="CJ553" s="14"/>
      <c r="CK553" s="14"/>
      <c r="CL553" s="14"/>
      <c r="CM553" s="12"/>
      <c r="CN553" s="10"/>
      <c r="CO553" s="10"/>
      <c r="CP553" s="10"/>
      <c r="CQ553" s="10"/>
      <c r="CR553" s="10"/>
      <c r="CS553" s="10"/>
      <c r="CT553" s="10"/>
      <c r="CU553" s="10"/>
      <c r="CV553" s="12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</row>
    <row r="554" spans="1:118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2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/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/>
      <c r="BE554" s="12"/>
      <c r="BF554" s="10"/>
      <c r="BG554" s="10"/>
      <c r="BH554" s="10"/>
      <c r="BI554" s="12"/>
      <c r="BJ554" s="12"/>
      <c r="BK554" s="10"/>
      <c r="BL554" s="10"/>
      <c r="BM554" s="10"/>
      <c r="BN554" s="10"/>
      <c r="BO554" s="12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/>
      <c r="CI554" s="14"/>
      <c r="CJ554" s="14"/>
      <c r="CK554" s="14"/>
      <c r="CL554" s="14"/>
      <c r="CM554" s="12"/>
      <c r="CN554" s="10"/>
      <c r="CO554" s="10"/>
      <c r="CP554" s="10"/>
      <c r="CQ554" s="10"/>
      <c r="CR554" s="10"/>
      <c r="CS554" s="10"/>
      <c r="CT554" s="10"/>
      <c r="CU554" s="10"/>
      <c r="CV554" s="12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</row>
    <row r="555" spans="1:118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2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/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/>
      <c r="BE555" s="12"/>
      <c r="BF555" s="10"/>
      <c r="BG555" s="10"/>
      <c r="BH555" s="10"/>
      <c r="BI555" s="12"/>
      <c r="BJ555" s="12"/>
      <c r="BK555" s="10"/>
      <c r="BL555" s="10"/>
      <c r="BM555" s="10"/>
      <c r="BN555" s="10"/>
      <c r="BO555" s="12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/>
      <c r="CI555" s="14"/>
      <c r="CJ555" s="14"/>
      <c r="CK555" s="14"/>
      <c r="CL555" s="14"/>
      <c r="CM555" s="12"/>
      <c r="CN555" s="10"/>
      <c r="CO555" s="10"/>
      <c r="CP555" s="10"/>
      <c r="CQ555" s="10"/>
      <c r="CR555" s="10"/>
      <c r="CS555" s="10"/>
      <c r="CT555" s="10"/>
      <c r="CU555" s="10"/>
      <c r="CV555" s="12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</row>
    <row r="556" spans="1:118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2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/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/>
      <c r="BE556" s="12"/>
      <c r="BF556" s="10"/>
      <c r="BG556" s="10"/>
      <c r="BH556" s="10"/>
      <c r="BI556" s="12"/>
      <c r="BJ556" s="12"/>
      <c r="BK556" s="10"/>
      <c r="BL556" s="10"/>
      <c r="BM556" s="10"/>
      <c r="BN556" s="10"/>
      <c r="BO556" s="12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/>
      <c r="CI556" s="14"/>
      <c r="CJ556" s="14"/>
      <c r="CK556" s="14"/>
      <c r="CL556" s="14"/>
      <c r="CM556" s="12"/>
      <c r="CN556" s="10"/>
      <c r="CO556" s="10"/>
      <c r="CP556" s="10"/>
      <c r="CQ556" s="10"/>
      <c r="CR556" s="10"/>
      <c r="CS556" s="10"/>
      <c r="CT556" s="10"/>
      <c r="CU556" s="10"/>
      <c r="CV556" s="12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</row>
    <row r="557" spans="1:118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2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/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/>
      <c r="BE557" s="12"/>
      <c r="BF557" s="10"/>
      <c r="BG557" s="10"/>
      <c r="BH557" s="10"/>
      <c r="BI557" s="12"/>
      <c r="BJ557" s="12"/>
      <c r="BK557" s="10"/>
      <c r="BL557" s="10"/>
      <c r="BM557" s="10"/>
      <c r="BN557" s="10"/>
      <c r="BO557" s="12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/>
      <c r="CI557" s="14"/>
      <c r="CJ557" s="14"/>
      <c r="CK557" s="14"/>
      <c r="CL557" s="14"/>
      <c r="CM557" s="12"/>
      <c r="CN557" s="10"/>
      <c r="CO557" s="10"/>
      <c r="CP557" s="10"/>
      <c r="CQ557" s="10"/>
      <c r="CR557" s="10"/>
      <c r="CS557" s="10"/>
      <c r="CT557" s="10"/>
      <c r="CU557" s="10"/>
      <c r="CV557" s="12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</row>
    <row r="558" spans="1:118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2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/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/>
      <c r="BE558" s="12"/>
      <c r="BF558" s="10"/>
      <c r="BG558" s="10"/>
      <c r="BH558" s="10"/>
      <c r="BI558" s="12"/>
      <c r="BJ558" s="12"/>
      <c r="BK558" s="10"/>
      <c r="BL558" s="10"/>
      <c r="BM558" s="10"/>
      <c r="BN558" s="10"/>
      <c r="BO558" s="12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/>
      <c r="CI558" s="14"/>
      <c r="CJ558" s="14"/>
      <c r="CK558" s="14"/>
      <c r="CL558" s="14"/>
      <c r="CM558" s="12"/>
      <c r="CN558" s="10"/>
      <c r="CO558" s="10"/>
      <c r="CP558" s="10"/>
      <c r="CQ558" s="10"/>
      <c r="CR558" s="10"/>
      <c r="CS558" s="10"/>
      <c r="CT558" s="10"/>
      <c r="CU558" s="10"/>
      <c r="CV558" s="12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</row>
    <row r="559" spans="1:118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2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/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/>
      <c r="BE559" s="12"/>
      <c r="BF559" s="10"/>
      <c r="BG559" s="10"/>
      <c r="BH559" s="10"/>
      <c r="BI559" s="12"/>
      <c r="BJ559" s="12"/>
      <c r="BK559" s="10"/>
      <c r="BL559" s="10"/>
      <c r="BM559" s="10"/>
      <c r="BN559" s="10"/>
      <c r="BO559" s="12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/>
      <c r="CI559" s="14"/>
      <c r="CJ559" s="14"/>
      <c r="CK559" s="14"/>
      <c r="CL559" s="14"/>
      <c r="CM559" s="12"/>
      <c r="CN559" s="10"/>
      <c r="CO559" s="10"/>
      <c r="CP559" s="10"/>
      <c r="CQ559" s="10"/>
      <c r="CR559" s="10"/>
      <c r="CS559" s="10"/>
      <c r="CT559" s="10"/>
      <c r="CU559" s="10"/>
      <c r="CV559" s="12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</row>
    <row r="560" spans="1:118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2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/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/>
      <c r="BE560" s="12"/>
      <c r="BF560" s="10"/>
      <c r="BG560" s="10"/>
      <c r="BH560" s="10"/>
      <c r="BI560" s="12"/>
      <c r="BJ560" s="12"/>
      <c r="BK560" s="10"/>
      <c r="BL560" s="10"/>
      <c r="BM560" s="10"/>
      <c r="BN560" s="10"/>
      <c r="BO560" s="12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/>
      <c r="CI560" s="14"/>
      <c r="CJ560" s="14"/>
      <c r="CK560" s="14"/>
      <c r="CL560" s="14"/>
      <c r="CM560" s="12"/>
      <c r="CN560" s="10"/>
      <c r="CO560" s="10"/>
      <c r="CP560" s="10"/>
      <c r="CQ560" s="10"/>
      <c r="CR560" s="10"/>
      <c r="CS560" s="10"/>
      <c r="CT560" s="10"/>
      <c r="CU560" s="10"/>
      <c r="CV560" s="12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</row>
    <row r="561" spans="1:118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2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/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/>
      <c r="BE561" s="12"/>
      <c r="BF561" s="10"/>
      <c r="BG561" s="10"/>
      <c r="BH561" s="10"/>
      <c r="BI561" s="12"/>
      <c r="BJ561" s="12"/>
      <c r="BK561" s="10"/>
      <c r="BL561" s="10"/>
      <c r="BM561" s="10"/>
      <c r="BN561" s="10"/>
      <c r="BO561" s="12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/>
      <c r="CI561" s="14"/>
      <c r="CJ561" s="14"/>
      <c r="CK561" s="14"/>
      <c r="CL561" s="14"/>
      <c r="CM561" s="12"/>
      <c r="CN561" s="10"/>
      <c r="CO561" s="10"/>
      <c r="CP561" s="10"/>
      <c r="CQ561" s="10"/>
      <c r="CR561" s="10"/>
      <c r="CS561" s="10"/>
      <c r="CT561" s="10"/>
      <c r="CU561" s="10"/>
      <c r="CV561" s="12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</row>
    <row r="562" spans="1:118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2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/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/>
      <c r="BE562" s="12"/>
      <c r="BF562" s="10"/>
      <c r="BG562" s="10"/>
      <c r="BH562" s="10"/>
      <c r="BI562" s="12"/>
      <c r="BJ562" s="12"/>
      <c r="BK562" s="10"/>
      <c r="BL562" s="10"/>
      <c r="BM562" s="10"/>
      <c r="BN562" s="10"/>
      <c r="BO562" s="12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/>
      <c r="CI562" s="14"/>
      <c r="CJ562" s="14"/>
      <c r="CK562" s="14"/>
      <c r="CL562" s="14"/>
      <c r="CM562" s="12"/>
      <c r="CN562" s="10"/>
      <c r="CO562" s="10"/>
      <c r="CP562" s="10"/>
      <c r="CQ562" s="10"/>
      <c r="CR562" s="10"/>
      <c r="CS562" s="10"/>
      <c r="CT562" s="10"/>
      <c r="CU562" s="10"/>
      <c r="CV562" s="12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</row>
    <row r="563" spans="1:118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2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/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/>
      <c r="BE563" s="12"/>
      <c r="BF563" s="10"/>
      <c r="BG563" s="10"/>
      <c r="BH563" s="10"/>
      <c r="BI563" s="12"/>
      <c r="BJ563" s="12"/>
      <c r="BK563" s="10"/>
      <c r="BL563" s="10"/>
      <c r="BM563" s="10"/>
      <c r="BN563" s="10"/>
      <c r="BO563" s="12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/>
      <c r="CI563" s="14"/>
      <c r="CJ563" s="14"/>
      <c r="CK563" s="14"/>
      <c r="CL563" s="14"/>
      <c r="CM563" s="12"/>
      <c r="CN563" s="10"/>
      <c r="CO563" s="10"/>
      <c r="CP563" s="10"/>
      <c r="CQ563" s="10"/>
      <c r="CR563" s="10"/>
      <c r="CS563" s="10"/>
      <c r="CT563" s="10"/>
      <c r="CU563" s="10"/>
      <c r="CV563" s="12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</row>
    <row r="564" spans="1:118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2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/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/>
      <c r="BE564" s="12"/>
      <c r="BF564" s="10"/>
      <c r="BG564" s="10"/>
      <c r="BH564" s="10"/>
      <c r="BI564" s="12"/>
      <c r="BJ564" s="12"/>
      <c r="BK564" s="10"/>
      <c r="BL564" s="10"/>
      <c r="BM564" s="10"/>
      <c r="BN564" s="10"/>
      <c r="BO564" s="12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/>
      <c r="CI564" s="14"/>
      <c r="CJ564" s="14"/>
      <c r="CK564" s="14"/>
      <c r="CL564" s="14"/>
      <c r="CM564" s="12"/>
      <c r="CN564" s="10"/>
      <c r="CO564" s="10"/>
      <c r="CP564" s="10"/>
      <c r="CQ564" s="10"/>
      <c r="CR564" s="10"/>
      <c r="CS564" s="10"/>
      <c r="CT564" s="10"/>
      <c r="CU564" s="10"/>
      <c r="CV564" s="12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</row>
    <row r="565" spans="1:118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2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/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/>
      <c r="BE565" s="12"/>
      <c r="BF565" s="10"/>
      <c r="BG565" s="10"/>
      <c r="BH565" s="10"/>
      <c r="BI565" s="12"/>
      <c r="BJ565" s="12"/>
      <c r="BK565" s="10"/>
      <c r="BL565" s="10"/>
      <c r="BM565" s="10"/>
      <c r="BN565" s="10"/>
      <c r="BO565" s="12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/>
      <c r="CI565" s="14"/>
      <c r="CJ565" s="14"/>
      <c r="CK565" s="14"/>
      <c r="CL565" s="14"/>
      <c r="CM565" s="12"/>
      <c r="CN565" s="10"/>
      <c r="CO565" s="10"/>
      <c r="CP565" s="10"/>
      <c r="CQ565" s="10"/>
      <c r="CR565" s="10"/>
      <c r="CS565" s="10"/>
      <c r="CT565" s="10"/>
      <c r="CU565" s="10"/>
      <c r="CV565" s="12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</row>
    <row r="566" spans="1:118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2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/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/>
      <c r="BE566" s="12"/>
      <c r="BF566" s="10"/>
      <c r="BG566" s="10"/>
      <c r="BH566" s="10"/>
      <c r="BI566" s="12"/>
      <c r="BJ566" s="12"/>
      <c r="BK566" s="10"/>
      <c r="BL566" s="10"/>
      <c r="BM566" s="10"/>
      <c r="BN566" s="10"/>
      <c r="BO566" s="12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/>
      <c r="CI566" s="14"/>
      <c r="CJ566" s="14"/>
      <c r="CK566" s="14"/>
      <c r="CL566" s="14"/>
      <c r="CM566" s="12"/>
      <c r="CN566" s="10"/>
      <c r="CO566" s="10"/>
      <c r="CP566" s="10"/>
      <c r="CQ566" s="10"/>
      <c r="CR566" s="10"/>
      <c r="CS566" s="10"/>
      <c r="CT566" s="10"/>
      <c r="CU566" s="10"/>
      <c r="CV566" s="12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</row>
    <row r="567" spans="1:118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2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/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/>
      <c r="BE567" s="12"/>
      <c r="BF567" s="10"/>
      <c r="BG567" s="10"/>
      <c r="BH567" s="10"/>
      <c r="BI567" s="12"/>
      <c r="BJ567" s="12"/>
      <c r="BK567" s="10"/>
      <c r="BL567" s="10"/>
      <c r="BM567" s="10"/>
      <c r="BN567" s="10"/>
      <c r="BO567" s="12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/>
      <c r="CI567" s="14"/>
      <c r="CJ567" s="14"/>
      <c r="CK567" s="14"/>
      <c r="CL567" s="14"/>
      <c r="CM567" s="12"/>
      <c r="CN567" s="10"/>
      <c r="CO567" s="10"/>
      <c r="CP567" s="10"/>
      <c r="CQ567" s="10"/>
      <c r="CR567" s="10"/>
      <c r="CS567" s="10"/>
      <c r="CT567" s="10"/>
      <c r="CU567" s="10"/>
      <c r="CV567" s="12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</row>
    <row r="568" spans="1:118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2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/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/>
      <c r="BE568" s="12"/>
      <c r="BF568" s="10"/>
      <c r="BG568" s="10"/>
      <c r="BH568" s="10"/>
      <c r="BI568" s="12"/>
      <c r="BJ568" s="12"/>
      <c r="BK568" s="10"/>
      <c r="BL568" s="10"/>
      <c r="BM568" s="10"/>
      <c r="BN568" s="10"/>
      <c r="BO568" s="12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/>
      <c r="CI568" s="14"/>
      <c r="CJ568" s="14"/>
      <c r="CK568" s="14"/>
      <c r="CL568" s="14"/>
      <c r="CM568" s="12"/>
      <c r="CN568" s="10"/>
      <c r="CO568" s="10"/>
      <c r="CP568" s="10"/>
      <c r="CQ568" s="10"/>
      <c r="CR568" s="10"/>
      <c r="CS568" s="10"/>
      <c r="CT568" s="10"/>
      <c r="CU568" s="10"/>
      <c r="CV568" s="12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</row>
    <row r="569" spans="1:118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2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/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/>
      <c r="BE569" s="12"/>
      <c r="BF569" s="10"/>
      <c r="BG569" s="10"/>
      <c r="BH569" s="10"/>
      <c r="BI569" s="12"/>
      <c r="BJ569" s="12"/>
      <c r="BK569" s="10"/>
      <c r="BL569" s="10"/>
      <c r="BM569" s="10"/>
      <c r="BN569" s="10"/>
      <c r="BO569" s="12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/>
      <c r="CI569" s="14"/>
      <c r="CJ569" s="14"/>
      <c r="CK569" s="14"/>
      <c r="CL569" s="14"/>
      <c r="CM569" s="12"/>
      <c r="CN569" s="10"/>
      <c r="CO569" s="10"/>
      <c r="CP569" s="10"/>
      <c r="CQ569" s="10"/>
      <c r="CR569" s="10"/>
      <c r="CS569" s="10"/>
      <c r="CT569" s="10"/>
      <c r="CU569" s="10"/>
      <c r="CV569" s="12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</row>
    <row r="570" spans="1:118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2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/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/>
      <c r="BE570" s="12"/>
      <c r="BF570" s="10"/>
      <c r="BG570" s="10"/>
      <c r="BH570" s="10"/>
      <c r="BI570" s="12"/>
      <c r="BJ570" s="12"/>
      <c r="BK570" s="10"/>
      <c r="BL570" s="10"/>
      <c r="BM570" s="10"/>
      <c r="BN570" s="10"/>
      <c r="BO570" s="12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/>
      <c r="CI570" s="14"/>
      <c r="CJ570" s="14"/>
      <c r="CK570" s="14"/>
      <c r="CL570" s="14"/>
      <c r="CM570" s="12"/>
      <c r="CN570" s="10"/>
      <c r="CO570" s="10"/>
      <c r="CP570" s="10"/>
      <c r="CQ570" s="10"/>
      <c r="CR570" s="10"/>
      <c r="CS570" s="10"/>
      <c r="CT570" s="10"/>
      <c r="CU570" s="10"/>
      <c r="CV570" s="12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</row>
    <row r="571" spans="1:118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2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/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/>
      <c r="BE571" s="12"/>
      <c r="BF571" s="10"/>
      <c r="BG571" s="10"/>
      <c r="BH571" s="10"/>
      <c r="BI571" s="12"/>
      <c r="BJ571" s="12"/>
      <c r="BK571" s="10"/>
      <c r="BL571" s="10"/>
      <c r="BM571" s="10"/>
      <c r="BN571" s="10"/>
      <c r="BO571" s="12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/>
      <c r="CI571" s="14"/>
      <c r="CJ571" s="14"/>
      <c r="CK571" s="14"/>
      <c r="CL571" s="14"/>
      <c r="CM571" s="12"/>
      <c r="CN571" s="10"/>
      <c r="CO571" s="10"/>
      <c r="CP571" s="10"/>
      <c r="CQ571" s="10"/>
      <c r="CR571" s="10"/>
      <c r="CS571" s="10"/>
      <c r="CT571" s="10"/>
      <c r="CU571" s="10"/>
      <c r="CV571" s="12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</row>
    <row r="572" spans="1:118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2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/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/>
      <c r="BE572" s="12"/>
      <c r="BF572" s="10"/>
      <c r="BG572" s="10"/>
      <c r="BH572" s="10"/>
      <c r="BI572" s="12"/>
      <c r="BJ572" s="12"/>
      <c r="BK572" s="10"/>
      <c r="BL572" s="10"/>
      <c r="BM572" s="10"/>
      <c r="BN572" s="10"/>
      <c r="BO572" s="12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/>
      <c r="CI572" s="14"/>
      <c r="CJ572" s="14"/>
      <c r="CK572" s="14"/>
      <c r="CL572" s="14"/>
      <c r="CM572" s="12"/>
      <c r="CN572" s="10"/>
      <c r="CO572" s="10"/>
      <c r="CP572" s="10"/>
      <c r="CQ572" s="10"/>
      <c r="CR572" s="10"/>
      <c r="CS572" s="10"/>
      <c r="CT572" s="10"/>
      <c r="CU572" s="10"/>
      <c r="CV572" s="12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</row>
    <row r="573" spans="1:118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2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/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/>
      <c r="BE573" s="12"/>
      <c r="BF573" s="10"/>
      <c r="BG573" s="10"/>
      <c r="BH573" s="10"/>
      <c r="BI573" s="12"/>
      <c r="BJ573" s="12"/>
      <c r="BK573" s="10"/>
      <c r="BL573" s="10"/>
      <c r="BM573" s="10"/>
      <c r="BN573" s="10"/>
      <c r="BO573" s="12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/>
      <c r="CI573" s="14"/>
      <c r="CJ573" s="14"/>
      <c r="CK573" s="14"/>
      <c r="CL573" s="14"/>
      <c r="CM573" s="12"/>
      <c r="CN573" s="10"/>
      <c r="CO573" s="10"/>
      <c r="CP573" s="10"/>
      <c r="CQ573" s="10"/>
      <c r="CR573" s="10"/>
      <c r="CS573" s="10"/>
      <c r="CT573" s="10"/>
      <c r="CU573" s="10"/>
      <c r="CV573" s="12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</row>
    <row r="574" spans="1:118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2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/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/>
      <c r="BE574" s="12"/>
      <c r="BF574" s="10"/>
      <c r="BG574" s="10"/>
      <c r="BH574" s="10"/>
      <c r="BI574" s="12"/>
      <c r="BJ574" s="12"/>
      <c r="BK574" s="10"/>
      <c r="BL574" s="10"/>
      <c r="BM574" s="10"/>
      <c r="BN574" s="10"/>
      <c r="BO574" s="12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/>
      <c r="CI574" s="14"/>
      <c r="CJ574" s="14"/>
      <c r="CK574" s="14"/>
      <c r="CL574" s="14"/>
      <c r="CM574" s="12"/>
      <c r="CN574" s="10"/>
      <c r="CO574" s="10"/>
      <c r="CP574" s="10"/>
      <c r="CQ574" s="10"/>
      <c r="CR574" s="10"/>
      <c r="CS574" s="10"/>
      <c r="CT574" s="10"/>
      <c r="CU574" s="10"/>
      <c r="CV574" s="12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</row>
    <row r="575" spans="1:118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2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/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/>
      <c r="BE575" s="12"/>
      <c r="BF575" s="10"/>
      <c r="BG575" s="10"/>
      <c r="BH575" s="10"/>
      <c r="BI575" s="12"/>
      <c r="BJ575" s="12"/>
      <c r="BK575" s="10"/>
      <c r="BL575" s="10"/>
      <c r="BM575" s="10"/>
      <c r="BN575" s="10"/>
      <c r="BO575" s="12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/>
      <c r="CI575" s="14"/>
      <c r="CJ575" s="14"/>
      <c r="CK575" s="14"/>
      <c r="CL575" s="14"/>
      <c r="CM575" s="12"/>
      <c r="CN575" s="10"/>
      <c r="CO575" s="10"/>
      <c r="CP575" s="10"/>
      <c r="CQ575" s="10"/>
      <c r="CR575" s="10"/>
      <c r="CS575" s="10"/>
      <c r="CT575" s="10"/>
      <c r="CU575" s="10"/>
      <c r="CV575" s="12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</row>
    <row r="576" spans="1:118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2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/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/>
      <c r="BE576" s="12"/>
      <c r="BF576" s="10"/>
      <c r="BG576" s="10"/>
      <c r="BH576" s="10"/>
      <c r="BI576" s="12"/>
      <c r="BJ576" s="12"/>
      <c r="BK576" s="10"/>
      <c r="BL576" s="10"/>
      <c r="BM576" s="10"/>
      <c r="BN576" s="10"/>
      <c r="BO576" s="12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/>
      <c r="CI576" s="14"/>
      <c r="CJ576" s="14"/>
      <c r="CK576" s="14"/>
      <c r="CL576" s="14"/>
      <c r="CM576" s="12"/>
      <c r="CN576" s="10"/>
      <c r="CO576" s="10"/>
      <c r="CP576" s="10"/>
      <c r="CQ576" s="10"/>
      <c r="CR576" s="10"/>
      <c r="CS576" s="10"/>
      <c r="CT576" s="10"/>
      <c r="CU576" s="10"/>
      <c r="CV576" s="12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</row>
    <row r="577" spans="1:118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2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/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/>
      <c r="BE577" s="12"/>
      <c r="BF577" s="10"/>
      <c r="BG577" s="10"/>
      <c r="BH577" s="10"/>
      <c r="BI577" s="12"/>
      <c r="BJ577" s="12"/>
      <c r="BK577" s="10"/>
      <c r="BL577" s="10"/>
      <c r="BM577" s="10"/>
      <c r="BN577" s="10"/>
      <c r="BO577" s="12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/>
      <c r="CI577" s="14"/>
      <c r="CJ577" s="14"/>
      <c r="CK577" s="14"/>
      <c r="CL577" s="14"/>
      <c r="CM577" s="12"/>
      <c r="CN577" s="10"/>
      <c r="CO577" s="10"/>
      <c r="CP577" s="10"/>
      <c r="CQ577" s="10"/>
      <c r="CR577" s="10"/>
      <c r="CS577" s="10"/>
      <c r="CT577" s="10"/>
      <c r="CU577" s="10"/>
      <c r="CV577" s="12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</row>
    <row r="578" spans="1:118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2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/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/>
      <c r="BE578" s="12"/>
      <c r="BF578" s="10"/>
      <c r="BG578" s="10"/>
      <c r="BH578" s="10"/>
      <c r="BI578" s="12"/>
      <c r="BJ578" s="12"/>
      <c r="BK578" s="10"/>
      <c r="BL578" s="10"/>
      <c r="BM578" s="10"/>
      <c r="BN578" s="10"/>
      <c r="BO578" s="12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/>
      <c r="CI578" s="14"/>
      <c r="CJ578" s="14"/>
      <c r="CK578" s="14"/>
      <c r="CL578" s="14"/>
      <c r="CM578" s="12"/>
      <c r="CN578" s="10"/>
      <c r="CO578" s="10"/>
      <c r="CP578" s="10"/>
      <c r="CQ578" s="10"/>
      <c r="CR578" s="10"/>
      <c r="CS578" s="10"/>
      <c r="CT578" s="10"/>
      <c r="CU578" s="10"/>
      <c r="CV578" s="12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</row>
    <row r="579" spans="1:118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2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/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/>
      <c r="BE579" s="12"/>
      <c r="BF579" s="10"/>
      <c r="BG579" s="10"/>
      <c r="BH579" s="10"/>
      <c r="BI579" s="12"/>
      <c r="BJ579" s="12"/>
      <c r="BK579" s="10"/>
      <c r="BL579" s="10"/>
      <c r="BM579" s="10"/>
      <c r="BN579" s="10"/>
      <c r="BO579" s="12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/>
      <c r="CI579" s="14"/>
      <c r="CJ579" s="14"/>
      <c r="CK579" s="14"/>
      <c r="CL579" s="14"/>
      <c r="CM579" s="12"/>
      <c r="CN579" s="10"/>
      <c r="CO579" s="10"/>
      <c r="CP579" s="10"/>
      <c r="CQ579" s="10"/>
      <c r="CR579" s="10"/>
      <c r="CS579" s="10"/>
      <c r="CT579" s="10"/>
      <c r="CU579" s="10"/>
      <c r="CV579" s="12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</row>
    <row r="580" spans="1:118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2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/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/>
      <c r="BE580" s="12"/>
      <c r="BF580" s="10"/>
      <c r="BG580" s="10"/>
      <c r="BH580" s="10"/>
      <c r="BI580" s="12"/>
      <c r="BJ580" s="12"/>
      <c r="BK580" s="10"/>
      <c r="BL580" s="10"/>
      <c r="BM580" s="10"/>
      <c r="BN580" s="10"/>
      <c r="BO580" s="12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/>
      <c r="CI580" s="14"/>
      <c r="CJ580" s="14"/>
      <c r="CK580" s="14"/>
      <c r="CL580" s="14"/>
      <c r="CM580" s="12"/>
      <c r="CN580" s="10"/>
      <c r="CO580" s="10"/>
      <c r="CP580" s="10"/>
      <c r="CQ580" s="10"/>
      <c r="CR580" s="10"/>
      <c r="CS580" s="10"/>
      <c r="CT580" s="10"/>
      <c r="CU580" s="10"/>
      <c r="CV580" s="12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</row>
    <row r="581" spans="1:118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2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/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/>
      <c r="BE581" s="12"/>
      <c r="BF581" s="10"/>
      <c r="BG581" s="10"/>
      <c r="BH581" s="10"/>
      <c r="BI581" s="12"/>
      <c r="BJ581" s="12"/>
      <c r="BK581" s="10"/>
      <c r="BL581" s="10"/>
      <c r="BM581" s="10"/>
      <c r="BN581" s="10"/>
      <c r="BO581" s="12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/>
      <c r="CI581" s="14"/>
      <c r="CJ581" s="14"/>
      <c r="CK581" s="14"/>
      <c r="CL581" s="14"/>
      <c r="CM581" s="12"/>
      <c r="CN581" s="10"/>
      <c r="CO581" s="10"/>
      <c r="CP581" s="10"/>
      <c r="CQ581" s="10"/>
      <c r="CR581" s="10"/>
      <c r="CS581" s="10"/>
      <c r="CT581" s="10"/>
      <c r="CU581" s="10"/>
      <c r="CV581" s="12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</row>
    <row r="582" spans="1:118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2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/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/>
      <c r="BE582" s="12"/>
      <c r="BF582" s="10"/>
      <c r="BG582" s="10"/>
      <c r="BH582" s="10"/>
      <c r="BI582" s="12"/>
      <c r="BJ582" s="12"/>
      <c r="BK582" s="10"/>
      <c r="BL582" s="10"/>
      <c r="BM582" s="10"/>
      <c r="BN582" s="10"/>
      <c r="BO582" s="12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/>
      <c r="CI582" s="14"/>
      <c r="CJ582" s="14"/>
      <c r="CK582" s="14"/>
      <c r="CL582" s="14"/>
      <c r="CM582" s="12"/>
      <c r="CN582" s="10"/>
      <c r="CO582" s="10"/>
      <c r="CP582" s="10"/>
      <c r="CQ582" s="10"/>
      <c r="CR582" s="10"/>
      <c r="CS582" s="10"/>
      <c r="CT582" s="10"/>
      <c r="CU582" s="10"/>
      <c r="CV582" s="12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</row>
    <row r="583" spans="1:118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2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/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/>
      <c r="BE583" s="12"/>
      <c r="BF583" s="10"/>
      <c r="BG583" s="10"/>
      <c r="BH583" s="10"/>
      <c r="BI583" s="12"/>
      <c r="BJ583" s="12"/>
      <c r="BK583" s="10"/>
      <c r="BL583" s="10"/>
      <c r="BM583" s="10"/>
      <c r="BN583" s="10"/>
      <c r="BO583" s="12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/>
      <c r="CI583" s="14"/>
      <c r="CJ583" s="14"/>
      <c r="CK583" s="14"/>
      <c r="CL583" s="14"/>
      <c r="CM583" s="12"/>
      <c r="CN583" s="10"/>
      <c r="CO583" s="10"/>
      <c r="CP583" s="10"/>
      <c r="CQ583" s="10"/>
      <c r="CR583" s="10"/>
      <c r="CS583" s="10"/>
      <c r="CT583" s="10"/>
      <c r="CU583" s="10"/>
      <c r="CV583" s="12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</row>
    <row r="584" spans="1:118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2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/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/>
      <c r="BE584" s="12"/>
      <c r="BF584" s="10"/>
      <c r="BG584" s="10"/>
      <c r="BH584" s="10"/>
      <c r="BI584" s="12"/>
      <c r="BJ584" s="12"/>
      <c r="BK584" s="10"/>
      <c r="BL584" s="10"/>
      <c r="BM584" s="10"/>
      <c r="BN584" s="10"/>
      <c r="BO584" s="12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/>
      <c r="CI584" s="14"/>
      <c r="CJ584" s="14"/>
      <c r="CK584" s="14"/>
      <c r="CL584" s="14"/>
      <c r="CM584" s="12"/>
      <c r="CN584" s="10"/>
      <c r="CO584" s="10"/>
      <c r="CP584" s="10"/>
      <c r="CQ584" s="10"/>
      <c r="CR584" s="10"/>
      <c r="CS584" s="10"/>
      <c r="CT584" s="10"/>
      <c r="CU584" s="10"/>
      <c r="CV584" s="12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</row>
    <row r="585" spans="1:118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2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/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/>
      <c r="BE585" s="12"/>
      <c r="BF585" s="10"/>
      <c r="BG585" s="10"/>
      <c r="BH585" s="10"/>
      <c r="BI585" s="12"/>
      <c r="BJ585" s="12"/>
      <c r="BK585" s="10"/>
      <c r="BL585" s="10"/>
      <c r="BM585" s="10"/>
      <c r="BN585" s="10"/>
      <c r="BO585" s="12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/>
      <c r="CI585" s="14"/>
      <c r="CJ585" s="14"/>
      <c r="CK585" s="14"/>
      <c r="CL585" s="14"/>
      <c r="CM585" s="12"/>
      <c r="CN585" s="10"/>
      <c r="CO585" s="10"/>
      <c r="CP585" s="10"/>
      <c r="CQ585" s="10"/>
      <c r="CR585" s="10"/>
      <c r="CS585" s="10"/>
      <c r="CT585" s="10"/>
      <c r="CU585" s="10"/>
      <c r="CV585" s="12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</row>
    <row r="586" spans="1:118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2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/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/>
      <c r="BE586" s="12"/>
      <c r="BF586" s="10"/>
      <c r="BG586" s="10"/>
      <c r="BH586" s="10"/>
      <c r="BI586" s="12"/>
      <c r="BJ586" s="12"/>
      <c r="BK586" s="10"/>
      <c r="BL586" s="10"/>
      <c r="BM586" s="10"/>
      <c r="BN586" s="10"/>
      <c r="BO586" s="12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/>
      <c r="CI586" s="14"/>
      <c r="CJ586" s="14"/>
      <c r="CK586" s="14"/>
      <c r="CL586" s="14"/>
      <c r="CM586" s="12"/>
      <c r="CN586" s="10"/>
      <c r="CO586" s="10"/>
      <c r="CP586" s="10"/>
      <c r="CQ586" s="10"/>
      <c r="CR586" s="10"/>
      <c r="CS586" s="10"/>
      <c r="CT586" s="10"/>
      <c r="CU586" s="10"/>
      <c r="CV586" s="12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</row>
    <row r="587" spans="1:118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2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/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/>
      <c r="BE587" s="12"/>
      <c r="BF587" s="10"/>
      <c r="BG587" s="10"/>
      <c r="BH587" s="10"/>
      <c r="BI587" s="12"/>
      <c r="BJ587" s="12"/>
      <c r="BK587" s="10"/>
      <c r="BL587" s="10"/>
      <c r="BM587" s="10"/>
      <c r="BN587" s="10"/>
      <c r="BO587" s="12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/>
      <c r="CI587" s="14"/>
      <c r="CJ587" s="14"/>
      <c r="CK587" s="14"/>
      <c r="CL587" s="14"/>
      <c r="CM587" s="12"/>
      <c r="CN587" s="10"/>
      <c r="CO587" s="10"/>
      <c r="CP587" s="10"/>
      <c r="CQ587" s="10"/>
      <c r="CR587" s="10"/>
      <c r="CS587" s="10"/>
      <c r="CT587" s="10"/>
      <c r="CU587" s="10"/>
      <c r="CV587" s="12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</row>
    <row r="588" spans="1:118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2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/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/>
      <c r="BE588" s="12"/>
      <c r="BF588" s="10"/>
      <c r="BG588" s="10"/>
      <c r="BH588" s="10"/>
      <c r="BI588" s="12"/>
      <c r="BJ588" s="12"/>
      <c r="BK588" s="10"/>
      <c r="BL588" s="10"/>
      <c r="BM588" s="10"/>
      <c r="BN588" s="10"/>
      <c r="BO588" s="12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/>
      <c r="CI588" s="14"/>
      <c r="CJ588" s="14"/>
      <c r="CK588" s="14"/>
      <c r="CL588" s="14"/>
      <c r="CM588" s="12"/>
      <c r="CN588" s="10"/>
      <c r="CO588" s="10"/>
      <c r="CP588" s="10"/>
      <c r="CQ588" s="10"/>
      <c r="CR588" s="10"/>
      <c r="CS588" s="10"/>
      <c r="CT588" s="10"/>
      <c r="CU588" s="10"/>
      <c r="CV588" s="12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</row>
    <row r="589" spans="1:118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2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/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/>
      <c r="BE589" s="12"/>
      <c r="BF589" s="10"/>
      <c r="BG589" s="10"/>
      <c r="BH589" s="10"/>
      <c r="BI589" s="12"/>
      <c r="BJ589" s="12"/>
      <c r="BK589" s="10"/>
      <c r="BL589" s="10"/>
      <c r="BM589" s="10"/>
      <c r="BN589" s="10"/>
      <c r="BO589" s="12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/>
      <c r="CI589" s="14"/>
      <c r="CJ589" s="14"/>
      <c r="CK589" s="14"/>
      <c r="CL589" s="14"/>
      <c r="CM589" s="12"/>
      <c r="CN589" s="10"/>
      <c r="CO589" s="10"/>
      <c r="CP589" s="10"/>
      <c r="CQ589" s="10"/>
      <c r="CR589" s="10"/>
      <c r="CS589" s="10"/>
      <c r="CT589" s="10"/>
      <c r="CU589" s="10"/>
      <c r="CV589" s="12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</row>
    <row r="590" spans="1:118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2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/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/>
      <c r="BE590" s="12"/>
      <c r="BF590" s="10"/>
      <c r="BG590" s="10"/>
      <c r="BH590" s="10"/>
      <c r="BI590" s="12"/>
      <c r="BJ590" s="12"/>
      <c r="BK590" s="10"/>
      <c r="BL590" s="10"/>
      <c r="BM590" s="10"/>
      <c r="BN590" s="10"/>
      <c r="BO590" s="12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/>
      <c r="CI590" s="14"/>
      <c r="CJ590" s="14"/>
      <c r="CK590" s="14"/>
      <c r="CL590" s="14"/>
      <c r="CM590" s="12"/>
      <c r="CN590" s="10"/>
      <c r="CO590" s="10"/>
      <c r="CP590" s="10"/>
      <c r="CQ590" s="10"/>
      <c r="CR590" s="10"/>
      <c r="CS590" s="10"/>
      <c r="CT590" s="10"/>
      <c r="CU590" s="10"/>
      <c r="CV590" s="12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</row>
    <row r="591" spans="1:118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2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/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/>
      <c r="BE591" s="12"/>
      <c r="BF591" s="10"/>
      <c r="BG591" s="10"/>
      <c r="BH591" s="10"/>
      <c r="BI591" s="12"/>
      <c r="BJ591" s="12"/>
      <c r="BK591" s="10"/>
      <c r="BL591" s="10"/>
      <c r="BM591" s="10"/>
      <c r="BN591" s="10"/>
      <c r="BO591" s="12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/>
      <c r="CI591" s="14"/>
      <c r="CJ591" s="14"/>
      <c r="CK591" s="14"/>
      <c r="CL591" s="14"/>
      <c r="CM591" s="12"/>
      <c r="CN591" s="10"/>
      <c r="CO591" s="10"/>
      <c r="CP591" s="10"/>
      <c r="CQ591" s="10"/>
      <c r="CR591" s="10"/>
      <c r="CS591" s="10"/>
      <c r="CT591" s="10"/>
      <c r="CU591" s="10"/>
      <c r="CV591" s="12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InputMessage="1" showErrorMessage="1" sqref="J192:J591 CV192:CV591 CM192:CM591 CH192:CH591 AE192:AE591 BJ192:BJ591 BD192:BD591 AP192:AP591 BO192:BO591">
      <formula1>$J$3:$J$191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8"/>
  <sheetViews>
    <sheetView workbookViewId="0">
      <selection activeCell="C4" sqref="C4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269</v>
      </c>
      <c r="C1" s="12" t="s">
        <v>51</v>
      </c>
      <c r="D1" s="10" t="s">
        <v>58</v>
      </c>
      <c r="E1" s="10" t="s">
        <v>270</v>
      </c>
    </row>
    <row r="2" spans="1:5" x14ac:dyDescent="0.25">
      <c r="A2" s="10">
        <v>2</v>
      </c>
      <c r="B2" s="10" t="s">
        <v>276</v>
      </c>
      <c r="C2" s="12" t="s">
        <v>288</v>
      </c>
      <c r="D2" s="14" t="s">
        <v>243</v>
      </c>
      <c r="E2" s="14">
        <v>1</v>
      </c>
    </row>
    <row r="3" spans="1:5" x14ac:dyDescent="0.25">
      <c r="A3" s="10">
        <v>2</v>
      </c>
      <c r="B3" s="10" t="s">
        <v>276</v>
      </c>
      <c r="C3" s="12" t="s">
        <v>284</v>
      </c>
      <c r="D3" s="14" t="s">
        <v>246</v>
      </c>
      <c r="E3" s="14">
        <v>1</v>
      </c>
    </row>
    <row r="4" spans="1:5" x14ac:dyDescent="0.25">
      <c r="A4" s="10">
        <v>2</v>
      </c>
      <c r="B4" s="10" t="s">
        <v>276</v>
      </c>
      <c r="C4" s="12" t="s">
        <v>356</v>
      </c>
      <c r="D4" s="14" t="s">
        <v>167</v>
      </c>
      <c r="E4" s="14">
        <v>1</v>
      </c>
    </row>
    <row r="5" spans="1:5" x14ac:dyDescent="0.25">
      <c r="A5" s="10">
        <v>2</v>
      </c>
      <c r="B5" s="10" t="s">
        <v>276</v>
      </c>
      <c r="C5" s="12" t="s">
        <v>404</v>
      </c>
      <c r="D5" s="14" t="s">
        <v>248</v>
      </c>
      <c r="E5" s="14">
        <v>1</v>
      </c>
    </row>
    <row r="6" spans="1:5" x14ac:dyDescent="0.25">
      <c r="A6" s="10">
        <v>2</v>
      </c>
      <c r="B6" s="10" t="s">
        <v>276</v>
      </c>
      <c r="C6" s="12" t="s">
        <v>364</v>
      </c>
      <c r="D6" s="14" t="s">
        <v>244</v>
      </c>
      <c r="E6" s="14">
        <v>1</v>
      </c>
    </row>
    <row r="7" spans="1:5" x14ac:dyDescent="0.25">
      <c r="A7" s="10">
        <v>2</v>
      </c>
      <c r="B7" s="10" t="s">
        <v>276</v>
      </c>
      <c r="C7" s="12" t="s">
        <v>286</v>
      </c>
      <c r="D7" s="14" t="s">
        <v>37</v>
      </c>
      <c r="E7" s="14">
        <v>1</v>
      </c>
    </row>
    <row r="8" spans="1:5" x14ac:dyDescent="0.25">
      <c r="A8" s="10">
        <v>2</v>
      </c>
      <c r="B8" s="10" t="s">
        <v>276</v>
      </c>
      <c r="C8" s="12" t="s">
        <v>348</v>
      </c>
      <c r="D8" s="14" t="s">
        <v>37</v>
      </c>
      <c r="E8" s="14">
        <v>1</v>
      </c>
    </row>
    <row r="9" spans="1:5" x14ac:dyDescent="0.25">
      <c r="A9" s="10">
        <v>5</v>
      </c>
      <c r="B9" s="10" t="s">
        <v>276</v>
      </c>
      <c r="C9" s="12" t="s">
        <v>288</v>
      </c>
      <c r="D9" s="14" t="s">
        <v>243</v>
      </c>
      <c r="E9" s="14">
        <v>1</v>
      </c>
    </row>
    <row r="10" spans="1:5" x14ac:dyDescent="0.25">
      <c r="A10" s="10">
        <v>5</v>
      </c>
      <c r="B10" s="10" t="s">
        <v>276</v>
      </c>
      <c r="C10" s="12" t="s">
        <v>284</v>
      </c>
      <c r="D10" s="14" t="s">
        <v>246</v>
      </c>
      <c r="E10" s="14">
        <v>1</v>
      </c>
    </row>
    <row r="11" spans="1:5" x14ac:dyDescent="0.25">
      <c r="A11" s="10">
        <v>5</v>
      </c>
      <c r="B11" s="10" t="s">
        <v>276</v>
      </c>
      <c r="C11" s="12" t="s">
        <v>356</v>
      </c>
      <c r="D11" s="14" t="s">
        <v>167</v>
      </c>
      <c r="E11" s="14">
        <v>1</v>
      </c>
    </row>
    <row r="12" spans="1:5" x14ac:dyDescent="0.25">
      <c r="A12" s="10">
        <v>5</v>
      </c>
      <c r="B12" s="10" t="s">
        <v>276</v>
      </c>
      <c r="C12" s="12" t="s">
        <v>404</v>
      </c>
      <c r="D12" s="14" t="s">
        <v>248</v>
      </c>
      <c r="E12" s="14">
        <v>1</v>
      </c>
    </row>
    <row r="13" spans="1:5" x14ac:dyDescent="0.25">
      <c r="A13" s="10">
        <v>5</v>
      </c>
      <c r="B13" s="10" t="s">
        <v>276</v>
      </c>
      <c r="C13" s="12" t="s">
        <v>364</v>
      </c>
      <c r="D13" s="14" t="s">
        <v>244</v>
      </c>
      <c r="E13" s="14">
        <v>1</v>
      </c>
    </row>
    <row r="14" spans="1:5" x14ac:dyDescent="0.25">
      <c r="A14" s="10">
        <v>7</v>
      </c>
      <c r="B14" s="10" t="s">
        <v>276</v>
      </c>
      <c r="C14" s="12" t="s">
        <v>288</v>
      </c>
      <c r="D14" s="14" t="s">
        <v>243</v>
      </c>
      <c r="E14" s="14">
        <v>1</v>
      </c>
    </row>
    <row r="15" spans="1:5" x14ac:dyDescent="0.25">
      <c r="A15" s="10">
        <v>7</v>
      </c>
      <c r="B15" s="10" t="s">
        <v>276</v>
      </c>
      <c r="C15" s="12" t="s">
        <v>284</v>
      </c>
      <c r="D15" s="14" t="s">
        <v>246</v>
      </c>
      <c r="E15" s="14">
        <v>1</v>
      </c>
    </row>
    <row r="16" spans="1:5" x14ac:dyDescent="0.25">
      <c r="A16" s="10">
        <v>7</v>
      </c>
      <c r="B16" s="10" t="s">
        <v>276</v>
      </c>
      <c r="C16" s="12" t="s">
        <v>356</v>
      </c>
      <c r="D16" s="14" t="s">
        <v>167</v>
      </c>
      <c r="E16" s="14">
        <v>1</v>
      </c>
    </row>
    <row r="17" spans="1:5" x14ac:dyDescent="0.25">
      <c r="A17" s="10">
        <v>7</v>
      </c>
      <c r="B17" s="10" t="s">
        <v>276</v>
      </c>
      <c r="C17" s="12" t="s">
        <v>404</v>
      </c>
      <c r="D17" s="14" t="s">
        <v>248</v>
      </c>
      <c r="E17" s="14">
        <v>1</v>
      </c>
    </row>
    <row r="18" spans="1:5" x14ac:dyDescent="0.25">
      <c r="A18" s="10">
        <v>7</v>
      </c>
      <c r="B18" s="10" t="s">
        <v>276</v>
      </c>
      <c r="C18" s="12" t="s">
        <v>364</v>
      </c>
      <c r="D18" s="14" t="s">
        <v>244</v>
      </c>
      <c r="E18" s="14">
        <v>1</v>
      </c>
    </row>
    <row r="19" spans="1:5" x14ac:dyDescent="0.25">
      <c r="A19" s="10">
        <v>7</v>
      </c>
      <c r="B19" s="10" t="s">
        <v>276</v>
      </c>
      <c r="C19" s="12" t="s">
        <v>286</v>
      </c>
      <c r="D19" s="14" t="s">
        <v>37</v>
      </c>
      <c r="E19" s="14">
        <v>1</v>
      </c>
    </row>
    <row r="20" spans="1:5" x14ac:dyDescent="0.25">
      <c r="A20" s="10">
        <v>7</v>
      </c>
      <c r="B20" s="10" t="s">
        <v>276</v>
      </c>
      <c r="C20" s="12" t="s">
        <v>378</v>
      </c>
      <c r="D20" s="14" t="s">
        <v>159</v>
      </c>
      <c r="E20" s="14">
        <v>1</v>
      </c>
    </row>
    <row r="21" spans="1:5" x14ac:dyDescent="0.25">
      <c r="A21" s="10">
        <v>8</v>
      </c>
      <c r="B21" s="10" t="s">
        <v>276</v>
      </c>
      <c r="C21" s="12" t="s">
        <v>288</v>
      </c>
      <c r="D21" s="14" t="s">
        <v>243</v>
      </c>
      <c r="E21" s="14">
        <v>1</v>
      </c>
    </row>
    <row r="22" spans="1:5" x14ac:dyDescent="0.25">
      <c r="A22" s="10">
        <v>8</v>
      </c>
      <c r="B22" s="10" t="s">
        <v>276</v>
      </c>
      <c r="C22" s="12" t="s">
        <v>284</v>
      </c>
      <c r="D22" s="14" t="s">
        <v>246</v>
      </c>
      <c r="E22" s="14">
        <v>1</v>
      </c>
    </row>
    <row r="23" spans="1:5" x14ac:dyDescent="0.25">
      <c r="A23" s="10">
        <v>8</v>
      </c>
      <c r="B23" s="10" t="s">
        <v>276</v>
      </c>
      <c r="C23" s="12" t="s">
        <v>356</v>
      </c>
      <c r="D23" s="14" t="s">
        <v>167</v>
      </c>
      <c r="E23" s="14">
        <v>1</v>
      </c>
    </row>
    <row r="24" spans="1:5" x14ac:dyDescent="0.25">
      <c r="A24" s="10">
        <v>8</v>
      </c>
      <c r="B24" s="10" t="s">
        <v>276</v>
      </c>
      <c r="C24" s="12" t="s">
        <v>404</v>
      </c>
      <c r="D24" s="14" t="s">
        <v>248</v>
      </c>
      <c r="E24" s="14">
        <v>1</v>
      </c>
    </row>
    <row r="25" spans="1:5" x14ac:dyDescent="0.25">
      <c r="A25" s="10">
        <v>8</v>
      </c>
      <c r="B25" s="10" t="s">
        <v>276</v>
      </c>
      <c r="C25" s="12" t="s">
        <v>364</v>
      </c>
      <c r="D25" s="14" t="s">
        <v>244</v>
      </c>
      <c r="E25" s="14">
        <v>1</v>
      </c>
    </row>
    <row r="26" spans="1:5" x14ac:dyDescent="0.25">
      <c r="A26" s="10">
        <v>8</v>
      </c>
      <c r="B26" s="10" t="s">
        <v>276</v>
      </c>
      <c r="C26" s="12" t="s">
        <v>405</v>
      </c>
      <c r="D26" s="14" t="s">
        <v>159</v>
      </c>
      <c r="E26" s="14">
        <v>1</v>
      </c>
    </row>
    <row r="27" spans="1:5" x14ac:dyDescent="0.25">
      <c r="A27" s="10">
        <v>11</v>
      </c>
      <c r="B27" s="10" t="s">
        <v>277</v>
      </c>
      <c r="C27" s="12" t="s">
        <v>302</v>
      </c>
      <c r="D27" s="14" t="s">
        <v>243</v>
      </c>
      <c r="E27" s="14">
        <v>1</v>
      </c>
    </row>
    <row r="28" spans="1:5" x14ac:dyDescent="0.25">
      <c r="A28" s="10">
        <v>11</v>
      </c>
      <c r="B28" s="10" t="s">
        <v>277</v>
      </c>
      <c r="C28" s="12" t="s">
        <v>304</v>
      </c>
      <c r="D28" s="14" t="s">
        <v>246</v>
      </c>
      <c r="E28" s="14">
        <v>1</v>
      </c>
    </row>
    <row r="29" spans="1:5" x14ac:dyDescent="0.25">
      <c r="A29" s="10">
        <v>11</v>
      </c>
      <c r="B29" s="10" t="s">
        <v>277</v>
      </c>
      <c r="C29" s="12" t="s">
        <v>406</v>
      </c>
      <c r="D29" s="14" t="s">
        <v>167</v>
      </c>
      <c r="E29" s="14">
        <v>1</v>
      </c>
    </row>
    <row r="30" spans="1:5" x14ac:dyDescent="0.25">
      <c r="A30" s="10">
        <v>11</v>
      </c>
      <c r="B30" s="10" t="s">
        <v>277</v>
      </c>
      <c r="C30" s="12" t="s">
        <v>374</v>
      </c>
      <c r="D30" s="14" t="s">
        <v>248</v>
      </c>
      <c r="E30" s="14">
        <v>1</v>
      </c>
    </row>
    <row r="31" spans="1:5" x14ac:dyDescent="0.25">
      <c r="A31" s="10">
        <v>11</v>
      </c>
      <c r="B31" s="10" t="s">
        <v>277</v>
      </c>
      <c r="C31" s="12" t="s">
        <v>335</v>
      </c>
      <c r="D31" s="14" t="s">
        <v>244</v>
      </c>
      <c r="E31" s="14">
        <v>1</v>
      </c>
    </row>
    <row r="32" spans="1:5" x14ac:dyDescent="0.25">
      <c r="A32" s="10">
        <v>11</v>
      </c>
      <c r="B32" s="10" t="s">
        <v>277</v>
      </c>
      <c r="C32" s="12" t="s">
        <v>298</v>
      </c>
      <c r="D32" s="14" t="s">
        <v>37</v>
      </c>
      <c r="E32" s="14">
        <v>1</v>
      </c>
    </row>
    <row r="33" spans="1:5" x14ac:dyDescent="0.25">
      <c r="A33" s="10">
        <v>12</v>
      </c>
      <c r="B33" s="10" t="s">
        <v>277</v>
      </c>
      <c r="C33" s="12" t="s">
        <v>302</v>
      </c>
      <c r="D33" s="14" t="s">
        <v>243</v>
      </c>
      <c r="E33" s="14">
        <v>1</v>
      </c>
    </row>
    <row r="34" spans="1:5" x14ac:dyDescent="0.25">
      <c r="A34" s="10">
        <v>12</v>
      </c>
      <c r="B34" s="10" t="s">
        <v>277</v>
      </c>
      <c r="C34" s="12" t="s">
        <v>304</v>
      </c>
      <c r="D34" s="14" t="s">
        <v>246</v>
      </c>
      <c r="E34" s="14">
        <v>1</v>
      </c>
    </row>
    <row r="35" spans="1:5" x14ac:dyDescent="0.25">
      <c r="A35" s="10">
        <v>12</v>
      </c>
      <c r="B35" s="10" t="s">
        <v>277</v>
      </c>
      <c r="C35" s="12" t="s">
        <v>406</v>
      </c>
      <c r="D35" s="14" t="s">
        <v>167</v>
      </c>
      <c r="E35" s="14">
        <v>1</v>
      </c>
    </row>
    <row r="36" spans="1:5" x14ac:dyDescent="0.25">
      <c r="A36" s="10">
        <v>12</v>
      </c>
      <c r="B36" s="10" t="s">
        <v>277</v>
      </c>
      <c r="C36" s="12" t="s">
        <v>374</v>
      </c>
      <c r="D36" s="14" t="s">
        <v>248</v>
      </c>
      <c r="E36" s="14">
        <v>1</v>
      </c>
    </row>
    <row r="37" spans="1:5" x14ac:dyDescent="0.25">
      <c r="A37" s="10">
        <v>12</v>
      </c>
      <c r="B37" s="10" t="s">
        <v>277</v>
      </c>
      <c r="C37" s="12" t="s">
        <v>335</v>
      </c>
      <c r="D37" s="14" t="s">
        <v>244</v>
      </c>
      <c r="E37" s="14">
        <v>1</v>
      </c>
    </row>
    <row r="38" spans="1:5" x14ac:dyDescent="0.25">
      <c r="A38" s="10">
        <v>12</v>
      </c>
      <c r="B38" s="10" t="s">
        <v>277</v>
      </c>
      <c r="C38" s="12" t="s">
        <v>298</v>
      </c>
      <c r="D38" s="14" t="s">
        <v>37</v>
      </c>
      <c r="E38" s="14">
        <v>1</v>
      </c>
    </row>
    <row r="39" spans="1:5" x14ac:dyDescent="0.25">
      <c r="A39" s="10">
        <v>12</v>
      </c>
      <c r="B39" s="10" t="s">
        <v>277</v>
      </c>
      <c r="C39" s="12" t="s">
        <v>346</v>
      </c>
      <c r="D39" s="14" t="s">
        <v>159</v>
      </c>
      <c r="E39" s="14">
        <v>1</v>
      </c>
    </row>
    <row r="40" spans="1:5" x14ac:dyDescent="0.25">
      <c r="A40" s="10">
        <v>13</v>
      </c>
      <c r="B40" s="10" t="s">
        <v>277</v>
      </c>
      <c r="C40" s="12" t="s">
        <v>302</v>
      </c>
      <c r="D40" s="14" t="s">
        <v>243</v>
      </c>
      <c r="E40" s="14">
        <v>1</v>
      </c>
    </row>
    <row r="41" spans="1:5" x14ac:dyDescent="0.25">
      <c r="A41" s="10">
        <v>13</v>
      </c>
      <c r="B41" s="10" t="s">
        <v>277</v>
      </c>
      <c r="C41" s="12" t="s">
        <v>304</v>
      </c>
      <c r="D41" s="14" t="s">
        <v>246</v>
      </c>
      <c r="E41" s="14">
        <v>1</v>
      </c>
    </row>
    <row r="42" spans="1:5" x14ac:dyDescent="0.25">
      <c r="A42" s="10">
        <v>13</v>
      </c>
      <c r="B42" s="10" t="s">
        <v>277</v>
      </c>
      <c r="C42" s="12" t="s">
        <v>406</v>
      </c>
      <c r="D42" s="14" t="s">
        <v>167</v>
      </c>
      <c r="E42" s="14">
        <v>1</v>
      </c>
    </row>
    <row r="43" spans="1:5" x14ac:dyDescent="0.25">
      <c r="A43" s="10">
        <v>13</v>
      </c>
      <c r="B43" s="10" t="s">
        <v>277</v>
      </c>
      <c r="C43" s="12" t="s">
        <v>374</v>
      </c>
      <c r="D43" s="14" t="s">
        <v>248</v>
      </c>
      <c r="E43" s="14">
        <v>1</v>
      </c>
    </row>
    <row r="44" spans="1:5" x14ac:dyDescent="0.25">
      <c r="A44" s="10">
        <v>13</v>
      </c>
      <c r="B44" s="10" t="s">
        <v>277</v>
      </c>
      <c r="C44" s="12" t="s">
        <v>335</v>
      </c>
      <c r="D44" s="14" t="s">
        <v>244</v>
      </c>
      <c r="E44" s="14">
        <v>1</v>
      </c>
    </row>
    <row r="45" spans="1:5" x14ac:dyDescent="0.25">
      <c r="A45" s="10">
        <v>13</v>
      </c>
      <c r="B45" s="10" t="s">
        <v>277</v>
      </c>
      <c r="C45" s="12" t="s">
        <v>298</v>
      </c>
      <c r="D45" s="14" t="s">
        <v>37</v>
      </c>
      <c r="E45" s="14">
        <v>1</v>
      </c>
    </row>
    <row r="46" spans="1:5" x14ac:dyDescent="0.25">
      <c r="A46" s="10">
        <v>13</v>
      </c>
      <c r="B46" s="10" t="s">
        <v>277</v>
      </c>
      <c r="C46" s="12" t="s">
        <v>346</v>
      </c>
      <c r="D46" s="14" t="s">
        <v>159</v>
      </c>
      <c r="E46" s="14">
        <v>1</v>
      </c>
    </row>
    <row r="47" spans="1:5" x14ac:dyDescent="0.25">
      <c r="A47" s="10">
        <v>16</v>
      </c>
      <c r="B47" s="10" t="s">
        <v>277</v>
      </c>
      <c r="C47" s="12" t="s">
        <v>302</v>
      </c>
      <c r="D47" s="14" t="s">
        <v>243</v>
      </c>
      <c r="E47" s="14">
        <v>1</v>
      </c>
    </row>
    <row r="48" spans="1:5" x14ac:dyDescent="0.25">
      <c r="A48" s="10">
        <v>16</v>
      </c>
      <c r="B48" s="10" t="s">
        <v>277</v>
      </c>
      <c r="C48" s="12" t="s">
        <v>304</v>
      </c>
      <c r="D48" s="14" t="s">
        <v>246</v>
      </c>
      <c r="E48" s="14">
        <v>1</v>
      </c>
    </row>
    <row r="49" spans="1:5" x14ac:dyDescent="0.25">
      <c r="A49" s="10">
        <v>16</v>
      </c>
      <c r="B49" s="10" t="s">
        <v>277</v>
      </c>
      <c r="C49" s="12" t="s">
        <v>406</v>
      </c>
      <c r="D49" s="14" t="s">
        <v>167</v>
      </c>
      <c r="E49" s="14">
        <v>1</v>
      </c>
    </row>
    <row r="50" spans="1:5" x14ac:dyDescent="0.25">
      <c r="A50" s="10">
        <v>16</v>
      </c>
      <c r="B50" s="10" t="s">
        <v>277</v>
      </c>
      <c r="C50" s="12" t="s">
        <v>374</v>
      </c>
      <c r="D50" s="14" t="s">
        <v>248</v>
      </c>
      <c r="E50" s="14">
        <v>1</v>
      </c>
    </row>
    <row r="51" spans="1:5" x14ac:dyDescent="0.25">
      <c r="A51" s="10">
        <v>16</v>
      </c>
      <c r="B51" s="10" t="s">
        <v>277</v>
      </c>
      <c r="C51" s="12" t="s">
        <v>335</v>
      </c>
      <c r="D51" s="14" t="s">
        <v>244</v>
      </c>
      <c r="E51" s="14">
        <v>1</v>
      </c>
    </row>
    <row r="52" spans="1:5" x14ac:dyDescent="0.25">
      <c r="A52" s="10">
        <v>16</v>
      </c>
      <c r="B52" s="10" t="s">
        <v>277</v>
      </c>
      <c r="C52" s="12" t="s">
        <v>298</v>
      </c>
      <c r="D52" s="14" t="s">
        <v>37</v>
      </c>
      <c r="E52" s="14">
        <v>1</v>
      </c>
    </row>
    <row r="53" spans="1:5" x14ac:dyDescent="0.25">
      <c r="A53" s="10">
        <v>19</v>
      </c>
      <c r="B53" s="10" t="s">
        <v>277</v>
      </c>
      <c r="C53" s="12" t="s">
        <v>302</v>
      </c>
      <c r="D53" s="14" t="s">
        <v>243</v>
      </c>
      <c r="E53" s="14">
        <v>1</v>
      </c>
    </row>
    <row r="54" spans="1:5" x14ac:dyDescent="0.25">
      <c r="A54" s="10">
        <v>19</v>
      </c>
      <c r="B54" s="10" t="s">
        <v>277</v>
      </c>
      <c r="C54" s="12" t="s">
        <v>304</v>
      </c>
      <c r="D54" s="14" t="s">
        <v>246</v>
      </c>
      <c r="E54" s="14">
        <v>1</v>
      </c>
    </row>
    <row r="55" spans="1:5" x14ac:dyDescent="0.25">
      <c r="A55" s="10">
        <v>19</v>
      </c>
      <c r="B55" s="10" t="s">
        <v>277</v>
      </c>
      <c r="C55" s="12" t="s">
        <v>406</v>
      </c>
      <c r="D55" s="14" t="s">
        <v>167</v>
      </c>
      <c r="E55" s="14">
        <v>1</v>
      </c>
    </row>
    <row r="56" spans="1:5" x14ac:dyDescent="0.25">
      <c r="A56" s="10">
        <v>19</v>
      </c>
      <c r="B56" s="10" t="s">
        <v>277</v>
      </c>
      <c r="C56" s="12" t="s">
        <v>374</v>
      </c>
      <c r="D56" s="14" t="s">
        <v>248</v>
      </c>
      <c r="E56" s="14">
        <v>1</v>
      </c>
    </row>
    <row r="57" spans="1:5" x14ac:dyDescent="0.25">
      <c r="A57" s="10">
        <v>19</v>
      </c>
      <c r="B57" s="10" t="s">
        <v>277</v>
      </c>
      <c r="C57" s="12" t="s">
        <v>335</v>
      </c>
      <c r="D57" s="14" t="s">
        <v>244</v>
      </c>
      <c r="E57" s="14">
        <v>1</v>
      </c>
    </row>
    <row r="58" spans="1:5" x14ac:dyDescent="0.25">
      <c r="A58" s="10">
        <v>19</v>
      </c>
      <c r="B58" s="10" t="s">
        <v>277</v>
      </c>
      <c r="C58" s="12" t="s">
        <v>298</v>
      </c>
      <c r="D58" s="14" t="s">
        <v>37</v>
      </c>
      <c r="E58" s="14">
        <v>1</v>
      </c>
    </row>
    <row r="59" spans="1:5" x14ac:dyDescent="0.25">
      <c r="A59" s="10">
        <v>19</v>
      </c>
      <c r="B59" s="10" t="s">
        <v>277</v>
      </c>
      <c r="C59" s="12" t="s">
        <v>346</v>
      </c>
      <c r="D59" s="14" t="s">
        <v>159</v>
      </c>
      <c r="E59" s="14">
        <v>1</v>
      </c>
    </row>
    <row r="60" spans="1:5" x14ac:dyDescent="0.25">
      <c r="A60" s="10">
        <v>22</v>
      </c>
      <c r="B60" s="10" t="s">
        <v>276</v>
      </c>
      <c r="C60" s="12" t="s">
        <v>364</v>
      </c>
      <c r="D60" s="14" t="s">
        <v>243</v>
      </c>
      <c r="E60" s="14">
        <v>1</v>
      </c>
    </row>
    <row r="61" spans="1:5" x14ac:dyDescent="0.25">
      <c r="A61" s="10">
        <v>22</v>
      </c>
      <c r="B61" s="10" t="s">
        <v>276</v>
      </c>
      <c r="C61" s="12" t="s">
        <v>404</v>
      </c>
      <c r="D61" s="14" t="s">
        <v>246</v>
      </c>
      <c r="E61" s="14">
        <v>1</v>
      </c>
    </row>
    <row r="62" spans="1:5" x14ac:dyDescent="0.25">
      <c r="A62" s="10">
        <v>22</v>
      </c>
      <c r="B62" s="10" t="s">
        <v>276</v>
      </c>
      <c r="C62" s="12" t="s">
        <v>356</v>
      </c>
      <c r="D62" s="14" t="s">
        <v>167</v>
      </c>
      <c r="E62" s="14">
        <v>1</v>
      </c>
    </row>
    <row r="63" spans="1:5" x14ac:dyDescent="0.25">
      <c r="A63" s="10">
        <v>22</v>
      </c>
      <c r="B63" s="10" t="s">
        <v>276</v>
      </c>
      <c r="C63" s="12" t="s">
        <v>284</v>
      </c>
      <c r="D63" s="14" t="s">
        <v>248</v>
      </c>
      <c r="E63" s="14">
        <v>1</v>
      </c>
    </row>
    <row r="64" spans="1:5" x14ac:dyDescent="0.25">
      <c r="A64" s="10">
        <v>22</v>
      </c>
      <c r="B64" s="10" t="s">
        <v>276</v>
      </c>
      <c r="C64" s="12" t="s">
        <v>288</v>
      </c>
      <c r="D64" s="14" t="s">
        <v>244</v>
      </c>
      <c r="E64" s="14">
        <v>1</v>
      </c>
    </row>
    <row r="65" spans="1:5" x14ac:dyDescent="0.25">
      <c r="A65" s="10">
        <v>23</v>
      </c>
      <c r="B65" s="10" t="s">
        <v>276</v>
      </c>
      <c r="C65" s="12" t="s">
        <v>364</v>
      </c>
      <c r="D65" s="14" t="s">
        <v>243</v>
      </c>
      <c r="E65" s="14">
        <v>1</v>
      </c>
    </row>
    <row r="66" spans="1:5" x14ac:dyDescent="0.25">
      <c r="A66" s="10">
        <v>23</v>
      </c>
      <c r="B66" s="10" t="s">
        <v>276</v>
      </c>
      <c r="C66" s="12" t="s">
        <v>404</v>
      </c>
      <c r="D66" s="14" t="s">
        <v>246</v>
      </c>
      <c r="E66" s="14">
        <v>1</v>
      </c>
    </row>
    <row r="67" spans="1:5" x14ac:dyDescent="0.25">
      <c r="A67" s="10">
        <v>23</v>
      </c>
      <c r="B67" s="10" t="s">
        <v>276</v>
      </c>
      <c r="C67" s="12" t="s">
        <v>356</v>
      </c>
      <c r="D67" s="14" t="s">
        <v>167</v>
      </c>
      <c r="E67" s="14">
        <v>1</v>
      </c>
    </row>
    <row r="68" spans="1:5" x14ac:dyDescent="0.25">
      <c r="A68" s="10">
        <v>23</v>
      </c>
      <c r="B68" s="10" t="s">
        <v>276</v>
      </c>
      <c r="C68" s="12" t="s">
        <v>284</v>
      </c>
      <c r="D68" s="14" t="s">
        <v>248</v>
      </c>
      <c r="E68" s="14">
        <v>1</v>
      </c>
    </row>
    <row r="69" spans="1:5" x14ac:dyDescent="0.25">
      <c r="A69" s="10">
        <v>23</v>
      </c>
      <c r="B69" s="10" t="s">
        <v>276</v>
      </c>
      <c r="C69" s="12" t="s">
        <v>288</v>
      </c>
      <c r="D69" s="14" t="s">
        <v>244</v>
      </c>
      <c r="E69" s="14">
        <v>1</v>
      </c>
    </row>
    <row r="70" spans="1:5" x14ac:dyDescent="0.25">
      <c r="A70" s="10">
        <v>25</v>
      </c>
      <c r="B70" s="10" t="s">
        <v>276</v>
      </c>
      <c r="C70" s="12" t="s">
        <v>364</v>
      </c>
      <c r="D70" s="14" t="s">
        <v>243</v>
      </c>
      <c r="E70" s="14">
        <v>1</v>
      </c>
    </row>
    <row r="71" spans="1:5" x14ac:dyDescent="0.25">
      <c r="A71" s="10">
        <v>25</v>
      </c>
      <c r="B71" s="10" t="s">
        <v>276</v>
      </c>
      <c r="C71" s="12" t="s">
        <v>404</v>
      </c>
      <c r="D71" s="14" t="s">
        <v>246</v>
      </c>
      <c r="E71" s="14">
        <v>1</v>
      </c>
    </row>
    <row r="72" spans="1:5" x14ac:dyDescent="0.25">
      <c r="A72" s="10">
        <v>25</v>
      </c>
      <c r="B72" s="10" t="s">
        <v>276</v>
      </c>
      <c r="C72" s="12" t="s">
        <v>356</v>
      </c>
      <c r="D72" s="14" t="s">
        <v>167</v>
      </c>
      <c r="E72" s="14">
        <v>1</v>
      </c>
    </row>
    <row r="73" spans="1:5" x14ac:dyDescent="0.25">
      <c r="A73" s="10">
        <v>25</v>
      </c>
      <c r="B73" s="10" t="s">
        <v>276</v>
      </c>
      <c r="C73" s="12" t="s">
        <v>284</v>
      </c>
      <c r="D73" s="14" t="s">
        <v>248</v>
      </c>
      <c r="E73" s="14">
        <v>1</v>
      </c>
    </row>
    <row r="74" spans="1:5" x14ac:dyDescent="0.25">
      <c r="A74" s="10">
        <v>25</v>
      </c>
      <c r="B74" s="10" t="s">
        <v>276</v>
      </c>
      <c r="C74" s="12" t="s">
        <v>288</v>
      </c>
      <c r="D74" s="14" t="s">
        <v>244</v>
      </c>
      <c r="E74" s="14">
        <v>1</v>
      </c>
    </row>
    <row r="75" spans="1:5" x14ac:dyDescent="0.25">
      <c r="A75" s="10">
        <v>25</v>
      </c>
      <c r="B75" s="10" t="s">
        <v>276</v>
      </c>
      <c r="C75" s="12" t="s">
        <v>286</v>
      </c>
      <c r="D75" s="14" t="s">
        <v>37</v>
      </c>
      <c r="E75" s="14">
        <v>1</v>
      </c>
    </row>
    <row r="76" spans="1:5" x14ac:dyDescent="0.25">
      <c r="A76" s="10">
        <v>25</v>
      </c>
      <c r="B76" s="10" t="s">
        <v>276</v>
      </c>
      <c r="C76" s="12" t="s">
        <v>378</v>
      </c>
      <c r="D76" s="14" t="s">
        <v>159</v>
      </c>
      <c r="E76" s="14">
        <v>1</v>
      </c>
    </row>
    <row r="77" spans="1:5" x14ac:dyDescent="0.25">
      <c r="A77" s="10">
        <v>25</v>
      </c>
      <c r="B77" s="10" t="s">
        <v>276</v>
      </c>
      <c r="C77" s="12" t="s">
        <v>405</v>
      </c>
      <c r="D77" s="14" t="s">
        <v>159</v>
      </c>
      <c r="E77" s="14">
        <v>1</v>
      </c>
    </row>
    <row r="78" spans="1:5" x14ac:dyDescent="0.25">
      <c r="A78" s="10">
        <v>26</v>
      </c>
      <c r="B78" s="10" t="s">
        <v>276</v>
      </c>
      <c r="C78" s="12" t="s">
        <v>364</v>
      </c>
      <c r="D78" s="14" t="s">
        <v>243</v>
      </c>
      <c r="E78" s="14">
        <v>1</v>
      </c>
    </row>
    <row r="79" spans="1:5" x14ac:dyDescent="0.25">
      <c r="A79" s="10">
        <v>26</v>
      </c>
      <c r="B79" s="10" t="s">
        <v>276</v>
      </c>
      <c r="C79" s="12" t="s">
        <v>404</v>
      </c>
      <c r="D79" s="14" t="s">
        <v>246</v>
      </c>
      <c r="E79" s="14">
        <v>1</v>
      </c>
    </row>
    <row r="80" spans="1:5" x14ac:dyDescent="0.25">
      <c r="A80" s="10">
        <v>26</v>
      </c>
      <c r="B80" s="10" t="s">
        <v>276</v>
      </c>
      <c r="C80" s="12" t="s">
        <v>356</v>
      </c>
      <c r="D80" s="14" t="s">
        <v>167</v>
      </c>
      <c r="E80" s="14">
        <v>1</v>
      </c>
    </row>
    <row r="81" spans="1:5" x14ac:dyDescent="0.25">
      <c r="A81" s="10">
        <v>26</v>
      </c>
      <c r="B81" s="10" t="s">
        <v>276</v>
      </c>
      <c r="C81" s="12" t="s">
        <v>284</v>
      </c>
      <c r="D81" s="14" t="s">
        <v>248</v>
      </c>
      <c r="E81" s="14">
        <v>1</v>
      </c>
    </row>
    <row r="82" spans="1:5" x14ac:dyDescent="0.25">
      <c r="A82" s="10">
        <v>26</v>
      </c>
      <c r="B82" s="10" t="s">
        <v>276</v>
      </c>
      <c r="C82" s="12" t="s">
        <v>288</v>
      </c>
      <c r="D82" s="14" t="s">
        <v>244</v>
      </c>
      <c r="E82" s="14">
        <v>1</v>
      </c>
    </row>
    <row r="83" spans="1:5" x14ac:dyDescent="0.25">
      <c r="A83" s="10">
        <v>26</v>
      </c>
      <c r="B83" s="10" t="s">
        <v>276</v>
      </c>
      <c r="C83" s="12" t="s">
        <v>286</v>
      </c>
      <c r="D83" s="14" t="s">
        <v>37</v>
      </c>
      <c r="E83" s="14">
        <v>1</v>
      </c>
    </row>
    <row r="84" spans="1:5" x14ac:dyDescent="0.25">
      <c r="A84" s="10">
        <v>26</v>
      </c>
      <c r="B84" s="10" t="s">
        <v>276</v>
      </c>
      <c r="C84" s="12" t="s">
        <v>378</v>
      </c>
      <c r="D84" s="14" t="s">
        <v>159</v>
      </c>
      <c r="E84" s="14">
        <v>1</v>
      </c>
    </row>
    <row r="85" spans="1:5" x14ac:dyDescent="0.25">
      <c r="A85" s="10">
        <v>26</v>
      </c>
      <c r="B85" s="10" t="s">
        <v>276</v>
      </c>
      <c r="C85" s="12" t="s">
        <v>405</v>
      </c>
      <c r="D85" s="14" t="s">
        <v>159</v>
      </c>
      <c r="E85" s="14">
        <v>1</v>
      </c>
    </row>
    <row r="86" spans="1:5" x14ac:dyDescent="0.25">
      <c r="A86" s="10">
        <v>30</v>
      </c>
      <c r="B86" s="10" t="s">
        <v>276</v>
      </c>
      <c r="C86" s="12" t="s">
        <v>364</v>
      </c>
      <c r="D86" s="14" t="s">
        <v>244</v>
      </c>
      <c r="E86" s="14">
        <v>1</v>
      </c>
    </row>
    <row r="87" spans="1:5" x14ac:dyDescent="0.25">
      <c r="A87" s="10">
        <v>30</v>
      </c>
      <c r="B87" s="10" t="s">
        <v>276</v>
      </c>
      <c r="C87" s="12" t="s">
        <v>404</v>
      </c>
      <c r="D87" s="14" t="s">
        <v>248</v>
      </c>
      <c r="E87" s="14">
        <v>1</v>
      </c>
    </row>
    <row r="88" spans="1:5" x14ac:dyDescent="0.25">
      <c r="A88" s="10">
        <v>30</v>
      </c>
      <c r="B88" s="10" t="s">
        <v>276</v>
      </c>
      <c r="C88" s="12" t="s">
        <v>356</v>
      </c>
      <c r="D88" s="14" t="s">
        <v>167</v>
      </c>
      <c r="E88" s="14">
        <v>1</v>
      </c>
    </row>
    <row r="89" spans="1:5" x14ac:dyDescent="0.25">
      <c r="A89" s="10">
        <v>30</v>
      </c>
      <c r="B89" s="10" t="s">
        <v>276</v>
      </c>
      <c r="C89" s="12" t="s">
        <v>284</v>
      </c>
      <c r="D89" s="14" t="s">
        <v>246</v>
      </c>
      <c r="E89" s="14">
        <v>1</v>
      </c>
    </row>
    <row r="90" spans="1:5" x14ac:dyDescent="0.25">
      <c r="A90" s="10">
        <v>30</v>
      </c>
      <c r="B90" s="10" t="s">
        <v>276</v>
      </c>
      <c r="C90" s="12" t="s">
        <v>288</v>
      </c>
      <c r="D90" s="14" t="s">
        <v>243</v>
      </c>
      <c r="E90" s="14">
        <v>1</v>
      </c>
    </row>
    <row r="91" spans="1:5" x14ac:dyDescent="0.25">
      <c r="A91" s="10">
        <v>30</v>
      </c>
      <c r="B91" s="10" t="s">
        <v>276</v>
      </c>
      <c r="C91" s="12" t="s">
        <v>348</v>
      </c>
      <c r="D91" s="14" t="s">
        <v>37</v>
      </c>
      <c r="E91" s="14">
        <v>1</v>
      </c>
    </row>
    <row r="92" spans="1:5" x14ac:dyDescent="0.25">
      <c r="A92" s="10">
        <v>30</v>
      </c>
      <c r="B92" s="10" t="s">
        <v>276</v>
      </c>
      <c r="C92" s="12" t="s">
        <v>405</v>
      </c>
      <c r="D92" s="14" t="s">
        <v>159</v>
      </c>
      <c r="E92" s="14">
        <v>1</v>
      </c>
    </row>
    <row r="93" spans="1:5" x14ac:dyDescent="0.25">
      <c r="A93" s="10">
        <v>34</v>
      </c>
      <c r="B93" s="10" t="s">
        <v>277</v>
      </c>
      <c r="C93" s="12" t="s">
        <v>302</v>
      </c>
      <c r="D93" s="14" t="s">
        <v>243</v>
      </c>
      <c r="E93" s="14">
        <v>1</v>
      </c>
    </row>
    <row r="94" spans="1:5" x14ac:dyDescent="0.25">
      <c r="A94" s="10">
        <v>34</v>
      </c>
      <c r="B94" s="10" t="s">
        <v>277</v>
      </c>
      <c r="C94" s="12" t="s">
        <v>304</v>
      </c>
      <c r="D94" s="14" t="s">
        <v>246</v>
      </c>
      <c r="E94" s="14">
        <v>1</v>
      </c>
    </row>
    <row r="95" spans="1:5" x14ac:dyDescent="0.25">
      <c r="A95" s="10">
        <v>34</v>
      </c>
      <c r="B95" s="10" t="s">
        <v>277</v>
      </c>
      <c r="C95" s="12" t="s">
        <v>406</v>
      </c>
      <c r="D95" s="14" t="s">
        <v>167</v>
      </c>
      <c r="E95" s="14">
        <v>1</v>
      </c>
    </row>
    <row r="96" spans="1:5" x14ac:dyDescent="0.25">
      <c r="A96" s="10">
        <v>34</v>
      </c>
      <c r="B96" s="10" t="s">
        <v>277</v>
      </c>
      <c r="C96" s="12" t="s">
        <v>374</v>
      </c>
      <c r="D96" s="14" t="s">
        <v>248</v>
      </c>
      <c r="E96" s="14">
        <v>1</v>
      </c>
    </row>
    <row r="97" spans="1:5" x14ac:dyDescent="0.25">
      <c r="A97" s="10">
        <v>34</v>
      </c>
      <c r="B97" s="10" t="s">
        <v>277</v>
      </c>
      <c r="C97" s="12" t="s">
        <v>335</v>
      </c>
      <c r="D97" s="14" t="s">
        <v>244</v>
      </c>
      <c r="E97" s="14">
        <v>1</v>
      </c>
    </row>
    <row r="98" spans="1:5" x14ac:dyDescent="0.25">
      <c r="A98" s="10">
        <v>34</v>
      </c>
      <c r="B98" s="10" t="s">
        <v>277</v>
      </c>
      <c r="C98" s="12" t="s">
        <v>298</v>
      </c>
      <c r="D98" s="14" t="s">
        <v>37</v>
      </c>
      <c r="E98" s="14">
        <v>1</v>
      </c>
    </row>
    <row r="99" spans="1:5" x14ac:dyDescent="0.25">
      <c r="A99" s="10">
        <v>36</v>
      </c>
      <c r="B99" s="10" t="s">
        <v>277</v>
      </c>
      <c r="C99" s="12" t="s">
        <v>302</v>
      </c>
      <c r="D99" s="14" t="s">
        <v>243</v>
      </c>
      <c r="E99" s="14">
        <v>1</v>
      </c>
    </row>
    <row r="100" spans="1:5" x14ac:dyDescent="0.25">
      <c r="A100" s="10">
        <v>36</v>
      </c>
      <c r="B100" s="10" t="s">
        <v>277</v>
      </c>
      <c r="C100" s="12" t="s">
        <v>304</v>
      </c>
      <c r="D100" s="14" t="s">
        <v>246</v>
      </c>
      <c r="E100" s="14">
        <v>1</v>
      </c>
    </row>
    <row r="101" spans="1:5" x14ac:dyDescent="0.25">
      <c r="A101" s="10">
        <v>36</v>
      </c>
      <c r="B101" s="10" t="s">
        <v>277</v>
      </c>
      <c r="C101" s="12" t="s">
        <v>406</v>
      </c>
      <c r="D101" s="14" t="s">
        <v>167</v>
      </c>
      <c r="E101" s="14">
        <v>1</v>
      </c>
    </row>
    <row r="102" spans="1:5" x14ac:dyDescent="0.25">
      <c r="A102" s="10">
        <v>36</v>
      </c>
      <c r="B102" s="10" t="s">
        <v>277</v>
      </c>
      <c r="C102" s="12" t="s">
        <v>374</v>
      </c>
      <c r="D102" s="14" t="s">
        <v>248</v>
      </c>
      <c r="E102" s="14">
        <v>1</v>
      </c>
    </row>
    <row r="103" spans="1:5" x14ac:dyDescent="0.25">
      <c r="A103" s="10">
        <v>36</v>
      </c>
      <c r="B103" s="10" t="s">
        <v>277</v>
      </c>
      <c r="C103" s="12" t="s">
        <v>335</v>
      </c>
      <c r="D103" s="14" t="s">
        <v>244</v>
      </c>
      <c r="E103" s="14">
        <v>1</v>
      </c>
    </row>
    <row r="104" spans="1:5" x14ac:dyDescent="0.25">
      <c r="A104" s="10">
        <v>36</v>
      </c>
      <c r="B104" s="10" t="s">
        <v>277</v>
      </c>
      <c r="C104" s="12" t="s">
        <v>331</v>
      </c>
      <c r="D104" s="14" t="s">
        <v>37</v>
      </c>
      <c r="E104" s="14">
        <v>1</v>
      </c>
    </row>
    <row r="105" spans="1:5" x14ac:dyDescent="0.25">
      <c r="A105" s="10">
        <v>37</v>
      </c>
      <c r="B105" s="10" t="s">
        <v>277</v>
      </c>
      <c r="C105" s="12" t="s">
        <v>302</v>
      </c>
      <c r="D105" s="14" t="s">
        <v>243</v>
      </c>
      <c r="E105" s="14">
        <v>1</v>
      </c>
    </row>
    <row r="106" spans="1:5" x14ac:dyDescent="0.25">
      <c r="A106" s="10">
        <v>37</v>
      </c>
      <c r="B106" s="10" t="s">
        <v>277</v>
      </c>
      <c r="C106" s="12" t="s">
        <v>304</v>
      </c>
      <c r="D106" s="14" t="s">
        <v>246</v>
      </c>
      <c r="E106" s="14">
        <v>1</v>
      </c>
    </row>
    <row r="107" spans="1:5" x14ac:dyDescent="0.25">
      <c r="A107" s="10">
        <v>37</v>
      </c>
      <c r="B107" s="10" t="s">
        <v>277</v>
      </c>
      <c r="C107" s="12" t="s">
        <v>406</v>
      </c>
      <c r="D107" s="14" t="s">
        <v>167</v>
      </c>
      <c r="E107" s="14">
        <v>1</v>
      </c>
    </row>
    <row r="108" spans="1:5" x14ac:dyDescent="0.25">
      <c r="A108" s="10">
        <v>37</v>
      </c>
      <c r="B108" s="10" t="s">
        <v>277</v>
      </c>
      <c r="C108" s="12" t="s">
        <v>374</v>
      </c>
      <c r="D108" s="14" t="s">
        <v>248</v>
      </c>
      <c r="E108" s="14">
        <v>1</v>
      </c>
    </row>
    <row r="109" spans="1:5" x14ac:dyDescent="0.25">
      <c r="A109" s="10">
        <v>37</v>
      </c>
      <c r="B109" s="10" t="s">
        <v>277</v>
      </c>
      <c r="C109" s="12" t="s">
        <v>335</v>
      </c>
      <c r="D109" s="14" t="s">
        <v>244</v>
      </c>
      <c r="E109" s="14">
        <v>1</v>
      </c>
    </row>
    <row r="110" spans="1:5" x14ac:dyDescent="0.25">
      <c r="A110" s="10">
        <v>37</v>
      </c>
      <c r="B110" s="10" t="s">
        <v>277</v>
      </c>
      <c r="C110" s="12" t="s">
        <v>331</v>
      </c>
      <c r="D110" s="14" t="s">
        <v>37</v>
      </c>
      <c r="E110" s="14">
        <v>1</v>
      </c>
    </row>
    <row r="111" spans="1:5" x14ac:dyDescent="0.25">
      <c r="A111" s="10">
        <v>37</v>
      </c>
      <c r="B111" s="10" t="s">
        <v>277</v>
      </c>
      <c r="C111" s="12" t="s">
        <v>297</v>
      </c>
      <c r="D111" s="14" t="s">
        <v>159</v>
      </c>
      <c r="E111" s="14">
        <v>1</v>
      </c>
    </row>
    <row r="112" spans="1:5" x14ac:dyDescent="0.25">
      <c r="A112" s="10">
        <v>40</v>
      </c>
      <c r="B112" s="10" t="s">
        <v>277</v>
      </c>
      <c r="C112" s="12" t="s">
        <v>302</v>
      </c>
      <c r="D112" s="14" t="s">
        <v>243</v>
      </c>
      <c r="E112" s="14">
        <v>1</v>
      </c>
    </row>
    <row r="113" spans="1:5" x14ac:dyDescent="0.25">
      <c r="A113" s="10">
        <v>40</v>
      </c>
      <c r="B113" s="10" t="s">
        <v>277</v>
      </c>
      <c r="C113" s="12" t="s">
        <v>304</v>
      </c>
      <c r="D113" s="14" t="s">
        <v>246</v>
      </c>
      <c r="E113" s="14">
        <v>1</v>
      </c>
    </row>
    <row r="114" spans="1:5" x14ac:dyDescent="0.25">
      <c r="A114" s="10">
        <v>40</v>
      </c>
      <c r="B114" s="10" t="s">
        <v>277</v>
      </c>
      <c r="C114" s="12" t="s">
        <v>406</v>
      </c>
      <c r="D114" s="14" t="s">
        <v>167</v>
      </c>
      <c r="E114" s="14">
        <v>1</v>
      </c>
    </row>
    <row r="115" spans="1:5" x14ac:dyDescent="0.25">
      <c r="A115" s="10">
        <v>40</v>
      </c>
      <c r="B115" s="10" t="s">
        <v>277</v>
      </c>
      <c r="C115" s="12" t="s">
        <v>374</v>
      </c>
      <c r="D115" s="14" t="s">
        <v>248</v>
      </c>
      <c r="E115" s="14">
        <v>1</v>
      </c>
    </row>
    <row r="116" spans="1:5" x14ac:dyDescent="0.25">
      <c r="A116" s="10">
        <v>40</v>
      </c>
      <c r="B116" s="10" t="s">
        <v>277</v>
      </c>
      <c r="C116" s="12" t="s">
        <v>335</v>
      </c>
      <c r="D116" s="14" t="s">
        <v>244</v>
      </c>
      <c r="E116" s="14">
        <v>1</v>
      </c>
    </row>
    <row r="117" spans="1:5" x14ac:dyDescent="0.25">
      <c r="A117" s="10">
        <v>40</v>
      </c>
      <c r="B117" s="10" t="s">
        <v>277</v>
      </c>
      <c r="C117" s="12" t="s">
        <v>331</v>
      </c>
      <c r="D117" s="14" t="s">
        <v>37</v>
      </c>
      <c r="E117" s="14">
        <v>1</v>
      </c>
    </row>
    <row r="118" spans="1:5" x14ac:dyDescent="0.25">
      <c r="A118" s="10">
        <v>43</v>
      </c>
      <c r="B118" s="10" t="s">
        <v>276</v>
      </c>
      <c r="C118" s="12" t="s">
        <v>364</v>
      </c>
      <c r="D118" s="14" t="s">
        <v>243</v>
      </c>
      <c r="E118" s="14">
        <v>1</v>
      </c>
    </row>
    <row r="119" spans="1:5" x14ac:dyDescent="0.25">
      <c r="A119" s="10">
        <v>43</v>
      </c>
      <c r="B119" s="10" t="s">
        <v>276</v>
      </c>
      <c r="C119" s="12" t="s">
        <v>404</v>
      </c>
      <c r="D119" s="14" t="s">
        <v>246</v>
      </c>
      <c r="E119" s="14">
        <v>1</v>
      </c>
    </row>
    <row r="120" spans="1:5" x14ac:dyDescent="0.25">
      <c r="A120" s="10">
        <v>43</v>
      </c>
      <c r="B120" s="10" t="s">
        <v>276</v>
      </c>
      <c r="C120" s="12" t="s">
        <v>356</v>
      </c>
      <c r="D120" s="14" t="s">
        <v>167</v>
      </c>
      <c r="E120" s="14">
        <v>1</v>
      </c>
    </row>
    <row r="121" spans="1:5" x14ac:dyDescent="0.25">
      <c r="A121" s="10">
        <v>43</v>
      </c>
      <c r="B121" s="10" t="s">
        <v>276</v>
      </c>
      <c r="C121" s="12" t="s">
        <v>284</v>
      </c>
      <c r="D121" s="14" t="s">
        <v>248</v>
      </c>
      <c r="E121" s="14">
        <v>1</v>
      </c>
    </row>
    <row r="122" spans="1:5" x14ac:dyDescent="0.25">
      <c r="A122" s="10">
        <v>43</v>
      </c>
      <c r="B122" s="10" t="s">
        <v>276</v>
      </c>
      <c r="C122" s="12" t="s">
        <v>288</v>
      </c>
      <c r="D122" s="14" t="s">
        <v>244</v>
      </c>
      <c r="E122" s="14">
        <v>1</v>
      </c>
    </row>
    <row r="123" spans="1:5" x14ac:dyDescent="0.25">
      <c r="A123" s="10">
        <v>43</v>
      </c>
      <c r="B123" s="10" t="s">
        <v>276</v>
      </c>
      <c r="C123" s="12" t="s">
        <v>378</v>
      </c>
      <c r="D123" s="14" t="s">
        <v>159</v>
      </c>
      <c r="E123" s="14">
        <v>1</v>
      </c>
    </row>
    <row r="124" spans="1:5" x14ac:dyDescent="0.25">
      <c r="A124" s="10">
        <v>43</v>
      </c>
      <c r="B124" s="10" t="s">
        <v>276</v>
      </c>
      <c r="C124" s="12" t="s">
        <v>286</v>
      </c>
      <c r="D124" s="14" t="s">
        <v>37</v>
      </c>
      <c r="E124" s="14">
        <v>1</v>
      </c>
    </row>
    <row r="125" spans="1:5" x14ac:dyDescent="0.25">
      <c r="A125" s="10">
        <v>45</v>
      </c>
      <c r="B125" s="10" t="s">
        <v>276</v>
      </c>
      <c r="C125" s="12" t="s">
        <v>364</v>
      </c>
      <c r="D125" s="14" t="s">
        <v>243</v>
      </c>
      <c r="E125" s="14">
        <v>1</v>
      </c>
    </row>
    <row r="126" spans="1:5" x14ac:dyDescent="0.25">
      <c r="A126" s="10">
        <v>45</v>
      </c>
      <c r="B126" s="10" t="s">
        <v>276</v>
      </c>
      <c r="C126" s="12" t="s">
        <v>404</v>
      </c>
      <c r="D126" s="14" t="s">
        <v>246</v>
      </c>
      <c r="E126" s="14">
        <v>1</v>
      </c>
    </row>
    <row r="127" spans="1:5" x14ac:dyDescent="0.25">
      <c r="A127" s="10">
        <v>45</v>
      </c>
      <c r="B127" s="10" t="s">
        <v>276</v>
      </c>
      <c r="C127" s="12" t="s">
        <v>356</v>
      </c>
      <c r="D127" s="14" t="s">
        <v>167</v>
      </c>
      <c r="E127" s="14">
        <v>1</v>
      </c>
    </row>
    <row r="128" spans="1:5" x14ac:dyDescent="0.25">
      <c r="A128" s="10">
        <v>45</v>
      </c>
      <c r="B128" s="10" t="s">
        <v>276</v>
      </c>
      <c r="C128" s="12" t="s">
        <v>284</v>
      </c>
      <c r="D128" s="14" t="s">
        <v>248</v>
      </c>
      <c r="E128" s="14">
        <v>1</v>
      </c>
    </row>
    <row r="129" spans="1:5" x14ac:dyDescent="0.25">
      <c r="A129" s="10">
        <v>45</v>
      </c>
      <c r="B129" s="10" t="s">
        <v>276</v>
      </c>
      <c r="C129" s="12" t="s">
        <v>288</v>
      </c>
      <c r="D129" s="14" t="s">
        <v>244</v>
      </c>
      <c r="E129" s="14">
        <v>1</v>
      </c>
    </row>
    <row r="130" spans="1:5" x14ac:dyDescent="0.25">
      <c r="A130" s="10">
        <v>47</v>
      </c>
      <c r="B130" s="10" t="s">
        <v>277</v>
      </c>
      <c r="C130" s="12" t="s">
        <v>302</v>
      </c>
      <c r="D130" s="14" t="s">
        <v>243</v>
      </c>
      <c r="E130" s="14">
        <v>1</v>
      </c>
    </row>
    <row r="131" spans="1:5" x14ac:dyDescent="0.25">
      <c r="A131" s="10">
        <v>47</v>
      </c>
      <c r="B131" s="10" t="s">
        <v>277</v>
      </c>
      <c r="C131" s="12" t="s">
        <v>304</v>
      </c>
      <c r="D131" s="14" t="s">
        <v>246</v>
      </c>
      <c r="E131" s="14">
        <v>1</v>
      </c>
    </row>
    <row r="132" spans="1:5" x14ac:dyDescent="0.25">
      <c r="A132" s="10">
        <v>47</v>
      </c>
      <c r="B132" s="10" t="s">
        <v>277</v>
      </c>
      <c r="C132" s="12" t="s">
        <v>406</v>
      </c>
      <c r="D132" s="14" t="s">
        <v>167</v>
      </c>
      <c r="E132" s="14">
        <v>1</v>
      </c>
    </row>
    <row r="133" spans="1:5" x14ac:dyDescent="0.25">
      <c r="A133" s="10">
        <v>47</v>
      </c>
      <c r="B133" s="10" t="s">
        <v>277</v>
      </c>
      <c r="C133" s="12" t="s">
        <v>374</v>
      </c>
      <c r="D133" s="14" t="s">
        <v>248</v>
      </c>
      <c r="E133" s="14">
        <v>1</v>
      </c>
    </row>
    <row r="134" spans="1:5" x14ac:dyDescent="0.25">
      <c r="A134" s="10">
        <v>47</v>
      </c>
      <c r="B134" s="10" t="s">
        <v>277</v>
      </c>
      <c r="C134" s="12" t="s">
        <v>335</v>
      </c>
      <c r="D134" s="14" t="s">
        <v>244</v>
      </c>
      <c r="E134" s="14">
        <v>1</v>
      </c>
    </row>
    <row r="135" spans="1:5" x14ac:dyDescent="0.25">
      <c r="A135" s="10">
        <v>47</v>
      </c>
      <c r="B135" s="10" t="s">
        <v>277</v>
      </c>
      <c r="C135" s="12" t="s">
        <v>298</v>
      </c>
      <c r="D135" s="14" t="s">
        <v>37</v>
      </c>
      <c r="E135" s="14">
        <v>1</v>
      </c>
    </row>
    <row r="136" spans="1:5" x14ac:dyDescent="0.25">
      <c r="A136" s="10">
        <v>47</v>
      </c>
      <c r="B136" s="10" t="s">
        <v>277</v>
      </c>
      <c r="C136" s="12" t="s">
        <v>346</v>
      </c>
      <c r="D136" s="14" t="s">
        <v>159</v>
      </c>
      <c r="E136" s="14">
        <v>1</v>
      </c>
    </row>
    <row r="137" spans="1:5" x14ac:dyDescent="0.25">
      <c r="A137" s="10">
        <v>49</v>
      </c>
      <c r="B137" s="10" t="s">
        <v>277</v>
      </c>
      <c r="C137" s="12" t="s">
        <v>302</v>
      </c>
      <c r="D137" s="14" t="s">
        <v>243</v>
      </c>
      <c r="E137" s="14">
        <v>1</v>
      </c>
    </row>
    <row r="138" spans="1:5" x14ac:dyDescent="0.25">
      <c r="A138" s="10">
        <v>49</v>
      </c>
      <c r="B138" s="10" t="s">
        <v>277</v>
      </c>
      <c r="C138" s="12" t="s">
        <v>304</v>
      </c>
      <c r="D138" s="14" t="s">
        <v>246</v>
      </c>
      <c r="E138" s="14">
        <v>1</v>
      </c>
    </row>
    <row r="139" spans="1:5" x14ac:dyDescent="0.25">
      <c r="A139" s="10">
        <v>49</v>
      </c>
      <c r="B139" s="10" t="s">
        <v>277</v>
      </c>
      <c r="C139" s="12" t="s">
        <v>406</v>
      </c>
      <c r="D139" s="14" t="s">
        <v>167</v>
      </c>
      <c r="E139" s="14">
        <v>1</v>
      </c>
    </row>
    <row r="140" spans="1:5" x14ac:dyDescent="0.25">
      <c r="A140" s="10">
        <v>49</v>
      </c>
      <c r="B140" s="10" t="s">
        <v>277</v>
      </c>
      <c r="C140" s="12" t="s">
        <v>374</v>
      </c>
      <c r="D140" s="14" t="s">
        <v>248</v>
      </c>
      <c r="E140" s="14">
        <v>1</v>
      </c>
    </row>
    <row r="141" spans="1:5" x14ac:dyDescent="0.25">
      <c r="A141" s="10">
        <v>49</v>
      </c>
      <c r="B141" s="10" t="s">
        <v>277</v>
      </c>
      <c r="C141" s="12" t="s">
        <v>335</v>
      </c>
      <c r="D141" s="14" t="s">
        <v>244</v>
      </c>
      <c r="E141" s="14">
        <v>1</v>
      </c>
    </row>
    <row r="142" spans="1:5" x14ac:dyDescent="0.25">
      <c r="A142" s="10">
        <v>49</v>
      </c>
      <c r="B142" s="10" t="s">
        <v>277</v>
      </c>
      <c r="C142" s="12" t="s">
        <v>298</v>
      </c>
      <c r="D142" s="14" t="s">
        <v>37</v>
      </c>
      <c r="E142" s="14">
        <v>1</v>
      </c>
    </row>
    <row r="143" spans="1:5" x14ac:dyDescent="0.25">
      <c r="A143" s="10">
        <v>50</v>
      </c>
      <c r="B143" s="10" t="s">
        <v>277</v>
      </c>
      <c r="C143" s="12" t="s">
        <v>302</v>
      </c>
      <c r="D143" s="14" t="s">
        <v>243</v>
      </c>
      <c r="E143" s="14">
        <v>1</v>
      </c>
    </row>
    <row r="144" spans="1:5" x14ac:dyDescent="0.25">
      <c r="A144" s="10">
        <v>50</v>
      </c>
      <c r="B144" s="10" t="s">
        <v>277</v>
      </c>
      <c r="C144" s="12" t="s">
        <v>304</v>
      </c>
      <c r="D144" s="14" t="s">
        <v>246</v>
      </c>
      <c r="E144" s="14">
        <v>1</v>
      </c>
    </row>
    <row r="145" spans="1:5" x14ac:dyDescent="0.25">
      <c r="A145" s="10">
        <v>50</v>
      </c>
      <c r="B145" s="10" t="s">
        <v>277</v>
      </c>
      <c r="C145" s="12" t="s">
        <v>406</v>
      </c>
      <c r="D145" s="14" t="s">
        <v>167</v>
      </c>
      <c r="E145" s="14">
        <v>1</v>
      </c>
    </row>
    <row r="146" spans="1:5" x14ac:dyDescent="0.25">
      <c r="A146" s="10">
        <v>50</v>
      </c>
      <c r="B146" s="10" t="s">
        <v>277</v>
      </c>
      <c r="C146" s="12" t="s">
        <v>374</v>
      </c>
      <c r="D146" s="14" t="s">
        <v>248</v>
      </c>
      <c r="E146" s="14">
        <v>1</v>
      </c>
    </row>
    <row r="147" spans="1:5" x14ac:dyDescent="0.25">
      <c r="A147" s="10">
        <v>50</v>
      </c>
      <c r="B147" s="10" t="s">
        <v>277</v>
      </c>
      <c r="C147" s="12" t="s">
        <v>335</v>
      </c>
      <c r="D147" s="14" t="s">
        <v>244</v>
      </c>
      <c r="E147" s="14">
        <v>1</v>
      </c>
    </row>
    <row r="148" spans="1:5" x14ac:dyDescent="0.25">
      <c r="A148" s="10">
        <v>50</v>
      </c>
      <c r="B148" s="10" t="s">
        <v>277</v>
      </c>
      <c r="C148" s="12" t="s">
        <v>347</v>
      </c>
      <c r="D148" s="14" t="s">
        <v>37</v>
      </c>
      <c r="E148" s="14">
        <v>1</v>
      </c>
    </row>
    <row r="149" spans="1:5" x14ac:dyDescent="0.25">
      <c r="A149" s="10">
        <v>51</v>
      </c>
      <c r="B149" s="10" t="s">
        <v>277</v>
      </c>
      <c r="C149" s="12" t="s">
        <v>302</v>
      </c>
      <c r="D149" s="14" t="s">
        <v>243</v>
      </c>
      <c r="E149" s="14">
        <v>1</v>
      </c>
    </row>
    <row r="150" spans="1:5" x14ac:dyDescent="0.25">
      <c r="A150" s="10">
        <v>51</v>
      </c>
      <c r="B150" s="10" t="s">
        <v>277</v>
      </c>
      <c r="C150" s="12" t="s">
        <v>304</v>
      </c>
      <c r="D150" s="14" t="s">
        <v>246</v>
      </c>
      <c r="E150" s="14">
        <v>1</v>
      </c>
    </row>
    <row r="151" spans="1:5" x14ac:dyDescent="0.25">
      <c r="A151" s="10">
        <v>51</v>
      </c>
      <c r="B151" s="10" t="s">
        <v>277</v>
      </c>
      <c r="C151" s="12" t="s">
        <v>406</v>
      </c>
      <c r="D151" s="14" t="s">
        <v>167</v>
      </c>
      <c r="E151" s="14">
        <v>1</v>
      </c>
    </row>
    <row r="152" spans="1:5" x14ac:dyDescent="0.25">
      <c r="A152" s="10">
        <v>51</v>
      </c>
      <c r="B152" s="10" t="s">
        <v>277</v>
      </c>
      <c r="C152" s="12" t="s">
        <v>374</v>
      </c>
      <c r="D152" s="14" t="s">
        <v>248</v>
      </c>
      <c r="E152" s="14">
        <v>1</v>
      </c>
    </row>
    <row r="153" spans="1:5" x14ac:dyDescent="0.25">
      <c r="A153" s="10">
        <v>51</v>
      </c>
      <c r="B153" s="10" t="s">
        <v>277</v>
      </c>
      <c r="C153" s="12" t="s">
        <v>335</v>
      </c>
      <c r="D153" s="14" t="s">
        <v>244</v>
      </c>
      <c r="E153" s="14">
        <v>1</v>
      </c>
    </row>
    <row r="154" spans="1:5" x14ac:dyDescent="0.25">
      <c r="A154" s="10">
        <v>51</v>
      </c>
      <c r="B154" s="10" t="s">
        <v>277</v>
      </c>
      <c r="C154" s="12" t="s">
        <v>347</v>
      </c>
      <c r="D154" s="14" t="s">
        <v>37</v>
      </c>
      <c r="E154" s="14">
        <v>1</v>
      </c>
    </row>
    <row r="155" spans="1:5" x14ac:dyDescent="0.25">
      <c r="A155" s="10">
        <v>52</v>
      </c>
      <c r="B155" s="10" t="s">
        <v>277</v>
      </c>
      <c r="C155" s="12" t="s">
        <v>302</v>
      </c>
      <c r="D155" s="14" t="s">
        <v>243</v>
      </c>
      <c r="E155" s="14">
        <v>1</v>
      </c>
    </row>
    <row r="156" spans="1:5" x14ac:dyDescent="0.25">
      <c r="A156" s="10">
        <v>52</v>
      </c>
      <c r="B156" s="10" t="s">
        <v>277</v>
      </c>
      <c r="C156" s="12" t="s">
        <v>304</v>
      </c>
      <c r="D156" s="14" t="s">
        <v>246</v>
      </c>
      <c r="E156" s="14">
        <v>1</v>
      </c>
    </row>
    <row r="157" spans="1:5" x14ac:dyDescent="0.25">
      <c r="A157" s="10">
        <v>52</v>
      </c>
      <c r="B157" s="10" t="s">
        <v>277</v>
      </c>
      <c r="C157" s="12" t="s">
        <v>406</v>
      </c>
      <c r="D157" s="14" t="s">
        <v>167</v>
      </c>
      <c r="E157" s="14">
        <v>1</v>
      </c>
    </row>
    <row r="158" spans="1:5" x14ac:dyDescent="0.25">
      <c r="A158" s="10">
        <v>52</v>
      </c>
      <c r="B158" s="10" t="s">
        <v>277</v>
      </c>
      <c r="C158" s="12" t="s">
        <v>374</v>
      </c>
      <c r="D158" s="14" t="s">
        <v>248</v>
      </c>
      <c r="E158" s="14">
        <v>1</v>
      </c>
    </row>
    <row r="159" spans="1:5" x14ac:dyDescent="0.25">
      <c r="A159" s="10">
        <v>52</v>
      </c>
      <c r="B159" s="10" t="s">
        <v>277</v>
      </c>
      <c r="C159" s="12" t="s">
        <v>335</v>
      </c>
      <c r="D159" s="14" t="s">
        <v>244</v>
      </c>
      <c r="E159" s="14">
        <v>1</v>
      </c>
    </row>
    <row r="160" spans="1:5" x14ac:dyDescent="0.25">
      <c r="A160" s="10">
        <v>52</v>
      </c>
      <c r="B160" s="10" t="s">
        <v>277</v>
      </c>
      <c r="C160" s="12" t="s">
        <v>347</v>
      </c>
      <c r="D160" s="14" t="s">
        <v>37</v>
      </c>
      <c r="E160" s="14">
        <v>1</v>
      </c>
    </row>
    <row r="161" spans="1:5" x14ac:dyDescent="0.25">
      <c r="A161" s="10">
        <v>54</v>
      </c>
      <c r="B161" s="10" t="s">
        <v>277</v>
      </c>
      <c r="C161" s="12" t="s">
        <v>302</v>
      </c>
      <c r="D161" s="14" t="s">
        <v>243</v>
      </c>
      <c r="E161" s="14">
        <v>1</v>
      </c>
    </row>
    <row r="162" spans="1:5" x14ac:dyDescent="0.25">
      <c r="A162" s="10">
        <v>54</v>
      </c>
      <c r="B162" s="10" t="s">
        <v>277</v>
      </c>
      <c r="C162" s="12" t="s">
        <v>304</v>
      </c>
      <c r="D162" s="14" t="s">
        <v>246</v>
      </c>
      <c r="E162" s="14">
        <v>1</v>
      </c>
    </row>
    <row r="163" spans="1:5" x14ac:dyDescent="0.25">
      <c r="A163" s="10">
        <v>54</v>
      </c>
      <c r="B163" s="10" t="s">
        <v>277</v>
      </c>
      <c r="C163" s="12" t="s">
        <v>406</v>
      </c>
      <c r="D163" s="14" t="s">
        <v>167</v>
      </c>
      <c r="E163" s="14">
        <v>1</v>
      </c>
    </row>
    <row r="164" spans="1:5" x14ac:dyDescent="0.25">
      <c r="A164" s="10">
        <v>54</v>
      </c>
      <c r="B164" s="10" t="s">
        <v>277</v>
      </c>
      <c r="C164" s="12" t="s">
        <v>374</v>
      </c>
      <c r="D164" s="14" t="s">
        <v>248</v>
      </c>
      <c r="E164" s="14">
        <v>1</v>
      </c>
    </row>
    <row r="165" spans="1:5" x14ac:dyDescent="0.25">
      <c r="A165" s="10">
        <v>54</v>
      </c>
      <c r="B165" s="10" t="s">
        <v>277</v>
      </c>
      <c r="C165" s="12" t="s">
        <v>335</v>
      </c>
      <c r="D165" s="14" t="s">
        <v>244</v>
      </c>
      <c r="E165" s="14">
        <v>1</v>
      </c>
    </row>
    <row r="166" spans="1:5" x14ac:dyDescent="0.25">
      <c r="A166" s="10">
        <v>54</v>
      </c>
      <c r="B166" s="10" t="s">
        <v>277</v>
      </c>
      <c r="C166" s="12" t="s">
        <v>298</v>
      </c>
      <c r="D166" s="14" t="s">
        <v>37</v>
      </c>
      <c r="E166" s="14">
        <v>1</v>
      </c>
    </row>
    <row r="167" spans="1:5" x14ac:dyDescent="0.25">
      <c r="A167" s="10">
        <v>58</v>
      </c>
      <c r="B167" s="10" t="s">
        <v>276</v>
      </c>
      <c r="C167" s="12" t="s">
        <v>364</v>
      </c>
      <c r="D167" s="14" t="s">
        <v>243</v>
      </c>
      <c r="E167" s="14">
        <v>1</v>
      </c>
    </row>
    <row r="168" spans="1:5" x14ac:dyDescent="0.25">
      <c r="A168" s="10">
        <v>58</v>
      </c>
      <c r="B168" s="10" t="s">
        <v>276</v>
      </c>
      <c r="C168" s="12" t="s">
        <v>404</v>
      </c>
      <c r="D168" s="14" t="s">
        <v>246</v>
      </c>
      <c r="E168" s="14">
        <v>1</v>
      </c>
    </row>
    <row r="169" spans="1:5" x14ac:dyDescent="0.25">
      <c r="A169" s="10">
        <v>58</v>
      </c>
      <c r="B169" s="10" t="s">
        <v>276</v>
      </c>
      <c r="C169" s="12" t="s">
        <v>356</v>
      </c>
      <c r="D169" s="14" t="s">
        <v>167</v>
      </c>
      <c r="E169" s="14">
        <v>1</v>
      </c>
    </row>
    <row r="170" spans="1:5" x14ac:dyDescent="0.25">
      <c r="A170" s="10">
        <v>58</v>
      </c>
      <c r="B170" s="10" t="s">
        <v>276</v>
      </c>
      <c r="C170" s="12" t="s">
        <v>284</v>
      </c>
      <c r="D170" s="14" t="s">
        <v>248</v>
      </c>
      <c r="E170" s="14">
        <v>1</v>
      </c>
    </row>
    <row r="171" spans="1:5" x14ac:dyDescent="0.25">
      <c r="A171" s="10">
        <v>58</v>
      </c>
      <c r="B171" s="10" t="s">
        <v>276</v>
      </c>
      <c r="C171" s="12" t="s">
        <v>288</v>
      </c>
      <c r="D171" s="14" t="s">
        <v>244</v>
      </c>
      <c r="E171" s="14">
        <v>1</v>
      </c>
    </row>
    <row r="172" spans="1:5" x14ac:dyDescent="0.25">
      <c r="A172" s="10">
        <v>58</v>
      </c>
      <c r="B172" s="10" t="s">
        <v>276</v>
      </c>
      <c r="C172" s="12" t="s">
        <v>286</v>
      </c>
      <c r="D172" s="14" t="s">
        <v>37</v>
      </c>
      <c r="E172" s="14">
        <v>1</v>
      </c>
    </row>
    <row r="173" spans="1:5" x14ac:dyDescent="0.25">
      <c r="A173" s="10">
        <v>58</v>
      </c>
      <c r="B173" s="10" t="s">
        <v>276</v>
      </c>
      <c r="C173" s="12" t="s">
        <v>378</v>
      </c>
      <c r="D173" s="14" t="s">
        <v>159</v>
      </c>
      <c r="E173" s="14">
        <v>1</v>
      </c>
    </row>
    <row r="174" spans="1:5" x14ac:dyDescent="0.25">
      <c r="A174" s="10">
        <v>58</v>
      </c>
      <c r="B174" s="10" t="s">
        <v>276</v>
      </c>
      <c r="C174" s="12" t="s">
        <v>405</v>
      </c>
      <c r="D174" s="14" t="s">
        <v>159</v>
      </c>
      <c r="E174" s="14">
        <v>1</v>
      </c>
    </row>
    <row r="175" spans="1:5" x14ac:dyDescent="0.25">
      <c r="A175" s="10">
        <v>60</v>
      </c>
      <c r="B175" s="10" t="s">
        <v>276</v>
      </c>
      <c r="C175" s="12" t="s">
        <v>364</v>
      </c>
      <c r="D175" s="14" t="s">
        <v>243</v>
      </c>
      <c r="E175" s="14">
        <v>1</v>
      </c>
    </row>
    <row r="176" spans="1:5" x14ac:dyDescent="0.25">
      <c r="A176" s="10">
        <v>60</v>
      </c>
      <c r="B176" s="10" t="s">
        <v>276</v>
      </c>
      <c r="C176" s="12" t="s">
        <v>404</v>
      </c>
      <c r="D176" s="14" t="s">
        <v>246</v>
      </c>
      <c r="E176" s="14">
        <v>1</v>
      </c>
    </row>
    <row r="177" spans="1:5" x14ac:dyDescent="0.25">
      <c r="A177" s="10">
        <v>60</v>
      </c>
      <c r="B177" s="10" t="s">
        <v>276</v>
      </c>
      <c r="C177" s="12" t="s">
        <v>356</v>
      </c>
      <c r="D177" s="14" t="s">
        <v>167</v>
      </c>
      <c r="E177" s="14">
        <v>1</v>
      </c>
    </row>
    <row r="178" spans="1:5" x14ac:dyDescent="0.25">
      <c r="A178" s="10">
        <v>60</v>
      </c>
      <c r="B178" s="10" t="s">
        <v>276</v>
      </c>
      <c r="C178" s="12" t="s">
        <v>284</v>
      </c>
      <c r="D178" s="14" t="s">
        <v>248</v>
      </c>
      <c r="E178" s="14">
        <v>1</v>
      </c>
    </row>
    <row r="179" spans="1:5" x14ac:dyDescent="0.25">
      <c r="A179" s="10">
        <v>60</v>
      </c>
      <c r="B179" s="10" t="s">
        <v>276</v>
      </c>
      <c r="C179" s="12" t="s">
        <v>288</v>
      </c>
      <c r="D179" s="14" t="s">
        <v>244</v>
      </c>
      <c r="E179" s="14">
        <v>1</v>
      </c>
    </row>
    <row r="180" spans="1:5" x14ac:dyDescent="0.25">
      <c r="A180" s="10">
        <v>61</v>
      </c>
      <c r="B180" s="10" t="s">
        <v>276</v>
      </c>
      <c r="C180" s="12" t="s">
        <v>364</v>
      </c>
      <c r="D180" s="14" t="s">
        <v>243</v>
      </c>
      <c r="E180" s="14">
        <v>1</v>
      </c>
    </row>
    <row r="181" spans="1:5" x14ac:dyDescent="0.25">
      <c r="A181" s="10">
        <v>61</v>
      </c>
      <c r="B181" s="10" t="s">
        <v>276</v>
      </c>
      <c r="C181" s="12" t="s">
        <v>404</v>
      </c>
      <c r="D181" s="14" t="s">
        <v>246</v>
      </c>
      <c r="E181" s="14">
        <v>1</v>
      </c>
    </row>
    <row r="182" spans="1:5" x14ac:dyDescent="0.25">
      <c r="A182" s="10">
        <v>61</v>
      </c>
      <c r="B182" s="10" t="s">
        <v>276</v>
      </c>
      <c r="C182" s="12" t="s">
        <v>356</v>
      </c>
      <c r="D182" s="14" t="s">
        <v>167</v>
      </c>
      <c r="E182" s="14">
        <v>1</v>
      </c>
    </row>
    <row r="183" spans="1:5" x14ac:dyDescent="0.25">
      <c r="A183" s="10">
        <v>61</v>
      </c>
      <c r="B183" s="10" t="s">
        <v>276</v>
      </c>
      <c r="C183" s="12" t="s">
        <v>284</v>
      </c>
      <c r="D183" s="14" t="s">
        <v>248</v>
      </c>
      <c r="E183" s="14">
        <v>1</v>
      </c>
    </row>
    <row r="184" spans="1:5" x14ac:dyDescent="0.25">
      <c r="A184" s="10">
        <v>61</v>
      </c>
      <c r="B184" s="10" t="s">
        <v>276</v>
      </c>
      <c r="C184" s="12" t="s">
        <v>288</v>
      </c>
      <c r="D184" s="14" t="s">
        <v>244</v>
      </c>
      <c r="E184" s="14">
        <v>1</v>
      </c>
    </row>
    <row r="185" spans="1:5" x14ac:dyDescent="0.25">
      <c r="A185" s="10">
        <v>61</v>
      </c>
      <c r="B185" s="14" t="s">
        <v>276</v>
      </c>
      <c r="C185" s="12" t="s">
        <v>286</v>
      </c>
      <c r="D185" s="14" t="s">
        <v>37</v>
      </c>
      <c r="E185" s="14">
        <v>1</v>
      </c>
    </row>
    <row r="186" spans="1:5" x14ac:dyDescent="0.25">
      <c r="A186" s="10">
        <v>61</v>
      </c>
      <c r="B186" s="14" t="s">
        <v>276</v>
      </c>
      <c r="C186" s="12" t="s">
        <v>378</v>
      </c>
      <c r="D186" s="14" t="s">
        <v>159</v>
      </c>
      <c r="E186" s="14">
        <v>1</v>
      </c>
    </row>
    <row r="187" spans="1:5" x14ac:dyDescent="0.25">
      <c r="A187" s="10">
        <v>63</v>
      </c>
      <c r="B187" s="14" t="s">
        <v>277</v>
      </c>
      <c r="C187" s="12" t="s">
        <v>302</v>
      </c>
      <c r="D187" s="14" t="s">
        <v>243</v>
      </c>
      <c r="E187" s="14">
        <v>1</v>
      </c>
    </row>
    <row r="188" spans="1:5" x14ac:dyDescent="0.25">
      <c r="A188" s="10">
        <v>63</v>
      </c>
      <c r="B188" s="14" t="s">
        <v>277</v>
      </c>
      <c r="C188" s="12" t="s">
        <v>304</v>
      </c>
      <c r="D188" s="14" t="s">
        <v>246</v>
      </c>
      <c r="E188" s="14">
        <v>1</v>
      </c>
    </row>
    <row r="189" spans="1:5" x14ac:dyDescent="0.25">
      <c r="A189" s="10">
        <v>63</v>
      </c>
      <c r="B189" s="14" t="s">
        <v>277</v>
      </c>
      <c r="C189" s="12" t="s">
        <v>406</v>
      </c>
      <c r="D189" s="14" t="s">
        <v>167</v>
      </c>
      <c r="E189" s="14">
        <v>1</v>
      </c>
    </row>
    <row r="190" spans="1:5" x14ac:dyDescent="0.25">
      <c r="A190" s="10">
        <v>63</v>
      </c>
      <c r="B190" s="14" t="s">
        <v>277</v>
      </c>
      <c r="C190" s="12" t="s">
        <v>374</v>
      </c>
      <c r="D190" s="14" t="s">
        <v>248</v>
      </c>
      <c r="E190" s="14">
        <v>1</v>
      </c>
    </row>
    <row r="191" spans="1:5" x14ac:dyDescent="0.25">
      <c r="A191" s="10">
        <v>63</v>
      </c>
      <c r="B191" s="14" t="s">
        <v>277</v>
      </c>
      <c r="C191" s="12" t="s">
        <v>335</v>
      </c>
      <c r="D191" s="14" t="s">
        <v>244</v>
      </c>
      <c r="E191" s="14">
        <v>1</v>
      </c>
    </row>
    <row r="192" spans="1:5" x14ac:dyDescent="0.25">
      <c r="A192" s="10">
        <v>63</v>
      </c>
      <c r="B192" s="14" t="s">
        <v>277</v>
      </c>
      <c r="C192" s="12" t="s">
        <v>298</v>
      </c>
      <c r="D192" s="14" t="s">
        <v>37</v>
      </c>
      <c r="E192" s="14">
        <v>1</v>
      </c>
    </row>
    <row r="193" spans="1:5" x14ac:dyDescent="0.25">
      <c r="A193" s="10">
        <v>63</v>
      </c>
      <c r="B193" s="14" t="s">
        <v>277</v>
      </c>
      <c r="C193" s="12" t="s">
        <v>407</v>
      </c>
      <c r="D193" s="14" t="s">
        <v>37</v>
      </c>
      <c r="E193" s="14">
        <v>1</v>
      </c>
    </row>
    <row r="194" spans="1:5" x14ac:dyDescent="0.25">
      <c r="A194" s="10">
        <v>63</v>
      </c>
      <c r="B194" s="14" t="s">
        <v>277</v>
      </c>
      <c r="C194" s="12" t="s">
        <v>365</v>
      </c>
      <c r="D194" s="14" t="s">
        <v>159</v>
      </c>
      <c r="E194" s="14">
        <v>1</v>
      </c>
    </row>
    <row r="195" spans="1:5" x14ac:dyDescent="0.25">
      <c r="A195" s="10">
        <v>65</v>
      </c>
      <c r="B195" s="14" t="s">
        <v>277</v>
      </c>
      <c r="C195" s="12" t="s">
        <v>302</v>
      </c>
      <c r="D195" s="14" t="s">
        <v>243</v>
      </c>
      <c r="E195" s="14">
        <v>1</v>
      </c>
    </row>
    <row r="196" spans="1:5" x14ac:dyDescent="0.25">
      <c r="A196" s="10">
        <v>65</v>
      </c>
      <c r="B196" s="14" t="s">
        <v>277</v>
      </c>
      <c r="C196" s="12" t="s">
        <v>304</v>
      </c>
      <c r="D196" s="14" t="s">
        <v>246</v>
      </c>
      <c r="E196" s="14">
        <v>1</v>
      </c>
    </row>
    <row r="197" spans="1:5" x14ac:dyDescent="0.25">
      <c r="A197" s="10">
        <v>65</v>
      </c>
      <c r="B197" s="14" t="s">
        <v>277</v>
      </c>
      <c r="C197" s="12" t="s">
        <v>406</v>
      </c>
      <c r="D197" s="14" t="s">
        <v>167</v>
      </c>
      <c r="E197" s="14">
        <v>1</v>
      </c>
    </row>
    <row r="198" spans="1:5" x14ac:dyDescent="0.25">
      <c r="A198" s="10">
        <v>65</v>
      </c>
      <c r="B198" s="14" t="s">
        <v>277</v>
      </c>
      <c r="C198" s="12" t="s">
        <v>374</v>
      </c>
      <c r="D198" s="14" t="s">
        <v>248</v>
      </c>
      <c r="E198" s="14">
        <v>1</v>
      </c>
    </row>
    <row r="199" spans="1:5" x14ac:dyDescent="0.25">
      <c r="A199" s="10">
        <v>65</v>
      </c>
      <c r="B199" s="14" t="s">
        <v>277</v>
      </c>
      <c r="C199" s="12" t="s">
        <v>335</v>
      </c>
      <c r="D199" s="14" t="s">
        <v>244</v>
      </c>
      <c r="E199" s="14">
        <v>1</v>
      </c>
    </row>
    <row r="200" spans="1:5" x14ac:dyDescent="0.25">
      <c r="A200" s="10">
        <v>65</v>
      </c>
      <c r="B200" s="14" t="s">
        <v>277</v>
      </c>
      <c r="C200" s="12" t="s">
        <v>331</v>
      </c>
      <c r="D200" s="14" t="s">
        <v>37</v>
      </c>
      <c r="E200" s="14">
        <v>1</v>
      </c>
    </row>
    <row r="201" spans="1:5" x14ac:dyDescent="0.25">
      <c r="A201" s="10">
        <v>68</v>
      </c>
      <c r="B201" s="14" t="s">
        <v>277</v>
      </c>
      <c r="C201" s="12" t="s">
        <v>302</v>
      </c>
      <c r="D201" s="14" t="s">
        <v>243</v>
      </c>
      <c r="E201" s="14">
        <v>1</v>
      </c>
    </row>
    <row r="202" spans="1:5" x14ac:dyDescent="0.25">
      <c r="A202" s="10">
        <v>68</v>
      </c>
      <c r="B202" s="14" t="s">
        <v>277</v>
      </c>
      <c r="C202" s="12" t="s">
        <v>304</v>
      </c>
      <c r="D202" s="14" t="s">
        <v>246</v>
      </c>
      <c r="E202" s="14">
        <v>1</v>
      </c>
    </row>
    <row r="203" spans="1:5" x14ac:dyDescent="0.25">
      <c r="A203" s="10">
        <v>68</v>
      </c>
      <c r="B203" s="14" t="s">
        <v>277</v>
      </c>
      <c r="C203" s="12" t="s">
        <v>406</v>
      </c>
      <c r="D203" s="14" t="s">
        <v>167</v>
      </c>
      <c r="E203" s="14">
        <v>1</v>
      </c>
    </row>
    <row r="204" spans="1:5" x14ac:dyDescent="0.25">
      <c r="A204" s="10">
        <v>68</v>
      </c>
      <c r="B204" s="14" t="s">
        <v>277</v>
      </c>
      <c r="C204" s="12" t="s">
        <v>374</v>
      </c>
      <c r="D204" s="14" t="s">
        <v>248</v>
      </c>
      <c r="E204" s="14">
        <v>1</v>
      </c>
    </row>
    <row r="205" spans="1:5" x14ac:dyDescent="0.25">
      <c r="A205" s="10">
        <v>68</v>
      </c>
      <c r="B205" s="14" t="s">
        <v>277</v>
      </c>
      <c r="C205" s="12" t="s">
        <v>335</v>
      </c>
      <c r="D205" s="14" t="s">
        <v>244</v>
      </c>
      <c r="E205" s="14">
        <v>1</v>
      </c>
    </row>
    <row r="206" spans="1:5" x14ac:dyDescent="0.25">
      <c r="A206" s="10">
        <v>68</v>
      </c>
      <c r="B206" s="14" t="s">
        <v>277</v>
      </c>
      <c r="C206" s="12" t="s">
        <v>298</v>
      </c>
      <c r="D206" s="14" t="s">
        <v>37</v>
      </c>
      <c r="E206" s="14">
        <v>1</v>
      </c>
    </row>
    <row r="207" spans="1:5" x14ac:dyDescent="0.25">
      <c r="A207" s="10">
        <v>71</v>
      </c>
      <c r="B207" s="14" t="s">
        <v>276</v>
      </c>
      <c r="C207" s="12" t="s">
        <v>364</v>
      </c>
      <c r="D207" s="14" t="s">
        <v>244</v>
      </c>
      <c r="E207" s="14">
        <v>1</v>
      </c>
    </row>
    <row r="208" spans="1:5" x14ac:dyDescent="0.25">
      <c r="A208" s="10">
        <v>71</v>
      </c>
      <c r="B208" s="14" t="s">
        <v>276</v>
      </c>
      <c r="C208" s="12" t="s">
        <v>404</v>
      </c>
      <c r="D208" s="14" t="s">
        <v>248</v>
      </c>
      <c r="E208" s="14">
        <v>1</v>
      </c>
    </row>
    <row r="209" spans="1:5" x14ac:dyDescent="0.25">
      <c r="A209" s="10">
        <v>71</v>
      </c>
      <c r="B209" s="14" t="s">
        <v>276</v>
      </c>
      <c r="C209" s="12" t="s">
        <v>356</v>
      </c>
      <c r="D209" s="14" t="s">
        <v>167</v>
      </c>
      <c r="E209" s="14">
        <v>1</v>
      </c>
    </row>
    <row r="210" spans="1:5" x14ac:dyDescent="0.25">
      <c r="A210" s="10">
        <v>71</v>
      </c>
      <c r="B210" s="14" t="s">
        <v>276</v>
      </c>
      <c r="C210" s="12" t="s">
        <v>284</v>
      </c>
      <c r="D210" s="14" t="s">
        <v>246</v>
      </c>
      <c r="E210" s="14">
        <v>1</v>
      </c>
    </row>
    <row r="211" spans="1:5" x14ac:dyDescent="0.25">
      <c r="A211" s="10">
        <v>71</v>
      </c>
      <c r="B211" s="14" t="s">
        <v>276</v>
      </c>
      <c r="C211" s="12" t="s">
        <v>288</v>
      </c>
      <c r="D211" s="14" t="s">
        <v>243</v>
      </c>
      <c r="E211" s="14">
        <v>1</v>
      </c>
    </row>
    <row r="212" spans="1:5" x14ac:dyDescent="0.25">
      <c r="A212" s="10">
        <v>71</v>
      </c>
      <c r="B212" s="14" t="s">
        <v>276</v>
      </c>
      <c r="C212" s="12" t="s">
        <v>378</v>
      </c>
      <c r="D212" s="14" t="s">
        <v>159</v>
      </c>
      <c r="E212" s="14">
        <v>1</v>
      </c>
    </row>
    <row r="213" spans="1:5" x14ac:dyDescent="0.25">
      <c r="A213" s="10">
        <v>71</v>
      </c>
      <c r="B213" s="14" t="s">
        <v>276</v>
      </c>
      <c r="C213" s="12" t="s">
        <v>286</v>
      </c>
      <c r="D213" s="14" t="s">
        <v>37</v>
      </c>
      <c r="E213" s="14">
        <v>1</v>
      </c>
    </row>
    <row r="214" spans="1:5" x14ac:dyDescent="0.25">
      <c r="A214" s="10">
        <v>72</v>
      </c>
      <c r="B214" s="14" t="s">
        <v>277</v>
      </c>
      <c r="C214" s="12" t="s">
        <v>302</v>
      </c>
      <c r="D214" s="14" t="s">
        <v>243</v>
      </c>
      <c r="E214" s="14">
        <v>1</v>
      </c>
    </row>
    <row r="215" spans="1:5" x14ac:dyDescent="0.25">
      <c r="A215" s="10">
        <v>72</v>
      </c>
      <c r="B215" s="14" t="s">
        <v>277</v>
      </c>
      <c r="C215" s="12" t="s">
        <v>304</v>
      </c>
      <c r="D215" s="14" t="s">
        <v>246</v>
      </c>
      <c r="E215" s="14">
        <v>1</v>
      </c>
    </row>
    <row r="216" spans="1:5" x14ac:dyDescent="0.25">
      <c r="A216" s="10">
        <v>72</v>
      </c>
      <c r="B216" s="14" t="s">
        <v>277</v>
      </c>
      <c r="C216" s="12" t="s">
        <v>406</v>
      </c>
      <c r="D216" s="14" t="s">
        <v>167</v>
      </c>
      <c r="E216" s="14">
        <v>1</v>
      </c>
    </row>
    <row r="217" spans="1:5" x14ac:dyDescent="0.25">
      <c r="A217" s="10">
        <v>72</v>
      </c>
      <c r="B217" s="14" t="s">
        <v>277</v>
      </c>
      <c r="C217" s="12" t="s">
        <v>374</v>
      </c>
      <c r="D217" s="14" t="s">
        <v>248</v>
      </c>
      <c r="E217" s="14">
        <v>1</v>
      </c>
    </row>
    <row r="218" spans="1:5" x14ac:dyDescent="0.25">
      <c r="A218" s="10">
        <v>72</v>
      </c>
      <c r="B218" s="14" t="s">
        <v>277</v>
      </c>
      <c r="C218" s="12" t="s">
        <v>335</v>
      </c>
      <c r="D218" s="14" t="s">
        <v>244</v>
      </c>
      <c r="E218" s="14">
        <v>1</v>
      </c>
    </row>
    <row r="219" spans="1:5" x14ac:dyDescent="0.25">
      <c r="A219" s="10">
        <v>72</v>
      </c>
      <c r="B219" s="14" t="s">
        <v>277</v>
      </c>
      <c r="C219" s="12" t="s">
        <v>298</v>
      </c>
      <c r="D219" s="14" t="s">
        <v>37</v>
      </c>
      <c r="E219" s="14">
        <v>1</v>
      </c>
    </row>
    <row r="220" spans="1:5" x14ac:dyDescent="0.25">
      <c r="A220" s="10">
        <v>72</v>
      </c>
      <c r="B220" s="14" t="s">
        <v>277</v>
      </c>
      <c r="C220" s="12" t="s">
        <v>346</v>
      </c>
      <c r="D220" s="14" t="s">
        <v>159</v>
      </c>
      <c r="E220" s="14">
        <v>1</v>
      </c>
    </row>
    <row r="221" spans="1:5" x14ac:dyDescent="0.25">
      <c r="A221" s="10">
        <v>77</v>
      </c>
      <c r="B221" s="14" t="s">
        <v>276</v>
      </c>
      <c r="C221" s="12" t="s">
        <v>364</v>
      </c>
      <c r="D221" s="14" t="s">
        <v>244</v>
      </c>
      <c r="E221" s="14">
        <v>1</v>
      </c>
    </row>
    <row r="222" spans="1:5" x14ac:dyDescent="0.25">
      <c r="A222" s="10">
        <v>77</v>
      </c>
      <c r="B222" s="14" t="s">
        <v>276</v>
      </c>
      <c r="C222" s="12" t="s">
        <v>404</v>
      </c>
      <c r="D222" s="14" t="s">
        <v>248</v>
      </c>
      <c r="E222" s="14">
        <v>1</v>
      </c>
    </row>
    <row r="223" spans="1:5" x14ac:dyDescent="0.25">
      <c r="A223" s="10">
        <v>77</v>
      </c>
      <c r="B223" s="14" t="s">
        <v>276</v>
      </c>
      <c r="C223" s="12" t="s">
        <v>356</v>
      </c>
      <c r="D223" s="14" t="s">
        <v>167</v>
      </c>
      <c r="E223" s="14">
        <v>1</v>
      </c>
    </row>
    <row r="224" spans="1:5" x14ac:dyDescent="0.25">
      <c r="A224" s="10">
        <v>77</v>
      </c>
      <c r="B224" s="14" t="s">
        <v>276</v>
      </c>
      <c r="C224" s="12" t="s">
        <v>284</v>
      </c>
      <c r="D224" s="14" t="s">
        <v>246</v>
      </c>
      <c r="E224" s="14">
        <v>1</v>
      </c>
    </row>
    <row r="225" spans="1:5" x14ac:dyDescent="0.25">
      <c r="A225" s="10">
        <v>77</v>
      </c>
      <c r="B225" s="14" t="s">
        <v>276</v>
      </c>
      <c r="C225" s="12" t="s">
        <v>288</v>
      </c>
      <c r="D225" s="14" t="s">
        <v>243</v>
      </c>
      <c r="E225" s="14">
        <v>1</v>
      </c>
    </row>
    <row r="226" spans="1:5" x14ac:dyDescent="0.25">
      <c r="A226" s="10">
        <v>77</v>
      </c>
      <c r="B226" s="14" t="s">
        <v>276</v>
      </c>
      <c r="C226" s="12" t="s">
        <v>286</v>
      </c>
      <c r="D226" s="14" t="s">
        <v>37</v>
      </c>
      <c r="E226" s="14">
        <v>1</v>
      </c>
    </row>
    <row r="227" spans="1:5" x14ac:dyDescent="0.25">
      <c r="A227" s="10">
        <v>77</v>
      </c>
      <c r="B227" s="14" t="s">
        <v>276</v>
      </c>
      <c r="C227" s="12" t="s">
        <v>378</v>
      </c>
      <c r="D227" s="14" t="s">
        <v>159</v>
      </c>
      <c r="E227" s="14">
        <v>1</v>
      </c>
    </row>
    <row r="228" spans="1:5" x14ac:dyDescent="0.25">
      <c r="A228" s="10">
        <v>77</v>
      </c>
      <c r="B228" s="14" t="s">
        <v>276</v>
      </c>
      <c r="C228" s="12" t="s">
        <v>405</v>
      </c>
      <c r="D228" s="14" t="s">
        <v>159</v>
      </c>
      <c r="E228" s="14">
        <v>1</v>
      </c>
    </row>
    <row r="229" spans="1:5" x14ac:dyDescent="0.25">
      <c r="A229" s="10">
        <v>78</v>
      </c>
      <c r="B229" s="14" t="s">
        <v>276</v>
      </c>
      <c r="C229" s="12" t="s">
        <v>364</v>
      </c>
      <c r="D229" s="14" t="s">
        <v>244</v>
      </c>
      <c r="E229" s="14">
        <v>1</v>
      </c>
    </row>
    <row r="230" spans="1:5" x14ac:dyDescent="0.25">
      <c r="A230" s="10">
        <v>78</v>
      </c>
      <c r="B230" s="14" t="s">
        <v>276</v>
      </c>
      <c r="C230" s="12" t="s">
        <v>404</v>
      </c>
      <c r="D230" s="14" t="s">
        <v>248</v>
      </c>
      <c r="E230" s="14">
        <v>1</v>
      </c>
    </row>
    <row r="231" spans="1:5" x14ac:dyDescent="0.25">
      <c r="A231" s="10">
        <v>78</v>
      </c>
      <c r="B231" s="14" t="s">
        <v>276</v>
      </c>
      <c r="C231" s="12" t="s">
        <v>356</v>
      </c>
      <c r="D231" s="14" t="s">
        <v>167</v>
      </c>
      <c r="E231" s="14">
        <v>1</v>
      </c>
    </row>
    <row r="232" spans="1:5" x14ac:dyDescent="0.25">
      <c r="A232" s="10">
        <v>78</v>
      </c>
      <c r="B232" s="14" t="s">
        <v>276</v>
      </c>
      <c r="C232" s="12" t="s">
        <v>284</v>
      </c>
      <c r="D232" s="14" t="s">
        <v>246</v>
      </c>
      <c r="E232" s="14">
        <v>1</v>
      </c>
    </row>
    <row r="233" spans="1:5" x14ac:dyDescent="0.25">
      <c r="A233" s="10">
        <v>78</v>
      </c>
      <c r="B233" s="14" t="s">
        <v>276</v>
      </c>
      <c r="C233" s="12" t="s">
        <v>288</v>
      </c>
      <c r="D233" s="14" t="s">
        <v>243</v>
      </c>
      <c r="E233" s="14">
        <v>1</v>
      </c>
    </row>
    <row r="234" spans="1:5" x14ac:dyDescent="0.25">
      <c r="A234" s="10">
        <v>78</v>
      </c>
      <c r="B234" s="14" t="s">
        <v>277</v>
      </c>
      <c r="C234" s="12" t="s">
        <v>378</v>
      </c>
      <c r="D234" s="14" t="s">
        <v>159</v>
      </c>
      <c r="E234" s="14">
        <v>1</v>
      </c>
    </row>
    <row r="235" spans="1:5" x14ac:dyDescent="0.25">
      <c r="A235" s="10">
        <v>79</v>
      </c>
      <c r="B235" s="14" t="s">
        <v>276</v>
      </c>
      <c r="C235" s="12" t="s">
        <v>364</v>
      </c>
      <c r="D235" s="14" t="s">
        <v>244</v>
      </c>
      <c r="E235" s="14">
        <v>1</v>
      </c>
    </row>
    <row r="236" spans="1:5" x14ac:dyDescent="0.25">
      <c r="A236" s="10">
        <v>79</v>
      </c>
      <c r="B236" s="14" t="s">
        <v>276</v>
      </c>
      <c r="C236" s="12" t="s">
        <v>404</v>
      </c>
      <c r="D236" s="14" t="s">
        <v>248</v>
      </c>
      <c r="E236" s="14">
        <v>1</v>
      </c>
    </row>
    <row r="237" spans="1:5" x14ac:dyDescent="0.25">
      <c r="A237" s="10">
        <v>79</v>
      </c>
      <c r="B237" s="14" t="s">
        <v>276</v>
      </c>
      <c r="C237" s="12" t="s">
        <v>356</v>
      </c>
      <c r="D237" s="14" t="s">
        <v>167</v>
      </c>
      <c r="E237" s="14">
        <v>1</v>
      </c>
    </row>
    <row r="238" spans="1:5" x14ac:dyDescent="0.25">
      <c r="A238" s="10">
        <v>79</v>
      </c>
      <c r="B238" s="14" t="s">
        <v>276</v>
      </c>
      <c r="C238" s="12" t="s">
        <v>284</v>
      </c>
      <c r="D238" s="14" t="s">
        <v>246</v>
      </c>
      <c r="E238" s="14">
        <v>1</v>
      </c>
    </row>
    <row r="239" spans="1:5" x14ac:dyDescent="0.25">
      <c r="A239" s="10">
        <v>79</v>
      </c>
      <c r="B239" s="14" t="s">
        <v>276</v>
      </c>
      <c r="C239" s="12" t="s">
        <v>288</v>
      </c>
      <c r="D239" s="14" t="s">
        <v>243</v>
      </c>
      <c r="E239" s="14">
        <v>1</v>
      </c>
    </row>
    <row r="240" spans="1:5" x14ac:dyDescent="0.25">
      <c r="A240" s="10">
        <v>79</v>
      </c>
      <c r="B240" s="14" t="s">
        <v>276</v>
      </c>
      <c r="C240" s="12" t="s">
        <v>378</v>
      </c>
      <c r="D240" s="14" t="s">
        <v>159</v>
      </c>
      <c r="E240" s="14">
        <v>1</v>
      </c>
    </row>
    <row r="241" spans="1:5" x14ac:dyDescent="0.25">
      <c r="A241" s="10">
        <v>79</v>
      </c>
      <c r="B241" s="14" t="s">
        <v>276</v>
      </c>
      <c r="C241" s="12" t="s">
        <v>286</v>
      </c>
      <c r="D241" s="14" t="s">
        <v>37</v>
      </c>
      <c r="E241" s="14">
        <v>1</v>
      </c>
    </row>
    <row r="242" spans="1:5" x14ac:dyDescent="0.25">
      <c r="A242" s="10">
        <v>81</v>
      </c>
      <c r="B242" s="14" t="s">
        <v>277</v>
      </c>
      <c r="C242" s="12" t="s">
        <v>302</v>
      </c>
      <c r="D242" s="14" t="s">
        <v>243</v>
      </c>
      <c r="E242" s="14">
        <v>1</v>
      </c>
    </row>
    <row r="243" spans="1:5" x14ac:dyDescent="0.25">
      <c r="A243" s="10">
        <v>81</v>
      </c>
      <c r="B243" s="14" t="s">
        <v>277</v>
      </c>
      <c r="C243" s="12" t="s">
        <v>304</v>
      </c>
      <c r="D243" s="14" t="s">
        <v>246</v>
      </c>
      <c r="E243" s="14">
        <v>1</v>
      </c>
    </row>
    <row r="244" spans="1:5" x14ac:dyDescent="0.25">
      <c r="A244" s="10">
        <v>81</v>
      </c>
      <c r="B244" s="14" t="s">
        <v>277</v>
      </c>
      <c r="C244" s="12" t="s">
        <v>406</v>
      </c>
      <c r="D244" s="14" t="s">
        <v>167</v>
      </c>
      <c r="E244" s="14">
        <v>1</v>
      </c>
    </row>
    <row r="245" spans="1:5" x14ac:dyDescent="0.25">
      <c r="A245" s="10">
        <v>81</v>
      </c>
      <c r="B245" s="14" t="s">
        <v>277</v>
      </c>
      <c r="C245" s="12" t="s">
        <v>374</v>
      </c>
      <c r="D245" s="14" t="s">
        <v>248</v>
      </c>
      <c r="E245" s="14">
        <v>1</v>
      </c>
    </row>
    <row r="246" spans="1:5" x14ac:dyDescent="0.25">
      <c r="A246" s="10">
        <v>81</v>
      </c>
      <c r="B246" s="14" t="s">
        <v>277</v>
      </c>
      <c r="C246" s="12" t="s">
        <v>335</v>
      </c>
      <c r="D246" s="14" t="s">
        <v>244</v>
      </c>
      <c r="E246" s="14">
        <v>1</v>
      </c>
    </row>
    <row r="247" spans="1:5" x14ac:dyDescent="0.25">
      <c r="A247" s="10">
        <v>84</v>
      </c>
      <c r="B247" s="14" t="s">
        <v>277</v>
      </c>
      <c r="C247" s="12" t="s">
        <v>331</v>
      </c>
      <c r="D247" s="14" t="s">
        <v>37</v>
      </c>
      <c r="E247" s="14">
        <v>1</v>
      </c>
    </row>
    <row r="248" spans="1:5" x14ac:dyDescent="0.25">
      <c r="A248" s="10">
        <v>81</v>
      </c>
      <c r="B248" s="14" t="s">
        <v>277</v>
      </c>
      <c r="C248" s="12" t="s">
        <v>407</v>
      </c>
      <c r="D248" s="14" t="s">
        <v>37</v>
      </c>
      <c r="E248" s="14">
        <v>1</v>
      </c>
    </row>
    <row r="249" spans="1:5" x14ac:dyDescent="0.25">
      <c r="A249" s="10">
        <v>81</v>
      </c>
      <c r="B249" s="14" t="s">
        <v>277</v>
      </c>
      <c r="C249" s="12" t="s">
        <v>346</v>
      </c>
      <c r="D249" s="14" t="s">
        <v>159</v>
      </c>
      <c r="E249" s="14">
        <v>1</v>
      </c>
    </row>
    <row r="250" spans="1:5" x14ac:dyDescent="0.25">
      <c r="A250" s="10">
        <v>84</v>
      </c>
      <c r="B250" s="14" t="s">
        <v>276</v>
      </c>
      <c r="C250" s="12" t="s">
        <v>364</v>
      </c>
      <c r="D250" s="14" t="s">
        <v>243</v>
      </c>
      <c r="E250" s="14">
        <v>1</v>
      </c>
    </row>
    <row r="251" spans="1:5" x14ac:dyDescent="0.25">
      <c r="A251" s="10">
        <v>84</v>
      </c>
      <c r="B251" s="14" t="s">
        <v>276</v>
      </c>
      <c r="C251" s="12" t="s">
        <v>404</v>
      </c>
      <c r="D251" s="14" t="s">
        <v>246</v>
      </c>
      <c r="E251" s="14">
        <v>1</v>
      </c>
    </row>
    <row r="252" spans="1:5" x14ac:dyDescent="0.25">
      <c r="A252" s="10">
        <v>84</v>
      </c>
      <c r="B252" s="14" t="s">
        <v>276</v>
      </c>
      <c r="C252" s="12" t="s">
        <v>356</v>
      </c>
      <c r="D252" s="14" t="s">
        <v>167</v>
      </c>
      <c r="E252" s="14">
        <v>1</v>
      </c>
    </row>
    <row r="253" spans="1:5" x14ac:dyDescent="0.25">
      <c r="A253" s="10">
        <v>84</v>
      </c>
      <c r="B253" s="14" t="s">
        <v>276</v>
      </c>
      <c r="C253" s="12" t="s">
        <v>284</v>
      </c>
      <c r="D253" s="14" t="s">
        <v>248</v>
      </c>
      <c r="E253" s="14">
        <v>1</v>
      </c>
    </row>
    <row r="254" spans="1:5" x14ac:dyDescent="0.25">
      <c r="A254" s="10">
        <v>84</v>
      </c>
      <c r="B254" s="14" t="s">
        <v>276</v>
      </c>
      <c r="C254" s="12" t="s">
        <v>288</v>
      </c>
      <c r="D254" s="14" t="s">
        <v>244</v>
      </c>
      <c r="E254" s="14">
        <v>1</v>
      </c>
    </row>
    <row r="255" spans="1:5" x14ac:dyDescent="0.25">
      <c r="A255" s="10">
        <v>84</v>
      </c>
      <c r="B255" s="14" t="s">
        <v>276</v>
      </c>
      <c r="C255" s="12" t="s">
        <v>378</v>
      </c>
      <c r="D255" s="14" t="s">
        <v>159</v>
      </c>
      <c r="E255" s="14">
        <v>1</v>
      </c>
    </row>
    <row r="256" spans="1:5" x14ac:dyDescent="0.25">
      <c r="A256" s="10">
        <v>84</v>
      </c>
      <c r="B256" s="14" t="s">
        <v>276</v>
      </c>
      <c r="C256" s="12" t="s">
        <v>286</v>
      </c>
      <c r="D256" s="14" t="s">
        <v>37</v>
      </c>
      <c r="E256" s="14">
        <v>1</v>
      </c>
    </row>
    <row r="257" spans="1:5" x14ac:dyDescent="0.25">
      <c r="A257" s="10">
        <v>85</v>
      </c>
      <c r="B257" s="14" t="s">
        <v>276</v>
      </c>
      <c r="C257" s="12" t="s">
        <v>364</v>
      </c>
      <c r="D257" s="14" t="s">
        <v>243</v>
      </c>
      <c r="E257" s="14">
        <v>1</v>
      </c>
    </row>
    <row r="258" spans="1:5" x14ac:dyDescent="0.25">
      <c r="A258" s="10">
        <v>85</v>
      </c>
      <c r="B258" s="14" t="s">
        <v>276</v>
      </c>
      <c r="C258" s="12" t="s">
        <v>404</v>
      </c>
      <c r="D258" s="14" t="s">
        <v>246</v>
      </c>
      <c r="E258" s="14">
        <v>1</v>
      </c>
    </row>
    <row r="259" spans="1:5" x14ac:dyDescent="0.25">
      <c r="A259" s="10">
        <v>85</v>
      </c>
      <c r="B259" s="14" t="s">
        <v>276</v>
      </c>
      <c r="C259" s="12" t="s">
        <v>356</v>
      </c>
      <c r="D259" s="14" t="s">
        <v>167</v>
      </c>
      <c r="E259" s="14">
        <v>1</v>
      </c>
    </row>
    <row r="260" spans="1:5" x14ac:dyDescent="0.25">
      <c r="A260" s="10">
        <v>85</v>
      </c>
      <c r="B260" s="14" t="s">
        <v>276</v>
      </c>
      <c r="C260" s="12" t="s">
        <v>284</v>
      </c>
      <c r="D260" s="14" t="s">
        <v>248</v>
      </c>
      <c r="E260" s="14">
        <v>1</v>
      </c>
    </row>
    <row r="261" spans="1:5" x14ac:dyDescent="0.25">
      <c r="A261" s="10">
        <v>85</v>
      </c>
      <c r="B261" s="14" t="s">
        <v>276</v>
      </c>
      <c r="C261" s="12" t="s">
        <v>288</v>
      </c>
      <c r="D261" s="14" t="s">
        <v>244</v>
      </c>
      <c r="E261" s="14">
        <v>1</v>
      </c>
    </row>
    <row r="262" spans="1:5" x14ac:dyDescent="0.25">
      <c r="A262" s="10">
        <v>85</v>
      </c>
      <c r="B262" s="14" t="s">
        <v>276</v>
      </c>
      <c r="C262" s="12" t="s">
        <v>378</v>
      </c>
      <c r="D262" s="14" t="s">
        <v>159</v>
      </c>
      <c r="E262" s="14">
        <v>1</v>
      </c>
    </row>
    <row r="263" spans="1:5" x14ac:dyDescent="0.25">
      <c r="A263" s="10">
        <v>85</v>
      </c>
      <c r="B263" s="14" t="s">
        <v>276</v>
      </c>
      <c r="C263" s="12" t="s">
        <v>286</v>
      </c>
      <c r="D263" s="14" t="s">
        <v>37</v>
      </c>
      <c r="E263" s="14">
        <v>1</v>
      </c>
    </row>
    <row r="264" spans="1:5" x14ac:dyDescent="0.25">
      <c r="A264" s="10">
        <v>86</v>
      </c>
      <c r="B264" s="14" t="s">
        <v>276</v>
      </c>
      <c r="C264" s="12" t="s">
        <v>364</v>
      </c>
      <c r="D264" s="14" t="s">
        <v>244</v>
      </c>
      <c r="E264" s="14">
        <v>1</v>
      </c>
    </row>
    <row r="265" spans="1:5" x14ac:dyDescent="0.25">
      <c r="A265" s="10">
        <v>86</v>
      </c>
      <c r="B265" s="14" t="s">
        <v>276</v>
      </c>
      <c r="C265" s="12" t="s">
        <v>404</v>
      </c>
      <c r="D265" s="14" t="s">
        <v>248</v>
      </c>
      <c r="E265" s="14">
        <v>1</v>
      </c>
    </row>
    <row r="266" spans="1:5" x14ac:dyDescent="0.25">
      <c r="A266" s="10">
        <v>86</v>
      </c>
      <c r="B266" s="14" t="s">
        <v>276</v>
      </c>
      <c r="C266" s="12" t="s">
        <v>356</v>
      </c>
      <c r="D266" s="14" t="s">
        <v>167</v>
      </c>
      <c r="E266" s="14">
        <v>1</v>
      </c>
    </row>
    <row r="267" spans="1:5" x14ac:dyDescent="0.25">
      <c r="A267" s="10">
        <v>86</v>
      </c>
      <c r="B267" s="14" t="s">
        <v>276</v>
      </c>
      <c r="C267" s="12" t="s">
        <v>284</v>
      </c>
      <c r="D267" s="14" t="s">
        <v>246</v>
      </c>
      <c r="E267" s="14">
        <v>1</v>
      </c>
    </row>
    <row r="268" spans="1:5" x14ac:dyDescent="0.25">
      <c r="A268" s="10">
        <v>86</v>
      </c>
      <c r="B268" s="14" t="s">
        <v>276</v>
      </c>
      <c r="C268" s="12" t="s">
        <v>288</v>
      </c>
      <c r="D268" s="14" t="s">
        <v>243</v>
      </c>
      <c r="E268" s="14">
        <v>1</v>
      </c>
    </row>
    <row r="269" spans="1:5" x14ac:dyDescent="0.25">
      <c r="A269" s="10">
        <v>86</v>
      </c>
      <c r="B269" s="14" t="s">
        <v>276</v>
      </c>
      <c r="C269" s="12" t="s">
        <v>378</v>
      </c>
      <c r="D269" s="14" t="s">
        <v>159</v>
      </c>
      <c r="E269" s="14">
        <v>1</v>
      </c>
    </row>
    <row r="270" spans="1:5" x14ac:dyDescent="0.25">
      <c r="A270" s="10">
        <v>86</v>
      </c>
      <c r="B270" s="14" t="s">
        <v>276</v>
      </c>
      <c r="C270" s="12" t="s">
        <v>286</v>
      </c>
      <c r="D270" s="14" t="s">
        <v>37</v>
      </c>
      <c r="E270" s="14">
        <v>1</v>
      </c>
    </row>
    <row r="271" spans="1:5" x14ac:dyDescent="0.25">
      <c r="A271" s="10">
        <v>88</v>
      </c>
      <c r="B271" s="14" t="s">
        <v>276</v>
      </c>
      <c r="C271" s="12" t="s">
        <v>364</v>
      </c>
      <c r="D271" s="14" t="s">
        <v>244</v>
      </c>
      <c r="E271" s="14">
        <v>1</v>
      </c>
    </row>
    <row r="272" spans="1:5" x14ac:dyDescent="0.25">
      <c r="A272" s="10">
        <v>88</v>
      </c>
      <c r="B272" s="14" t="s">
        <v>276</v>
      </c>
      <c r="C272" s="12" t="s">
        <v>404</v>
      </c>
      <c r="D272" s="14" t="s">
        <v>248</v>
      </c>
      <c r="E272" s="14">
        <v>1</v>
      </c>
    </row>
    <row r="273" spans="1:5" x14ac:dyDescent="0.25">
      <c r="A273" s="10">
        <v>88</v>
      </c>
      <c r="B273" s="14" t="s">
        <v>276</v>
      </c>
      <c r="C273" s="12" t="s">
        <v>356</v>
      </c>
      <c r="D273" s="14" t="s">
        <v>167</v>
      </c>
      <c r="E273" s="14">
        <v>1</v>
      </c>
    </row>
    <row r="274" spans="1:5" x14ac:dyDescent="0.25">
      <c r="A274" s="10">
        <v>88</v>
      </c>
      <c r="B274" s="14" t="s">
        <v>276</v>
      </c>
      <c r="C274" s="12" t="s">
        <v>284</v>
      </c>
      <c r="D274" s="14" t="s">
        <v>246</v>
      </c>
      <c r="E274" s="14">
        <v>1</v>
      </c>
    </row>
    <row r="275" spans="1:5" x14ac:dyDescent="0.25">
      <c r="A275" s="10">
        <v>88</v>
      </c>
      <c r="B275" s="14" t="s">
        <v>276</v>
      </c>
      <c r="C275" s="12" t="s">
        <v>288</v>
      </c>
      <c r="D275" s="14" t="s">
        <v>243</v>
      </c>
      <c r="E275" s="14">
        <v>1</v>
      </c>
    </row>
    <row r="276" spans="1:5" x14ac:dyDescent="0.25">
      <c r="A276" s="10">
        <v>88</v>
      </c>
      <c r="B276" s="14" t="s">
        <v>276</v>
      </c>
      <c r="C276" s="12" t="s">
        <v>378</v>
      </c>
      <c r="D276" s="14" t="s">
        <v>159</v>
      </c>
      <c r="E276" s="14">
        <v>1</v>
      </c>
    </row>
    <row r="277" spans="1:5" x14ac:dyDescent="0.25">
      <c r="A277" s="10">
        <v>88</v>
      </c>
      <c r="B277" s="14" t="s">
        <v>276</v>
      </c>
      <c r="C277" s="12" t="s">
        <v>286</v>
      </c>
      <c r="D277" s="14" t="s">
        <v>37</v>
      </c>
      <c r="E277" s="14">
        <v>1</v>
      </c>
    </row>
    <row r="278" spans="1:5" x14ac:dyDescent="0.25">
      <c r="A278" s="10">
        <v>89</v>
      </c>
      <c r="B278" s="14" t="s">
        <v>276</v>
      </c>
      <c r="C278" s="12" t="s">
        <v>364</v>
      </c>
      <c r="D278" s="14" t="s">
        <v>244</v>
      </c>
      <c r="E278" s="14">
        <v>1</v>
      </c>
    </row>
    <row r="279" spans="1:5" x14ac:dyDescent="0.25">
      <c r="A279" s="10">
        <v>89</v>
      </c>
      <c r="B279" s="14" t="s">
        <v>276</v>
      </c>
      <c r="C279" s="12" t="s">
        <v>404</v>
      </c>
      <c r="D279" s="14" t="s">
        <v>248</v>
      </c>
      <c r="E279" s="14">
        <v>1</v>
      </c>
    </row>
    <row r="280" spans="1:5" x14ac:dyDescent="0.25">
      <c r="A280" s="10">
        <v>89</v>
      </c>
      <c r="B280" s="14" t="s">
        <v>276</v>
      </c>
      <c r="C280" s="12" t="s">
        <v>356</v>
      </c>
      <c r="D280" s="14" t="s">
        <v>167</v>
      </c>
      <c r="E280" s="14">
        <v>1</v>
      </c>
    </row>
    <row r="281" spans="1:5" x14ac:dyDescent="0.25">
      <c r="A281" s="10">
        <v>89</v>
      </c>
      <c r="B281" s="14" t="s">
        <v>276</v>
      </c>
      <c r="C281" s="12" t="s">
        <v>284</v>
      </c>
      <c r="D281" s="14" t="s">
        <v>246</v>
      </c>
      <c r="E281" s="14">
        <v>1</v>
      </c>
    </row>
    <row r="282" spans="1:5" x14ac:dyDescent="0.25">
      <c r="A282" s="10">
        <v>89</v>
      </c>
      <c r="B282" s="14" t="s">
        <v>276</v>
      </c>
      <c r="C282" s="12" t="s">
        <v>288</v>
      </c>
      <c r="D282" s="14" t="s">
        <v>243</v>
      </c>
      <c r="E282" s="14">
        <v>1</v>
      </c>
    </row>
    <row r="283" spans="1:5" x14ac:dyDescent="0.25">
      <c r="A283" s="10">
        <v>89</v>
      </c>
      <c r="B283" s="14" t="s">
        <v>276</v>
      </c>
      <c r="C283" s="12" t="s">
        <v>378</v>
      </c>
      <c r="D283" s="14" t="s">
        <v>159</v>
      </c>
      <c r="E283" s="14">
        <v>1</v>
      </c>
    </row>
    <row r="284" spans="1:5" x14ac:dyDescent="0.25">
      <c r="A284" s="10">
        <v>89</v>
      </c>
      <c r="B284" s="14" t="s">
        <v>276</v>
      </c>
      <c r="C284" s="12" t="s">
        <v>286</v>
      </c>
      <c r="D284" s="14" t="s">
        <v>37</v>
      </c>
      <c r="E284" s="14">
        <v>1</v>
      </c>
    </row>
    <row r="285" spans="1:5" x14ac:dyDescent="0.25">
      <c r="A285" s="10">
        <v>90</v>
      </c>
      <c r="B285" s="14" t="s">
        <v>276</v>
      </c>
      <c r="C285" s="12" t="s">
        <v>364</v>
      </c>
      <c r="D285" s="14" t="s">
        <v>244</v>
      </c>
      <c r="E285" s="14">
        <v>1</v>
      </c>
    </row>
    <row r="286" spans="1:5" x14ac:dyDescent="0.25">
      <c r="A286" s="10">
        <v>90</v>
      </c>
      <c r="B286" s="14" t="s">
        <v>276</v>
      </c>
      <c r="C286" s="12" t="s">
        <v>404</v>
      </c>
      <c r="D286" s="14" t="s">
        <v>248</v>
      </c>
      <c r="E286" s="14">
        <v>1</v>
      </c>
    </row>
    <row r="287" spans="1:5" x14ac:dyDescent="0.25">
      <c r="A287" s="10">
        <v>90</v>
      </c>
      <c r="B287" s="14" t="s">
        <v>276</v>
      </c>
      <c r="C287" s="12" t="s">
        <v>356</v>
      </c>
      <c r="D287" s="14" t="s">
        <v>167</v>
      </c>
      <c r="E287" s="14">
        <v>1</v>
      </c>
    </row>
    <row r="288" spans="1:5" x14ac:dyDescent="0.25">
      <c r="A288" s="10">
        <v>90</v>
      </c>
      <c r="B288" s="14" t="s">
        <v>276</v>
      </c>
      <c r="C288" s="12" t="s">
        <v>284</v>
      </c>
      <c r="D288" s="14" t="s">
        <v>246</v>
      </c>
      <c r="E288" s="14">
        <v>1</v>
      </c>
    </row>
    <row r="289" spans="1:5" x14ac:dyDescent="0.25">
      <c r="A289" s="10">
        <v>90</v>
      </c>
      <c r="B289" s="14" t="s">
        <v>276</v>
      </c>
      <c r="C289" s="12" t="s">
        <v>288</v>
      </c>
      <c r="D289" s="14" t="s">
        <v>243</v>
      </c>
      <c r="E289" s="14">
        <v>1</v>
      </c>
    </row>
    <row r="290" spans="1:5" x14ac:dyDescent="0.25">
      <c r="A290" s="10">
        <v>90</v>
      </c>
      <c r="B290" s="14" t="s">
        <v>276</v>
      </c>
      <c r="C290" s="12" t="s">
        <v>378</v>
      </c>
      <c r="D290" s="14" t="s">
        <v>159</v>
      </c>
      <c r="E290" s="14">
        <v>1</v>
      </c>
    </row>
    <row r="291" spans="1:5" x14ac:dyDescent="0.25">
      <c r="A291" s="10">
        <v>90</v>
      </c>
      <c r="B291" s="14" t="s">
        <v>276</v>
      </c>
      <c r="C291" s="12" t="s">
        <v>286</v>
      </c>
      <c r="D291" s="14" t="s">
        <v>37</v>
      </c>
      <c r="E291" s="14">
        <v>1</v>
      </c>
    </row>
    <row r="292" spans="1:5" x14ac:dyDescent="0.25">
      <c r="A292" s="10">
        <v>95</v>
      </c>
      <c r="B292" s="14" t="s">
        <v>277</v>
      </c>
      <c r="C292" s="12" t="s">
        <v>302</v>
      </c>
      <c r="D292" s="14" t="s">
        <v>243</v>
      </c>
      <c r="E292" s="14">
        <v>1</v>
      </c>
    </row>
    <row r="293" spans="1:5" x14ac:dyDescent="0.25">
      <c r="A293" s="10">
        <v>95</v>
      </c>
      <c r="B293" s="14" t="s">
        <v>277</v>
      </c>
      <c r="C293" s="12" t="s">
        <v>304</v>
      </c>
      <c r="D293" s="14" t="s">
        <v>246</v>
      </c>
      <c r="E293" s="14">
        <v>1</v>
      </c>
    </row>
    <row r="294" spans="1:5" x14ac:dyDescent="0.25">
      <c r="A294" s="10">
        <v>95</v>
      </c>
      <c r="B294" s="14" t="s">
        <v>277</v>
      </c>
      <c r="C294" s="12" t="s">
        <v>406</v>
      </c>
      <c r="D294" s="14" t="s">
        <v>167</v>
      </c>
      <c r="E294" s="14">
        <v>1</v>
      </c>
    </row>
    <row r="295" spans="1:5" x14ac:dyDescent="0.25">
      <c r="A295" s="10">
        <v>95</v>
      </c>
      <c r="B295" s="14" t="s">
        <v>277</v>
      </c>
      <c r="C295" s="12" t="s">
        <v>374</v>
      </c>
      <c r="D295" s="14" t="s">
        <v>248</v>
      </c>
      <c r="E295" s="14">
        <v>1</v>
      </c>
    </row>
    <row r="296" spans="1:5" x14ac:dyDescent="0.25">
      <c r="A296" s="10">
        <v>95</v>
      </c>
      <c r="B296" s="14" t="s">
        <v>277</v>
      </c>
      <c r="C296" s="12" t="s">
        <v>335</v>
      </c>
      <c r="D296" s="14" t="s">
        <v>244</v>
      </c>
      <c r="E296" s="14">
        <v>1</v>
      </c>
    </row>
    <row r="297" spans="1:5" x14ac:dyDescent="0.25">
      <c r="A297" s="10">
        <v>95</v>
      </c>
      <c r="B297" s="14" t="s">
        <v>277</v>
      </c>
      <c r="C297" s="12" t="s">
        <v>346</v>
      </c>
      <c r="D297" s="14" t="s">
        <v>159</v>
      </c>
      <c r="E297" s="14">
        <v>1</v>
      </c>
    </row>
    <row r="298" spans="1:5" x14ac:dyDescent="0.25">
      <c r="A298" s="10">
        <v>95</v>
      </c>
      <c r="B298" s="14" t="s">
        <v>277</v>
      </c>
      <c r="C298" s="12" t="s">
        <v>298</v>
      </c>
      <c r="D298" s="14" t="s">
        <v>37</v>
      </c>
      <c r="E298" s="14">
        <v>1</v>
      </c>
    </row>
    <row r="299" spans="1:5" x14ac:dyDescent="0.25">
      <c r="A299" s="10">
        <v>95</v>
      </c>
      <c r="B299" s="14" t="s">
        <v>277</v>
      </c>
      <c r="C299" s="12" t="s">
        <v>407</v>
      </c>
      <c r="D299" s="14" t="s">
        <v>159</v>
      </c>
      <c r="E299" s="14">
        <v>1</v>
      </c>
    </row>
    <row r="300" spans="1:5" x14ac:dyDescent="0.25">
      <c r="A300" s="10">
        <v>98</v>
      </c>
      <c r="B300" s="14" t="s">
        <v>277</v>
      </c>
      <c r="C300" s="12" t="s">
        <v>302</v>
      </c>
      <c r="D300" s="14" t="s">
        <v>243</v>
      </c>
      <c r="E300" s="14">
        <v>1</v>
      </c>
    </row>
    <row r="301" spans="1:5" x14ac:dyDescent="0.25">
      <c r="A301" s="10">
        <v>98</v>
      </c>
      <c r="B301" s="14" t="s">
        <v>277</v>
      </c>
      <c r="C301" s="12" t="s">
        <v>304</v>
      </c>
      <c r="D301" s="14" t="s">
        <v>246</v>
      </c>
      <c r="E301" s="14">
        <v>1</v>
      </c>
    </row>
    <row r="302" spans="1:5" x14ac:dyDescent="0.25">
      <c r="A302" s="10">
        <v>98</v>
      </c>
      <c r="B302" s="14" t="s">
        <v>277</v>
      </c>
      <c r="C302" s="12" t="s">
        <v>406</v>
      </c>
      <c r="D302" s="14" t="s">
        <v>167</v>
      </c>
      <c r="E302" s="14">
        <v>1</v>
      </c>
    </row>
    <row r="303" spans="1:5" x14ac:dyDescent="0.25">
      <c r="A303" s="10">
        <v>98</v>
      </c>
      <c r="B303" s="14" t="s">
        <v>277</v>
      </c>
      <c r="C303" s="12" t="s">
        <v>374</v>
      </c>
      <c r="D303" s="14" t="s">
        <v>248</v>
      </c>
      <c r="E303" s="14">
        <v>1</v>
      </c>
    </row>
    <row r="304" spans="1:5" x14ac:dyDescent="0.25">
      <c r="A304" s="10">
        <v>98</v>
      </c>
      <c r="B304" s="14" t="s">
        <v>277</v>
      </c>
      <c r="C304" s="12" t="s">
        <v>335</v>
      </c>
      <c r="D304" s="14" t="s">
        <v>244</v>
      </c>
      <c r="E304" s="14">
        <v>1</v>
      </c>
    </row>
    <row r="305" spans="1:5" x14ac:dyDescent="0.25">
      <c r="A305" s="10">
        <v>98</v>
      </c>
      <c r="B305" s="14" t="s">
        <v>277</v>
      </c>
      <c r="C305" s="12" t="s">
        <v>346</v>
      </c>
      <c r="D305" s="14" t="s">
        <v>159</v>
      </c>
      <c r="E305" s="14">
        <v>1</v>
      </c>
    </row>
    <row r="306" spans="1:5" x14ac:dyDescent="0.25">
      <c r="A306" s="10">
        <v>98</v>
      </c>
      <c r="B306" s="14" t="s">
        <v>277</v>
      </c>
      <c r="C306" s="12" t="s">
        <v>298</v>
      </c>
      <c r="D306" s="14" t="s">
        <v>37</v>
      </c>
      <c r="E306" s="14">
        <v>1</v>
      </c>
    </row>
    <row r="307" spans="1:5" x14ac:dyDescent="0.25">
      <c r="A307" s="10">
        <v>98</v>
      </c>
      <c r="B307" s="14" t="s">
        <v>277</v>
      </c>
      <c r="C307" s="12" t="s">
        <v>407</v>
      </c>
      <c r="D307" s="14" t="s">
        <v>159</v>
      </c>
      <c r="E307" s="14">
        <v>1</v>
      </c>
    </row>
    <row r="308" spans="1:5" x14ac:dyDescent="0.25">
      <c r="A308" s="10">
        <v>104</v>
      </c>
      <c r="B308" s="14" t="s">
        <v>276</v>
      </c>
      <c r="C308" s="12" t="s">
        <v>364</v>
      </c>
      <c r="D308" s="14" t="s">
        <v>243</v>
      </c>
      <c r="E308" s="14">
        <v>1</v>
      </c>
    </row>
    <row r="309" spans="1:5" x14ac:dyDescent="0.25">
      <c r="A309" s="10">
        <v>104</v>
      </c>
      <c r="B309" s="14" t="s">
        <v>276</v>
      </c>
      <c r="C309" s="12" t="s">
        <v>404</v>
      </c>
      <c r="D309" s="14" t="s">
        <v>246</v>
      </c>
      <c r="E309" s="14">
        <v>1</v>
      </c>
    </row>
    <row r="310" spans="1:5" x14ac:dyDescent="0.25">
      <c r="A310" s="10">
        <v>104</v>
      </c>
      <c r="B310" s="14" t="s">
        <v>276</v>
      </c>
      <c r="C310" s="12" t="s">
        <v>356</v>
      </c>
      <c r="D310" s="14" t="s">
        <v>167</v>
      </c>
      <c r="E310" s="14">
        <v>1</v>
      </c>
    </row>
    <row r="311" spans="1:5" x14ac:dyDescent="0.25">
      <c r="A311" s="10">
        <v>104</v>
      </c>
      <c r="B311" s="14" t="s">
        <v>276</v>
      </c>
      <c r="C311" s="12" t="s">
        <v>284</v>
      </c>
      <c r="D311" s="14" t="s">
        <v>248</v>
      </c>
      <c r="E311" s="14">
        <v>1</v>
      </c>
    </row>
    <row r="312" spans="1:5" x14ac:dyDescent="0.25">
      <c r="A312" s="10">
        <v>104</v>
      </c>
      <c r="B312" s="14" t="s">
        <v>276</v>
      </c>
      <c r="C312" s="12" t="s">
        <v>288</v>
      </c>
      <c r="D312" s="14" t="s">
        <v>244</v>
      </c>
      <c r="E312" s="14">
        <v>1</v>
      </c>
    </row>
    <row r="313" spans="1:5" x14ac:dyDescent="0.25">
      <c r="A313" s="10">
        <v>104</v>
      </c>
      <c r="B313" s="14" t="s">
        <v>276</v>
      </c>
      <c r="C313" s="12" t="s">
        <v>286</v>
      </c>
      <c r="D313" s="14" t="s">
        <v>37</v>
      </c>
      <c r="E313" s="14">
        <v>1</v>
      </c>
    </row>
    <row r="314" spans="1:5" x14ac:dyDescent="0.25">
      <c r="A314" s="10">
        <v>104</v>
      </c>
      <c r="B314" s="14" t="s">
        <v>276</v>
      </c>
      <c r="C314" s="12" t="s">
        <v>378</v>
      </c>
      <c r="D314" s="14" t="s">
        <v>159</v>
      </c>
      <c r="E314" s="14">
        <v>1</v>
      </c>
    </row>
    <row r="315" spans="1:5" x14ac:dyDescent="0.25">
      <c r="A315" s="10">
        <v>105</v>
      </c>
      <c r="B315" s="14" t="s">
        <v>276</v>
      </c>
      <c r="C315" s="12" t="s">
        <v>364</v>
      </c>
      <c r="D315" s="14" t="s">
        <v>243</v>
      </c>
      <c r="E315" s="14">
        <v>1</v>
      </c>
    </row>
    <row r="316" spans="1:5" x14ac:dyDescent="0.25">
      <c r="A316" s="10">
        <v>105</v>
      </c>
      <c r="B316" s="14" t="s">
        <v>276</v>
      </c>
      <c r="C316" s="12" t="s">
        <v>404</v>
      </c>
      <c r="D316" s="14" t="s">
        <v>246</v>
      </c>
      <c r="E316" s="14">
        <v>1</v>
      </c>
    </row>
    <row r="317" spans="1:5" x14ac:dyDescent="0.25">
      <c r="A317" s="10">
        <v>105</v>
      </c>
      <c r="B317" s="14" t="s">
        <v>276</v>
      </c>
      <c r="C317" s="12" t="s">
        <v>356</v>
      </c>
      <c r="D317" s="14" t="s">
        <v>167</v>
      </c>
      <c r="E317" s="14">
        <v>1</v>
      </c>
    </row>
    <row r="318" spans="1:5" x14ac:dyDescent="0.25">
      <c r="A318" s="10">
        <v>105</v>
      </c>
      <c r="B318" s="14" t="s">
        <v>276</v>
      </c>
      <c r="C318" s="12" t="s">
        <v>284</v>
      </c>
      <c r="D318" s="14" t="s">
        <v>248</v>
      </c>
      <c r="E318" s="14">
        <v>1</v>
      </c>
    </row>
    <row r="319" spans="1:5" x14ac:dyDescent="0.25">
      <c r="A319" s="10">
        <v>105</v>
      </c>
      <c r="B319" s="14" t="s">
        <v>276</v>
      </c>
      <c r="C319" s="12" t="s">
        <v>288</v>
      </c>
      <c r="D319" s="14" t="s">
        <v>244</v>
      </c>
      <c r="E319" s="14">
        <v>1</v>
      </c>
    </row>
    <row r="320" spans="1:5" x14ac:dyDescent="0.25">
      <c r="A320" s="10">
        <v>105</v>
      </c>
      <c r="B320" s="14" t="s">
        <v>276</v>
      </c>
      <c r="C320" s="12" t="s">
        <v>286</v>
      </c>
      <c r="D320" s="14" t="s">
        <v>37</v>
      </c>
      <c r="E320" s="14">
        <v>1</v>
      </c>
    </row>
    <row r="321" spans="1:5" x14ac:dyDescent="0.25">
      <c r="A321" s="10">
        <v>109</v>
      </c>
      <c r="B321" s="14" t="s">
        <v>277</v>
      </c>
      <c r="C321" s="12" t="s">
        <v>302</v>
      </c>
      <c r="D321" s="14" t="s">
        <v>243</v>
      </c>
      <c r="E321" s="14">
        <v>1</v>
      </c>
    </row>
    <row r="322" spans="1:5" x14ac:dyDescent="0.25">
      <c r="A322" s="10">
        <v>109</v>
      </c>
      <c r="B322" s="14" t="s">
        <v>277</v>
      </c>
      <c r="C322" s="12" t="s">
        <v>304</v>
      </c>
      <c r="D322" s="14" t="s">
        <v>246</v>
      </c>
      <c r="E322" s="14">
        <v>1</v>
      </c>
    </row>
    <row r="323" spans="1:5" x14ac:dyDescent="0.25">
      <c r="A323" s="10">
        <v>109</v>
      </c>
      <c r="B323" s="14" t="s">
        <v>277</v>
      </c>
      <c r="C323" s="12" t="s">
        <v>406</v>
      </c>
      <c r="D323" s="14" t="s">
        <v>167</v>
      </c>
      <c r="E323" s="14">
        <v>1</v>
      </c>
    </row>
    <row r="324" spans="1:5" x14ac:dyDescent="0.25">
      <c r="A324" s="10">
        <v>109</v>
      </c>
      <c r="B324" s="14" t="s">
        <v>277</v>
      </c>
      <c r="C324" s="12" t="s">
        <v>374</v>
      </c>
      <c r="D324" s="14" t="s">
        <v>248</v>
      </c>
      <c r="E324" s="14">
        <v>1</v>
      </c>
    </row>
    <row r="325" spans="1:5" x14ac:dyDescent="0.25">
      <c r="A325" s="10">
        <v>109</v>
      </c>
      <c r="B325" s="14" t="s">
        <v>277</v>
      </c>
      <c r="C325" s="12" t="s">
        <v>335</v>
      </c>
      <c r="D325" s="14" t="s">
        <v>244</v>
      </c>
      <c r="E325" s="14">
        <v>1</v>
      </c>
    </row>
    <row r="326" spans="1:5" x14ac:dyDescent="0.25">
      <c r="A326" s="10">
        <v>109</v>
      </c>
      <c r="B326" s="14" t="s">
        <v>277</v>
      </c>
      <c r="C326" s="12" t="s">
        <v>331</v>
      </c>
      <c r="D326" s="14" t="s">
        <v>37</v>
      </c>
      <c r="E326" s="14">
        <v>1</v>
      </c>
    </row>
    <row r="327" spans="1:5" x14ac:dyDescent="0.25">
      <c r="A327" s="10">
        <v>109</v>
      </c>
      <c r="B327" s="14" t="s">
        <v>277</v>
      </c>
      <c r="C327" s="12" t="s">
        <v>365</v>
      </c>
      <c r="D327" s="14" t="s">
        <v>159</v>
      </c>
      <c r="E327" s="14">
        <v>1</v>
      </c>
    </row>
    <row r="328" spans="1:5" x14ac:dyDescent="0.25">
      <c r="A328" s="10">
        <v>112</v>
      </c>
      <c r="B328" s="14" t="s">
        <v>276</v>
      </c>
      <c r="C328" s="12" t="s">
        <v>364</v>
      </c>
      <c r="D328" s="14" t="s">
        <v>244</v>
      </c>
      <c r="E328" s="14">
        <v>1</v>
      </c>
    </row>
    <row r="329" spans="1:5" x14ac:dyDescent="0.25">
      <c r="A329" s="10">
        <v>112</v>
      </c>
      <c r="B329" s="14" t="s">
        <v>276</v>
      </c>
      <c r="C329" s="12" t="s">
        <v>404</v>
      </c>
      <c r="D329" s="14" t="s">
        <v>248</v>
      </c>
      <c r="E329" s="14">
        <v>1</v>
      </c>
    </row>
    <row r="330" spans="1:5" x14ac:dyDescent="0.25">
      <c r="A330" s="10">
        <v>112</v>
      </c>
      <c r="B330" s="14" t="s">
        <v>276</v>
      </c>
      <c r="C330" s="12" t="s">
        <v>356</v>
      </c>
      <c r="D330" s="14" t="s">
        <v>167</v>
      </c>
      <c r="E330" s="14">
        <v>1</v>
      </c>
    </row>
    <row r="331" spans="1:5" x14ac:dyDescent="0.25">
      <c r="A331" s="10">
        <v>112</v>
      </c>
      <c r="B331" s="14" t="s">
        <v>276</v>
      </c>
      <c r="C331" s="12" t="s">
        <v>284</v>
      </c>
      <c r="D331" s="14" t="s">
        <v>246</v>
      </c>
      <c r="E331" s="14">
        <v>1</v>
      </c>
    </row>
    <row r="332" spans="1:5" x14ac:dyDescent="0.25">
      <c r="A332" s="10">
        <v>112</v>
      </c>
      <c r="B332" s="14" t="s">
        <v>276</v>
      </c>
      <c r="C332" s="12" t="s">
        <v>288</v>
      </c>
      <c r="D332" s="14" t="s">
        <v>243</v>
      </c>
      <c r="E332" s="14">
        <v>1</v>
      </c>
    </row>
    <row r="333" spans="1:5" x14ac:dyDescent="0.25">
      <c r="A333" s="10">
        <v>112</v>
      </c>
      <c r="B333" s="14" t="s">
        <v>276</v>
      </c>
      <c r="C333" s="12" t="s">
        <v>378</v>
      </c>
      <c r="D333" s="14" t="s">
        <v>159</v>
      </c>
      <c r="E333" s="14">
        <v>1</v>
      </c>
    </row>
    <row r="334" spans="1:5" x14ac:dyDescent="0.25">
      <c r="A334" s="10">
        <v>112</v>
      </c>
      <c r="B334" s="14" t="s">
        <v>276</v>
      </c>
      <c r="C334" s="12" t="s">
        <v>286</v>
      </c>
      <c r="D334" s="14" t="s">
        <v>37</v>
      </c>
      <c r="E334" s="14">
        <v>1</v>
      </c>
    </row>
    <row r="335" spans="1:5" x14ac:dyDescent="0.25">
      <c r="A335" s="10">
        <v>113</v>
      </c>
      <c r="B335" s="14" t="s">
        <v>276</v>
      </c>
      <c r="C335" s="12" t="s">
        <v>364</v>
      </c>
      <c r="D335" s="14" t="s">
        <v>244</v>
      </c>
      <c r="E335" s="14">
        <v>1</v>
      </c>
    </row>
    <row r="336" spans="1:5" x14ac:dyDescent="0.25">
      <c r="A336" s="10">
        <v>113</v>
      </c>
      <c r="B336" s="14" t="s">
        <v>276</v>
      </c>
      <c r="C336" s="12" t="s">
        <v>404</v>
      </c>
      <c r="D336" s="14" t="s">
        <v>248</v>
      </c>
      <c r="E336" s="14">
        <v>1</v>
      </c>
    </row>
    <row r="337" spans="1:5" x14ac:dyDescent="0.25">
      <c r="A337" s="10">
        <v>113</v>
      </c>
      <c r="B337" s="14" t="s">
        <v>276</v>
      </c>
      <c r="C337" s="12" t="s">
        <v>356</v>
      </c>
      <c r="D337" s="14" t="s">
        <v>167</v>
      </c>
      <c r="E337" s="14">
        <v>1</v>
      </c>
    </row>
    <row r="338" spans="1:5" x14ac:dyDescent="0.25">
      <c r="A338" s="10">
        <v>113</v>
      </c>
      <c r="B338" s="14" t="s">
        <v>276</v>
      </c>
      <c r="C338" s="12" t="s">
        <v>284</v>
      </c>
      <c r="D338" s="14" t="s">
        <v>246</v>
      </c>
      <c r="E338" s="14">
        <v>1</v>
      </c>
    </row>
    <row r="339" spans="1:5" x14ac:dyDescent="0.25">
      <c r="A339" s="10">
        <v>113</v>
      </c>
      <c r="B339" s="14" t="s">
        <v>276</v>
      </c>
      <c r="C339" s="12" t="s">
        <v>288</v>
      </c>
      <c r="D339" s="14" t="s">
        <v>243</v>
      </c>
      <c r="E339" s="14">
        <v>1</v>
      </c>
    </row>
    <row r="340" spans="1:5" x14ac:dyDescent="0.25">
      <c r="A340" s="10">
        <v>113</v>
      </c>
      <c r="B340" s="14" t="s">
        <v>276</v>
      </c>
      <c r="C340" s="12" t="s">
        <v>286</v>
      </c>
      <c r="D340" s="14" t="s">
        <v>37</v>
      </c>
      <c r="E340" s="14">
        <v>1</v>
      </c>
    </row>
    <row r="341" spans="1:5" x14ac:dyDescent="0.25">
      <c r="A341" s="10">
        <v>115</v>
      </c>
      <c r="B341" s="14" t="s">
        <v>276</v>
      </c>
      <c r="C341" s="12" t="s">
        <v>364</v>
      </c>
      <c r="D341" s="14" t="s">
        <v>244</v>
      </c>
      <c r="E341" s="14">
        <v>1</v>
      </c>
    </row>
    <row r="342" spans="1:5" x14ac:dyDescent="0.25">
      <c r="A342" s="10">
        <v>115</v>
      </c>
      <c r="B342" s="14" t="s">
        <v>276</v>
      </c>
      <c r="C342" s="12" t="s">
        <v>404</v>
      </c>
      <c r="D342" s="14" t="s">
        <v>248</v>
      </c>
      <c r="E342" s="14">
        <v>1</v>
      </c>
    </row>
    <row r="343" spans="1:5" x14ac:dyDescent="0.25">
      <c r="A343" s="10">
        <v>115</v>
      </c>
      <c r="B343" s="14" t="s">
        <v>276</v>
      </c>
      <c r="C343" s="12" t="s">
        <v>356</v>
      </c>
      <c r="D343" s="14" t="s">
        <v>167</v>
      </c>
      <c r="E343" s="14">
        <v>1</v>
      </c>
    </row>
    <row r="344" spans="1:5" x14ac:dyDescent="0.25">
      <c r="A344" s="10">
        <v>115</v>
      </c>
      <c r="B344" s="14" t="s">
        <v>276</v>
      </c>
      <c r="C344" s="12" t="s">
        <v>284</v>
      </c>
      <c r="D344" s="14" t="s">
        <v>246</v>
      </c>
      <c r="E344" s="14">
        <v>1</v>
      </c>
    </row>
    <row r="345" spans="1:5" x14ac:dyDescent="0.25">
      <c r="A345" s="10">
        <v>115</v>
      </c>
      <c r="B345" s="14" t="s">
        <v>276</v>
      </c>
      <c r="C345" s="12" t="s">
        <v>288</v>
      </c>
      <c r="D345" s="14" t="s">
        <v>243</v>
      </c>
      <c r="E345" s="14">
        <v>1</v>
      </c>
    </row>
    <row r="346" spans="1:5" x14ac:dyDescent="0.25">
      <c r="A346" s="10">
        <v>115</v>
      </c>
      <c r="B346" s="14" t="s">
        <v>276</v>
      </c>
      <c r="C346" s="12" t="s">
        <v>286</v>
      </c>
      <c r="D346" s="14" t="s">
        <v>37</v>
      </c>
      <c r="E346" s="14">
        <v>1</v>
      </c>
    </row>
    <row r="347" spans="1:5" x14ac:dyDescent="0.25">
      <c r="A347" s="10">
        <v>122</v>
      </c>
      <c r="B347" s="14" t="s">
        <v>276</v>
      </c>
      <c r="C347" s="12" t="s">
        <v>364</v>
      </c>
      <c r="D347" s="14" t="s">
        <v>243</v>
      </c>
      <c r="E347" s="14">
        <v>1</v>
      </c>
    </row>
    <row r="348" spans="1:5" x14ac:dyDescent="0.25">
      <c r="A348" s="10">
        <v>122</v>
      </c>
      <c r="B348" s="14" t="s">
        <v>276</v>
      </c>
      <c r="C348" s="12" t="s">
        <v>404</v>
      </c>
      <c r="D348" s="14" t="s">
        <v>246</v>
      </c>
      <c r="E348" s="14">
        <v>1</v>
      </c>
    </row>
    <row r="349" spans="1:5" x14ac:dyDescent="0.25">
      <c r="A349" s="10">
        <v>122</v>
      </c>
      <c r="B349" s="14" t="s">
        <v>276</v>
      </c>
      <c r="C349" s="12" t="s">
        <v>356</v>
      </c>
      <c r="D349" s="14" t="s">
        <v>167</v>
      </c>
      <c r="E349" s="14">
        <v>1</v>
      </c>
    </row>
    <row r="350" spans="1:5" x14ac:dyDescent="0.25">
      <c r="A350" s="10">
        <v>122</v>
      </c>
      <c r="B350" s="14" t="s">
        <v>276</v>
      </c>
      <c r="C350" s="12" t="s">
        <v>284</v>
      </c>
      <c r="D350" s="14" t="s">
        <v>248</v>
      </c>
      <c r="E350" s="14">
        <v>1</v>
      </c>
    </row>
    <row r="351" spans="1:5" x14ac:dyDescent="0.25">
      <c r="A351" s="10">
        <v>122</v>
      </c>
      <c r="B351" s="14" t="s">
        <v>276</v>
      </c>
      <c r="C351" s="12" t="s">
        <v>288</v>
      </c>
      <c r="D351" s="14" t="s">
        <v>244</v>
      </c>
      <c r="E351" s="14">
        <v>1</v>
      </c>
    </row>
    <row r="352" spans="1:5" x14ac:dyDescent="0.25">
      <c r="A352" s="10">
        <v>122</v>
      </c>
      <c r="B352" s="14" t="s">
        <v>276</v>
      </c>
      <c r="C352" s="12" t="s">
        <v>286</v>
      </c>
      <c r="D352" s="14" t="s">
        <v>37</v>
      </c>
      <c r="E352" s="14">
        <v>1</v>
      </c>
    </row>
    <row r="353" spans="1:5" x14ac:dyDescent="0.25">
      <c r="A353" s="10">
        <v>122</v>
      </c>
      <c r="B353" s="14" t="s">
        <v>276</v>
      </c>
      <c r="C353" s="12" t="s">
        <v>378</v>
      </c>
      <c r="D353" s="14" t="s">
        <v>159</v>
      </c>
      <c r="E353" s="14">
        <v>1</v>
      </c>
    </row>
    <row r="354" spans="1:5" x14ac:dyDescent="0.25">
      <c r="A354" s="10">
        <v>124</v>
      </c>
      <c r="B354" s="14" t="s">
        <v>276</v>
      </c>
      <c r="C354" s="12" t="s">
        <v>364</v>
      </c>
      <c r="D354" s="14" t="s">
        <v>243</v>
      </c>
      <c r="E354" s="14">
        <v>1</v>
      </c>
    </row>
    <row r="355" spans="1:5" x14ac:dyDescent="0.25">
      <c r="A355" s="10">
        <v>124</v>
      </c>
      <c r="B355" s="14" t="s">
        <v>276</v>
      </c>
      <c r="C355" s="12" t="s">
        <v>404</v>
      </c>
      <c r="D355" s="14" t="s">
        <v>246</v>
      </c>
      <c r="E355" s="14">
        <v>1</v>
      </c>
    </row>
    <row r="356" spans="1:5" x14ac:dyDescent="0.25">
      <c r="A356" s="10">
        <v>124</v>
      </c>
      <c r="B356" s="14" t="s">
        <v>276</v>
      </c>
      <c r="C356" s="12" t="s">
        <v>356</v>
      </c>
      <c r="D356" s="14" t="s">
        <v>167</v>
      </c>
      <c r="E356" s="14">
        <v>1</v>
      </c>
    </row>
    <row r="357" spans="1:5" x14ac:dyDescent="0.25">
      <c r="A357" s="10">
        <v>124</v>
      </c>
      <c r="B357" s="14" t="s">
        <v>276</v>
      </c>
      <c r="C357" s="12" t="s">
        <v>284</v>
      </c>
      <c r="D357" s="14" t="s">
        <v>248</v>
      </c>
      <c r="E357" s="14">
        <v>1</v>
      </c>
    </row>
    <row r="358" spans="1:5" x14ac:dyDescent="0.25">
      <c r="A358" s="10">
        <v>124</v>
      </c>
      <c r="B358" s="14" t="s">
        <v>276</v>
      </c>
      <c r="C358" s="12" t="s">
        <v>288</v>
      </c>
      <c r="D358" s="14" t="s">
        <v>244</v>
      </c>
      <c r="E358" s="14">
        <v>1</v>
      </c>
    </row>
    <row r="359" spans="1:5" x14ac:dyDescent="0.25">
      <c r="A359" s="10">
        <v>124</v>
      </c>
      <c r="B359" s="14" t="s">
        <v>276</v>
      </c>
      <c r="C359" s="12" t="s">
        <v>286</v>
      </c>
      <c r="D359" s="14" t="s">
        <v>37</v>
      </c>
      <c r="E359" s="14">
        <v>1</v>
      </c>
    </row>
    <row r="360" spans="1:5" x14ac:dyDescent="0.25">
      <c r="A360" s="10">
        <v>124</v>
      </c>
      <c r="B360" s="14" t="s">
        <v>276</v>
      </c>
      <c r="C360" s="12" t="s">
        <v>378</v>
      </c>
      <c r="D360" s="14" t="s">
        <v>159</v>
      </c>
      <c r="E360" s="14">
        <v>1</v>
      </c>
    </row>
    <row r="361" spans="1:5" x14ac:dyDescent="0.25">
      <c r="A361" s="10">
        <v>125</v>
      </c>
      <c r="B361" s="14" t="s">
        <v>276</v>
      </c>
      <c r="C361" s="12" t="s">
        <v>364</v>
      </c>
      <c r="D361" s="14" t="s">
        <v>243</v>
      </c>
      <c r="E361" s="14">
        <v>1</v>
      </c>
    </row>
    <row r="362" spans="1:5" x14ac:dyDescent="0.25">
      <c r="A362" s="10">
        <v>125</v>
      </c>
      <c r="B362" s="14" t="s">
        <v>276</v>
      </c>
      <c r="C362" s="12" t="s">
        <v>404</v>
      </c>
      <c r="D362" s="14" t="s">
        <v>246</v>
      </c>
      <c r="E362" s="14">
        <v>1</v>
      </c>
    </row>
    <row r="363" spans="1:5" x14ac:dyDescent="0.25">
      <c r="A363" s="10">
        <v>125</v>
      </c>
      <c r="B363" s="14" t="s">
        <v>276</v>
      </c>
      <c r="C363" s="12" t="s">
        <v>356</v>
      </c>
      <c r="D363" s="14" t="s">
        <v>167</v>
      </c>
      <c r="E363" s="14">
        <v>1</v>
      </c>
    </row>
    <row r="364" spans="1:5" x14ac:dyDescent="0.25">
      <c r="A364" s="10">
        <v>125</v>
      </c>
      <c r="B364" s="14" t="s">
        <v>276</v>
      </c>
      <c r="C364" s="12" t="s">
        <v>284</v>
      </c>
      <c r="D364" s="14" t="s">
        <v>248</v>
      </c>
      <c r="E364" s="14">
        <v>1</v>
      </c>
    </row>
    <row r="365" spans="1:5" x14ac:dyDescent="0.25">
      <c r="A365" s="10">
        <v>125</v>
      </c>
      <c r="B365" s="14" t="s">
        <v>276</v>
      </c>
      <c r="C365" s="12" t="s">
        <v>288</v>
      </c>
      <c r="D365" s="14" t="s">
        <v>244</v>
      </c>
      <c r="E365" s="14">
        <v>1</v>
      </c>
    </row>
    <row r="366" spans="1:5" x14ac:dyDescent="0.25">
      <c r="A366" s="10">
        <v>125</v>
      </c>
      <c r="B366" s="14" t="s">
        <v>276</v>
      </c>
      <c r="C366" s="12" t="s">
        <v>286</v>
      </c>
      <c r="D366" s="14" t="s">
        <v>37</v>
      </c>
      <c r="E366" s="14">
        <v>1</v>
      </c>
    </row>
    <row r="367" spans="1:5" x14ac:dyDescent="0.25">
      <c r="A367" s="10">
        <v>125</v>
      </c>
      <c r="B367" s="14" t="s">
        <v>276</v>
      </c>
      <c r="C367" s="12" t="s">
        <v>378</v>
      </c>
      <c r="D367" s="14" t="s">
        <v>159</v>
      </c>
      <c r="E367" s="14">
        <v>1</v>
      </c>
    </row>
    <row r="368" spans="1:5" x14ac:dyDescent="0.25">
      <c r="A368" s="10">
        <v>126</v>
      </c>
      <c r="B368" s="14" t="s">
        <v>276</v>
      </c>
      <c r="C368" s="12" t="s">
        <v>364</v>
      </c>
      <c r="D368" s="14" t="s">
        <v>243</v>
      </c>
      <c r="E368" s="14">
        <v>1</v>
      </c>
    </row>
    <row r="369" spans="1:5" x14ac:dyDescent="0.25">
      <c r="A369" s="10">
        <v>126</v>
      </c>
      <c r="B369" s="14" t="s">
        <v>276</v>
      </c>
      <c r="C369" s="12" t="s">
        <v>404</v>
      </c>
      <c r="D369" s="14" t="s">
        <v>246</v>
      </c>
      <c r="E369" s="14">
        <v>1</v>
      </c>
    </row>
    <row r="370" spans="1:5" x14ac:dyDescent="0.25">
      <c r="A370" s="10">
        <v>126</v>
      </c>
      <c r="B370" s="14" t="s">
        <v>276</v>
      </c>
      <c r="C370" s="12" t="s">
        <v>356</v>
      </c>
      <c r="D370" s="14" t="s">
        <v>167</v>
      </c>
      <c r="E370" s="14">
        <v>1</v>
      </c>
    </row>
    <row r="371" spans="1:5" x14ac:dyDescent="0.25">
      <c r="A371" s="10">
        <v>126</v>
      </c>
      <c r="B371" s="14" t="s">
        <v>276</v>
      </c>
      <c r="C371" s="12" t="s">
        <v>284</v>
      </c>
      <c r="D371" s="14" t="s">
        <v>248</v>
      </c>
      <c r="E371" s="14">
        <v>1</v>
      </c>
    </row>
    <row r="372" spans="1:5" x14ac:dyDescent="0.25">
      <c r="A372" s="10">
        <v>126</v>
      </c>
      <c r="B372" s="14" t="s">
        <v>276</v>
      </c>
      <c r="C372" s="12" t="s">
        <v>288</v>
      </c>
      <c r="D372" s="14" t="s">
        <v>244</v>
      </c>
      <c r="E372" s="14">
        <v>1</v>
      </c>
    </row>
    <row r="373" spans="1:5" x14ac:dyDescent="0.25">
      <c r="A373" s="10">
        <v>126</v>
      </c>
      <c r="B373" s="14" t="s">
        <v>276</v>
      </c>
      <c r="C373" s="12" t="s">
        <v>286</v>
      </c>
      <c r="D373" s="14" t="s">
        <v>37</v>
      </c>
      <c r="E373" s="14">
        <v>1</v>
      </c>
    </row>
    <row r="374" spans="1:5" x14ac:dyDescent="0.25">
      <c r="A374" s="10">
        <v>126</v>
      </c>
      <c r="B374" s="14" t="s">
        <v>276</v>
      </c>
      <c r="C374" s="12" t="s">
        <v>378</v>
      </c>
      <c r="D374" s="14" t="s">
        <v>159</v>
      </c>
      <c r="E374" s="14">
        <v>1</v>
      </c>
    </row>
    <row r="375" spans="1:5" x14ac:dyDescent="0.25">
      <c r="A375" s="10">
        <v>129</v>
      </c>
      <c r="B375" s="14" t="s">
        <v>276</v>
      </c>
      <c r="C375" s="12" t="s">
        <v>364</v>
      </c>
      <c r="D375" s="14" t="s">
        <v>243</v>
      </c>
      <c r="E375" s="14">
        <v>1</v>
      </c>
    </row>
    <row r="376" spans="1:5" x14ac:dyDescent="0.25">
      <c r="A376" s="10">
        <v>129</v>
      </c>
      <c r="B376" s="14" t="s">
        <v>276</v>
      </c>
      <c r="C376" s="12" t="s">
        <v>404</v>
      </c>
      <c r="D376" s="14" t="s">
        <v>246</v>
      </c>
      <c r="E376" s="14">
        <v>1</v>
      </c>
    </row>
    <row r="377" spans="1:5" x14ac:dyDescent="0.25">
      <c r="A377" s="10">
        <v>129</v>
      </c>
      <c r="B377" s="14" t="s">
        <v>276</v>
      </c>
      <c r="C377" s="12" t="s">
        <v>356</v>
      </c>
      <c r="D377" s="14" t="s">
        <v>167</v>
      </c>
      <c r="E377" s="14">
        <v>1</v>
      </c>
    </row>
    <row r="378" spans="1:5" x14ac:dyDescent="0.25">
      <c r="A378" s="10">
        <v>129</v>
      </c>
      <c r="B378" s="14" t="s">
        <v>276</v>
      </c>
      <c r="C378" s="12" t="s">
        <v>284</v>
      </c>
      <c r="D378" s="14" t="s">
        <v>248</v>
      </c>
      <c r="E378" s="14">
        <v>1</v>
      </c>
    </row>
    <row r="379" spans="1:5" x14ac:dyDescent="0.25">
      <c r="A379" s="10">
        <v>129</v>
      </c>
      <c r="B379" s="14" t="s">
        <v>276</v>
      </c>
      <c r="C379" s="12" t="s">
        <v>288</v>
      </c>
      <c r="D379" s="14" t="s">
        <v>244</v>
      </c>
      <c r="E379" s="14">
        <v>1</v>
      </c>
    </row>
    <row r="380" spans="1:5" x14ac:dyDescent="0.25">
      <c r="A380" s="10">
        <v>129</v>
      </c>
      <c r="B380" s="14" t="s">
        <v>276</v>
      </c>
      <c r="C380" s="12" t="s">
        <v>286</v>
      </c>
      <c r="D380" s="14" t="s">
        <v>37</v>
      </c>
      <c r="E380" s="14">
        <v>1</v>
      </c>
    </row>
    <row r="381" spans="1:5" x14ac:dyDescent="0.25">
      <c r="A381" s="10">
        <v>129</v>
      </c>
      <c r="B381" s="14" t="s">
        <v>276</v>
      </c>
      <c r="C381" s="12" t="s">
        <v>378</v>
      </c>
      <c r="D381" s="14" t="s">
        <v>159</v>
      </c>
      <c r="E381" s="14">
        <v>1</v>
      </c>
    </row>
    <row r="382" spans="1:5" x14ac:dyDescent="0.25">
      <c r="A382" s="10">
        <v>131</v>
      </c>
      <c r="B382" s="14" t="s">
        <v>276</v>
      </c>
      <c r="C382" s="12" t="s">
        <v>364</v>
      </c>
      <c r="D382" s="14" t="s">
        <v>243</v>
      </c>
      <c r="E382" s="14">
        <v>1</v>
      </c>
    </row>
    <row r="383" spans="1:5" x14ac:dyDescent="0.25">
      <c r="A383" s="10">
        <v>131</v>
      </c>
      <c r="B383" s="14" t="s">
        <v>276</v>
      </c>
      <c r="C383" s="12" t="s">
        <v>404</v>
      </c>
      <c r="D383" s="14" t="s">
        <v>246</v>
      </c>
      <c r="E383" s="14">
        <v>1</v>
      </c>
    </row>
    <row r="384" spans="1:5" x14ac:dyDescent="0.25">
      <c r="A384" s="10">
        <v>131</v>
      </c>
      <c r="B384" s="14" t="s">
        <v>276</v>
      </c>
      <c r="C384" s="12" t="s">
        <v>356</v>
      </c>
      <c r="D384" s="14" t="s">
        <v>167</v>
      </c>
      <c r="E384" s="14">
        <v>1</v>
      </c>
    </row>
    <row r="385" spans="1:5" x14ac:dyDescent="0.25">
      <c r="A385" s="10">
        <v>131</v>
      </c>
      <c r="B385" s="14" t="s">
        <v>276</v>
      </c>
      <c r="C385" s="12" t="s">
        <v>284</v>
      </c>
      <c r="D385" s="14" t="s">
        <v>248</v>
      </c>
      <c r="E385" s="14">
        <v>1</v>
      </c>
    </row>
    <row r="386" spans="1:5" x14ac:dyDescent="0.25">
      <c r="A386" s="10">
        <v>131</v>
      </c>
      <c r="B386" s="14" t="s">
        <v>276</v>
      </c>
      <c r="C386" s="12" t="s">
        <v>288</v>
      </c>
      <c r="D386" s="14" t="s">
        <v>244</v>
      </c>
      <c r="E386" s="14">
        <v>1</v>
      </c>
    </row>
    <row r="387" spans="1:5" x14ac:dyDescent="0.25">
      <c r="A387" s="10">
        <v>131</v>
      </c>
      <c r="B387" s="14" t="s">
        <v>276</v>
      </c>
      <c r="C387" s="12" t="s">
        <v>286</v>
      </c>
      <c r="D387" s="14" t="s">
        <v>37</v>
      </c>
      <c r="E387" s="14">
        <v>1</v>
      </c>
    </row>
    <row r="388" spans="1:5" x14ac:dyDescent="0.25">
      <c r="A388" s="10">
        <v>131</v>
      </c>
      <c r="B388" s="14" t="s">
        <v>276</v>
      </c>
      <c r="C388" s="12" t="s">
        <v>378</v>
      </c>
      <c r="D388" s="14" t="s">
        <v>159</v>
      </c>
      <c r="E388" s="14">
        <v>1</v>
      </c>
    </row>
    <row r="389" spans="1:5" x14ac:dyDescent="0.25">
      <c r="A389" s="10">
        <v>136</v>
      </c>
      <c r="B389" s="14" t="s">
        <v>277</v>
      </c>
      <c r="C389" s="12" t="s">
        <v>302</v>
      </c>
      <c r="D389" s="14" t="s">
        <v>243</v>
      </c>
      <c r="E389" s="14">
        <v>1</v>
      </c>
    </row>
    <row r="390" spans="1:5" x14ac:dyDescent="0.25">
      <c r="A390" s="10">
        <v>136</v>
      </c>
      <c r="B390" s="14" t="s">
        <v>277</v>
      </c>
      <c r="C390" s="12" t="s">
        <v>304</v>
      </c>
      <c r="D390" s="14" t="s">
        <v>246</v>
      </c>
      <c r="E390" s="14">
        <v>1</v>
      </c>
    </row>
    <row r="391" spans="1:5" x14ac:dyDescent="0.25">
      <c r="A391" s="10">
        <v>136</v>
      </c>
      <c r="B391" s="14" t="s">
        <v>277</v>
      </c>
      <c r="C391" s="12" t="s">
        <v>406</v>
      </c>
      <c r="D391" s="14" t="s">
        <v>167</v>
      </c>
      <c r="E391" s="14">
        <v>1</v>
      </c>
    </row>
    <row r="392" spans="1:5" x14ac:dyDescent="0.25">
      <c r="A392" s="10">
        <v>136</v>
      </c>
      <c r="B392" s="14" t="s">
        <v>277</v>
      </c>
      <c r="C392" s="12" t="s">
        <v>374</v>
      </c>
      <c r="D392" s="14" t="s">
        <v>248</v>
      </c>
      <c r="E392" s="14">
        <v>1</v>
      </c>
    </row>
    <row r="393" spans="1:5" x14ac:dyDescent="0.25">
      <c r="A393" s="10">
        <v>136</v>
      </c>
      <c r="B393" s="14" t="s">
        <v>277</v>
      </c>
      <c r="C393" s="12" t="s">
        <v>335</v>
      </c>
      <c r="D393" s="14" t="s">
        <v>244</v>
      </c>
      <c r="E393" s="14">
        <v>1</v>
      </c>
    </row>
    <row r="394" spans="1:5" x14ac:dyDescent="0.25">
      <c r="A394" s="10">
        <v>136</v>
      </c>
      <c r="B394" s="14" t="s">
        <v>277</v>
      </c>
      <c r="C394" s="12" t="s">
        <v>346</v>
      </c>
      <c r="D394" s="14" t="s">
        <v>159</v>
      </c>
      <c r="E394" s="14">
        <v>1</v>
      </c>
    </row>
    <row r="395" spans="1:5" x14ac:dyDescent="0.25">
      <c r="A395" s="10">
        <v>136</v>
      </c>
      <c r="B395" s="14" t="s">
        <v>277</v>
      </c>
      <c r="C395" s="12" t="s">
        <v>298</v>
      </c>
      <c r="D395" s="14" t="s">
        <v>37</v>
      </c>
      <c r="E395" s="14">
        <v>1</v>
      </c>
    </row>
    <row r="396" spans="1:5" x14ac:dyDescent="0.25">
      <c r="A396" s="10">
        <v>143</v>
      </c>
      <c r="B396" s="14" t="s">
        <v>277</v>
      </c>
      <c r="C396" s="12" t="s">
        <v>302</v>
      </c>
      <c r="D396" s="14" t="s">
        <v>243</v>
      </c>
      <c r="E396" s="14">
        <v>1</v>
      </c>
    </row>
    <row r="397" spans="1:5" x14ac:dyDescent="0.25">
      <c r="A397" s="10">
        <v>143</v>
      </c>
      <c r="B397" s="14" t="s">
        <v>277</v>
      </c>
      <c r="C397" s="12" t="s">
        <v>304</v>
      </c>
      <c r="D397" s="14" t="s">
        <v>246</v>
      </c>
      <c r="E397" s="14">
        <v>1</v>
      </c>
    </row>
    <row r="398" spans="1:5" x14ac:dyDescent="0.25">
      <c r="A398" s="10">
        <v>143</v>
      </c>
      <c r="B398" s="14" t="s">
        <v>277</v>
      </c>
      <c r="C398" s="12" t="s">
        <v>406</v>
      </c>
      <c r="D398" s="14" t="s">
        <v>167</v>
      </c>
      <c r="E398" s="14">
        <v>1</v>
      </c>
    </row>
    <row r="399" spans="1:5" x14ac:dyDescent="0.25">
      <c r="A399" s="10">
        <v>143</v>
      </c>
      <c r="B399" s="14" t="s">
        <v>277</v>
      </c>
      <c r="C399" s="12" t="s">
        <v>374</v>
      </c>
      <c r="D399" s="14" t="s">
        <v>248</v>
      </c>
      <c r="E399" s="14">
        <v>1</v>
      </c>
    </row>
    <row r="400" spans="1:5" x14ac:dyDescent="0.25">
      <c r="A400" s="10">
        <v>143</v>
      </c>
      <c r="B400" s="14" t="s">
        <v>277</v>
      </c>
      <c r="C400" s="12" t="s">
        <v>335</v>
      </c>
      <c r="D400" s="14" t="s">
        <v>244</v>
      </c>
      <c r="E400" s="14">
        <v>1</v>
      </c>
    </row>
    <row r="401" spans="1:5" x14ac:dyDescent="0.25">
      <c r="A401" s="10">
        <v>143</v>
      </c>
      <c r="B401" s="14" t="s">
        <v>277</v>
      </c>
      <c r="C401" s="12" t="s">
        <v>407</v>
      </c>
      <c r="D401" s="14" t="s">
        <v>159</v>
      </c>
      <c r="E401" s="14">
        <v>1</v>
      </c>
    </row>
    <row r="402" spans="1:5" x14ac:dyDescent="0.25">
      <c r="A402" s="10">
        <v>143</v>
      </c>
      <c r="B402" s="14" t="s">
        <v>277</v>
      </c>
      <c r="C402" s="12" t="s">
        <v>298</v>
      </c>
      <c r="D402" s="14" t="s">
        <v>37</v>
      </c>
      <c r="E402" s="14">
        <v>1</v>
      </c>
    </row>
    <row r="403" spans="1:5" x14ac:dyDescent="0.25">
      <c r="A403" s="10">
        <v>143</v>
      </c>
      <c r="B403" s="14" t="s">
        <v>277</v>
      </c>
      <c r="C403" s="12" t="s">
        <v>346</v>
      </c>
      <c r="D403" s="14" t="s">
        <v>159</v>
      </c>
      <c r="E403" s="14">
        <v>1</v>
      </c>
    </row>
    <row r="404" spans="1:5" x14ac:dyDescent="0.25">
      <c r="A404" s="10">
        <v>146</v>
      </c>
      <c r="B404" s="14" t="s">
        <v>277</v>
      </c>
      <c r="C404" s="12" t="s">
        <v>302</v>
      </c>
      <c r="D404" s="14" t="s">
        <v>243</v>
      </c>
      <c r="E404" s="14">
        <v>1</v>
      </c>
    </row>
    <row r="405" spans="1:5" x14ac:dyDescent="0.25">
      <c r="A405" s="10">
        <v>146</v>
      </c>
      <c r="B405" s="14" t="s">
        <v>277</v>
      </c>
      <c r="C405" s="12" t="s">
        <v>304</v>
      </c>
      <c r="D405" s="14" t="s">
        <v>246</v>
      </c>
      <c r="E405" s="14">
        <v>1</v>
      </c>
    </row>
    <row r="406" spans="1:5" x14ac:dyDescent="0.25">
      <c r="A406" s="10">
        <v>146</v>
      </c>
      <c r="B406" s="14" t="s">
        <v>277</v>
      </c>
      <c r="C406" s="12" t="s">
        <v>406</v>
      </c>
      <c r="D406" s="14" t="s">
        <v>167</v>
      </c>
      <c r="E406" s="14">
        <v>1</v>
      </c>
    </row>
    <row r="407" spans="1:5" x14ac:dyDescent="0.25">
      <c r="A407" s="10">
        <v>146</v>
      </c>
      <c r="B407" s="14" t="s">
        <v>277</v>
      </c>
      <c r="C407" s="12" t="s">
        <v>374</v>
      </c>
      <c r="D407" s="14" t="s">
        <v>248</v>
      </c>
      <c r="E407" s="14">
        <v>1</v>
      </c>
    </row>
    <row r="408" spans="1:5" x14ac:dyDescent="0.25">
      <c r="A408" s="10">
        <v>146</v>
      </c>
      <c r="B408" s="14" t="s">
        <v>277</v>
      </c>
      <c r="C408" s="12" t="s">
        <v>335</v>
      </c>
      <c r="D408" s="14" t="s">
        <v>244</v>
      </c>
      <c r="E408" s="14">
        <v>1</v>
      </c>
    </row>
    <row r="409" spans="1:5" x14ac:dyDescent="0.25">
      <c r="A409" s="10">
        <v>146</v>
      </c>
      <c r="B409" s="14" t="s">
        <v>277</v>
      </c>
      <c r="C409" s="12" t="s">
        <v>346</v>
      </c>
      <c r="D409" s="14" t="s">
        <v>159</v>
      </c>
      <c r="E409" s="14">
        <v>1</v>
      </c>
    </row>
    <row r="410" spans="1:5" x14ac:dyDescent="0.25">
      <c r="A410" s="10">
        <v>146</v>
      </c>
      <c r="B410" s="14" t="s">
        <v>277</v>
      </c>
      <c r="C410" s="12" t="s">
        <v>347</v>
      </c>
      <c r="D410" s="14" t="s">
        <v>37</v>
      </c>
      <c r="E410" s="14">
        <v>1</v>
      </c>
    </row>
    <row r="411" spans="1:5" x14ac:dyDescent="0.25">
      <c r="A411" s="10">
        <v>146</v>
      </c>
      <c r="B411" s="14" t="s">
        <v>277</v>
      </c>
      <c r="C411" s="12" t="s">
        <v>407</v>
      </c>
      <c r="D411" s="14" t="s">
        <v>159</v>
      </c>
      <c r="E411" s="14">
        <v>1</v>
      </c>
    </row>
    <row r="412" spans="1:5" x14ac:dyDescent="0.25">
      <c r="A412" s="10">
        <v>146</v>
      </c>
      <c r="B412" s="14" t="s">
        <v>277</v>
      </c>
      <c r="C412" s="12" t="s">
        <v>408</v>
      </c>
      <c r="D412" s="14" t="s">
        <v>37</v>
      </c>
      <c r="E412" s="14">
        <v>1</v>
      </c>
    </row>
    <row r="413" spans="1:5" x14ac:dyDescent="0.25">
      <c r="A413" s="10">
        <v>148</v>
      </c>
      <c r="B413" s="14" t="s">
        <v>277</v>
      </c>
      <c r="C413" s="12" t="s">
        <v>302</v>
      </c>
      <c r="D413" s="14" t="s">
        <v>243</v>
      </c>
      <c r="E413" s="14">
        <v>1</v>
      </c>
    </row>
    <row r="414" spans="1:5" x14ac:dyDescent="0.25">
      <c r="A414" s="10">
        <v>148</v>
      </c>
      <c r="B414" s="14" t="s">
        <v>277</v>
      </c>
      <c r="C414" s="12" t="s">
        <v>304</v>
      </c>
      <c r="D414" s="14" t="s">
        <v>246</v>
      </c>
      <c r="E414" s="14">
        <v>1</v>
      </c>
    </row>
    <row r="415" spans="1:5" x14ac:dyDescent="0.25">
      <c r="A415" s="10">
        <v>148</v>
      </c>
      <c r="B415" s="14" t="s">
        <v>277</v>
      </c>
      <c r="C415" s="12" t="s">
        <v>406</v>
      </c>
      <c r="D415" s="14" t="s">
        <v>167</v>
      </c>
      <c r="E415" s="14">
        <v>1</v>
      </c>
    </row>
    <row r="416" spans="1:5" x14ac:dyDescent="0.25">
      <c r="A416" s="10">
        <v>148</v>
      </c>
      <c r="B416" s="14" t="s">
        <v>277</v>
      </c>
      <c r="C416" s="12" t="s">
        <v>374</v>
      </c>
      <c r="D416" s="14" t="s">
        <v>248</v>
      </c>
      <c r="E416" s="14">
        <v>1</v>
      </c>
    </row>
    <row r="417" spans="1:5" x14ac:dyDescent="0.25">
      <c r="A417" s="10">
        <v>148</v>
      </c>
      <c r="B417" s="14" t="s">
        <v>277</v>
      </c>
      <c r="C417" s="12" t="s">
        <v>335</v>
      </c>
      <c r="D417" s="14" t="s">
        <v>244</v>
      </c>
      <c r="E417" s="14">
        <v>1</v>
      </c>
    </row>
    <row r="418" spans="1:5" x14ac:dyDescent="0.25">
      <c r="A418" s="10">
        <v>148</v>
      </c>
      <c r="B418" s="14" t="s">
        <v>277</v>
      </c>
      <c r="C418" s="12" t="s">
        <v>346</v>
      </c>
      <c r="D418" s="14" t="s">
        <v>159</v>
      </c>
      <c r="E418" s="14">
        <v>1</v>
      </c>
    </row>
    <row r="419" spans="1:5" x14ac:dyDescent="0.25">
      <c r="A419" s="10">
        <v>148</v>
      </c>
      <c r="B419" s="14" t="s">
        <v>277</v>
      </c>
      <c r="C419" s="12" t="s">
        <v>347</v>
      </c>
      <c r="D419" s="14" t="s">
        <v>37</v>
      </c>
      <c r="E419" s="14">
        <v>1</v>
      </c>
    </row>
    <row r="420" spans="1:5" x14ac:dyDescent="0.25">
      <c r="A420" s="10">
        <v>149</v>
      </c>
      <c r="B420" s="14" t="s">
        <v>276</v>
      </c>
      <c r="C420" s="12" t="s">
        <v>364</v>
      </c>
      <c r="D420" s="14" t="s">
        <v>243</v>
      </c>
      <c r="E420" s="14">
        <v>1</v>
      </c>
    </row>
    <row r="421" spans="1:5" x14ac:dyDescent="0.25">
      <c r="A421" s="10">
        <v>149</v>
      </c>
      <c r="B421" s="14" t="s">
        <v>276</v>
      </c>
      <c r="C421" s="12" t="s">
        <v>404</v>
      </c>
      <c r="D421" s="14" t="s">
        <v>246</v>
      </c>
      <c r="E421" s="14">
        <v>1</v>
      </c>
    </row>
    <row r="422" spans="1:5" x14ac:dyDescent="0.25">
      <c r="A422" s="10">
        <v>149</v>
      </c>
      <c r="B422" s="14" t="s">
        <v>276</v>
      </c>
      <c r="C422" s="12" t="s">
        <v>356</v>
      </c>
      <c r="D422" s="14" t="s">
        <v>167</v>
      </c>
      <c r="E422" s="14">
        <v>1</v>
      </c>
    </row>
    <row r="423" spans="1:5" x14ac:dyDescent="0.25">
      <c r="A423" s="10">
        <v>149</v>
      </c>
      <c r="B423" s="14" t="s">
        <v>276</v>
      </c>
      <c r="C423" s="12" t="s">
        <v>284</v>
      </c>
      <c r="D423" s="14" t="s">
        <v>248</v>
      </c>
      <c r="E423" s="14">
        <v>1</v>
      </c>
    </row>
    <row r="424" spans="1:5" x14ac:dyDescent="0.25">
      <c r="A424" s="10">
        <v>149</v>
      </c>
      <c r="B424" s="14" t="s">
        <v>276</v>
      </c>
      <c r="C424" s="12" t="s">
        <v>288</v>
      </c>
      <c r="D424" s="14" t="s">
        <v>244</v>
      </c>
      <c r="E424" s="14">
        <v>1</v>
      </c>
    </row>
    <row r="425" spans="1:5" x14ac:dyDescent="0.25">
      <c r="A425" s="10">
        <v>149</v>
      </c>
      <c r="B425" s="14" t="s">
        <v>276</v>
      </c>
      <c r="C425" s="12" t="s">
        <v>286</v>
      </c>
      <c r="D425" s="14" t="s">
        <v>37</v>
      </c>
      <c r="E425" s="14">
        <v>1</v>
      </c>
    </row>
    <row r="426" spans="1:5" x14ac:dyDescent="0.25">
      <c r="A426" s="10">
        <v>149</v>
      </c>
      <c r="B426" s="14" t="s">
        <v>276</v>
      </c>
      <c r="C426" s="12" t="s">
        <v>378</v>
      </c>
      <c r="D426" s="14" t="s">
        <v>159</v>
      </c>
      <c r="E426" s="14">
        <v>1</v>
      </c>
    </row>
    <row r="427" spans="1:5" x14ac:dyDescent="0.25">
      <c r="A427" s="10">
        <v>149</v>
      </c>
      <c r="B427" s="14" t="s">
        <v>276</v>
      </c>
      <c r="C427" s="12" t="s">
        <v>409</v>
      </c>
      <c r="D427" s="14" t="s">
        <v>37</v>
      </c>
      <c r="E427" s="14">
        <v>1</v>
      </c>
    </row>
    <row r="428" spans="1:5" x14ac:dyDescent="0.25">
      <c r="A428" s="10">
        <v>154</v>
      </c>
      <c r="B428" s="14" t="s">
        <v>277</v>
      </c>
      <c r="C428" s="12" t="s">
        <v>302</v>
      </c>
      <c r="D428" s="14" t="s">
        <v>243</v>
      </c>
      <c r="E428" s="14">
        <v>1</v>
      </c>
    </row>
    <row r="429" spans="1:5" x14ac:dyDescent="0.25">
      <c r="A429" s="10">
        <v>154</v>
      </c>
      <c r="B429" s="14" t="s">
        <v>277</v>
      </c>
      <c r="C429" s="12" t="s">
        <v>304</v>
      </c>
      <c r="D429" s="14" t="s">
        <v>246</v>
      </c>
      <c r="E429" s="14">
        <v>1</v>
      </c>
    </row>
    <row r="430" spans="1:5" x14ac:dyDescent="0.25">
      <c r="A430" s="10">
        <v>154</v>
      </c>
      <c r="B430" s="14" t="s">
        <v>277</v>
      </c>
      <c r="C430" s="12" t="s">
        <v>406</v>
      </c>
      <c r="D430" s="14" t="s">
        <v>167</v>
      </c>
      <c r="E430" s="14">
        <v>1</v>
      </c>
    </row>
    <row r="431" spans="1:5" x14ac:dyDescent="0.25">
      <c r="A431" s="10">
        <v>154</v>
      </c>
      <c r="B431" s="14" t="s">
        <v>277</v>
      </c>
      <c r="C431" s="12" t="s">
        <v>374</v>
      </c>
      <c r="D431" s="14" t="s">
        <v>248</v>
      </c>
      <c r="E431" s="14">
        <v>1</v>
      </c>
    </row>
    <row r="432" spans="1:5" x14ac:dyDescent="0.25">
      <c r="A432" s="10">
        <v>154</v>
      </c>
      <c r="B432" s="14" t="s">
        <v>277</v>
      </c>
      <c r="C432" s="12" t="s">
        <v>335</v>
      </c>
      <c r="D432" s="14" t="s">
        <v>244</v>
      </c>
      <c r="E432" s="14">
        <v>1</v>
      </c>
    </row>
    <row r="433" spans="1:5" x14ac:dyDescent="0.25">
      <c r="A433" s="10">
        <v>154</v>
      </c>
      <c r="B433" s="14" t="s">
        <v>277</v>
      </c>
      <c r="C433" s="12" t="s">
        <v>365</v>
      </c>
      <c r="D433" s="14" t="s">
        <v>159</v>
      </c>
      <c r="E433" s="14">
        <v>1</v>
      </c>
    </row>
    <row r="434" spans="1:5" x14ac:dyDescent="0.25">
      <c r="A434" s="10">
        <v>154</v>
      </c>
      <c r="B434" s="14" t="s">
        <v>277</v>
      </c>
      <c r="C434" s="12" t="s">
        <v>306</v>
      </c>
      <c r="D434" s="14" t="s">
        <v>159</v>
      </c>
      <c r="E434" s="14">
        <v>1</v>
      </c>
    </row>
    <row r="435" spans="1:5" x14ac:dyDescent="0.25">
      <c r="A435" s="10">
        <v>154</v>
      </c>
      <c r="B435" s="14" t="s">
        <v>277</v>
      </c>
      <c r="C435" s="12" t="s">
        <v>298</v>
      </c>
      <c r="D435" s="14" t="s">
        <v>37</v>
      </c>
      <c r="E435" s="14">
        <v>1</v>
      </c>
    </row>
    <row r="436" spans="1:5" x14ac:dyDescent="0.25">
      <c r="A436" s="10">
        <v>160</v>
      </c>
      <c r="B436" s="14" t="s">
        <v>276</v>
      </c>
      <c r="C436" s="12" t="s">
        <v>364</v>
      </c>
      <c r="D436" s="14" t="s">
        <v>243</v>
      </c>
      <c r="E436" s="14">
        <v>1</v>
      </c>
    </row>
    <row r="437" spans="1:5" x14ac:dyDescent="0.25">
      <c r="A437" s="10">
        <v>160</v>
      </c>
      <c r="B437" s="14" t="s">
        <v>276</v>
      </c>
      <c r="C437" s="12" t="s">
        <v>404</v>
      </c>
      <c r="D437" s="14" t="s">
        <v>246</v>
      </c>
      <c r="E437" s="14">
        <v>1</v>
      </c>
    </row>
    <row r="438" spans="1:5" x14ac:dyDescent="0.25">
      <c r="A438" s="10">
        <v>160</v>
      </c>
      <c r="B438" s="14" t="s">
        <v>276</v>
      </c>
      <c r="C438" s="12" t="s">
        <v>356</v>
      </c>
      <c r="D438" s="14" t="s">
        <v>167</v>
      </c>
      <c r="E438" s="14">
        <v>1</v>
      </c>
    </row>
    <row r="439" spans="1:5" x14ac:dyDescent="0.25">
      <c r="A439" s="10">
        <v>160</v>
      </c>
      <c r="B439" s="14" t="s">
        <v>276</v>
      </c>
      <c r="C439" s="12" t="s">
        <v>284</v>
      </c>
      <c r="D439" s="14" t="s">
        <v>248</v>
      </c>
      <c r="E439" s="14">
        <v>1</v>
      </c>
    </row>
    <row r="440" spans="1:5" x14ac:dyDescent="0.25">
      <c r="A440" s="10">
        <v>160</v>
      </c>
      <c r="B440" s="14" t="s">
        <v>276</v>
      </c>
      <c r="C440" s="12" t="s">
        <v>288</v>
      </c>
      <c r="D440" s="14" t="s">
        <v>244</v>
      </c>
      <c r="E440" s="14">
        <v>1</v>
      </c>
    </row>
    <row r="441" spans="1:5" x14ac:dyDescent="0.25">
      <c r="A441" s="10">
        <v>160</v>
      </c>
      <c r="B441" s="14" t="s">
        <v>276</v>
      </c>
      <c r="C441" s="12" t="s">
        <v>378</v>
      </c>
      <c r="D441" s="14" t="s">
        <v>159</v>
      </c>
      <c r="E441" s="14">
        <v>1</v>
      </c>
    </row>
    <row r="442" spans="1:5" x14ac:dyDescent="0.25">
      <c r="A442" s="10">
        <v>160</v>
      </c>
      <c r="B442" s="14" t="s">
        <v>276</v>
      </c>
      <c r="C442" s="12" t="s">
        <v>286</v>
      </c>
      <c r="D442" s="14" t="s">
        <v>37</v>
      </c>
      <c r="E442" s="14">
        <v>1</v>
      </c>
    </row>
    <row r="443" spans="1:5" x14ac:dyDescent="0.25">
      <c r="A443" s="10">
        <v>161</v>
      </c>
      <c r="B443" s="14" t="s">
        <v>276</v>
      </c>
      <c r="C443" s="12" t="s">
        <v>364</v>
      </c>
      <c r="D443" s="14" t="s">
        <v>244</v>
      </c>
      <c r="E443" s="14">
        <v>1</v>
      </c>
    </row>
    <row r="444" spans="1:5" x14ac:dyDescent="0.25">
      <c r="A444" s="10">
        <v>161</v>
      </c>
      <c r="B444" s="14" t="s">
        <v>276</v>
      </c>
      <c r="C444" s="12" t="s">
        <v>404</v>
      </c>
      <c r="D444" s="14" t="s">
        <v>248</v>
      </c>
      <c r="E444" s="14">
        <v>1</v>
      </c>
    </row>
    <row r="445" spans="1:5" x14ac:dyDescent="0.25">
      <c r="A445" s="10">
        <v>161</v>
      </c>
      <c r="B445" s="14" t="s">
        <v>276</v>
      </c>
      <c r="C445" s="12" t="s">
        <v>356</v>
      </c>
      <c r="D445" s="14" t="s">
        <v>167</v>
      </c>
      <c r="E445" s="14">
        <v>1</v>
      </c>
    </row>
    <row r="446" spans="1:5" x14ac:dyDescent="0.25">
      <c r="A446" s="10">
        <v>161</v>
      </c>
      <c r="B446" s="14" t="s">
        <v>276</v>
      </c>
      <c r="C446" s="12" t="s">
        <v>284</v>
      </c>
      <c r="D446" s="14" t="s">
        <v>246</v>
      </c>
      <c r="E446" s="14">
        <v>1</v>
      </c>
    </row>
    <row r="447" spans="1:5" x14ac:dyDescent="0.25">
      <c r="A447" s="10">
        <v>161</v>
      </c>
      <c r="B447" s="14" t="s">
        <v>276</v>
      </c>
      <c r="C447" s="12" t="s">
        <v>288</v>
      </c>
      <c r="D447" s="14" t="s">
        <v>243</v>
      </c>
      <c r="E447" s="14">
        <v>1</v>
      </c>
    </row>
    <row r="448" spans="1:5" x14ac:dyDescent="0.25">
      <c r="A448" s="10">
        <v>161</v>
      </c>
      <c r="B448" s="14" t="s">
        <v>276</v>
      </c>
      <c r="C448" s="12" t="s">
        <v>378</v>
      </c>
      <c r="D448" s="14" t="s">
        <v>159</v>
      </c>
      <c r="E448" s="14">
        <v>1</v>
      </c>
    </row>
    <row r="449" spans="1:5" x14ac:dyDescent="0.25">
      <c r="A449" s="10">
        <v>161</v>
      </c>
      <c r="B449" s="14" t="s">
        <v>276</v>
      </c>
      <c r="C449" s="12" t="s">
        <v>286</v>
      </c>
      <c r="D449" s="14" t="s">
        <v>37</v>
      </c>
      <c r="E449" s="14">
        <v>1</v>
      </c>
    </row>
    <row r="450" spans="1:5" x14ac:dyDescent="0.25">
      <c r="A450" s="10">
        <v>162</v>
      </c>
      <c r="B450" s="14" t="s">
        <v>276</v>
      </c>
      <c r="C450" s="12" t="s">
        <v>364</v>
      </c>
      <c r="D450" s="14" t="s">
        <v>243</v>
      </c>
      <c r="E450" s="14">
        <v>1</v>
      </c>
    </row>
    <row r="451" spans="1:5" x14ac:dyDescent="0.25">
      <c r="A451" s="10">
        <v>162</v>
      </c>
      <c r="B451" s="14" t="s">
        <v>276</v>
      </c>
      <c r="C451" s="12" t="s">
        <v>404</v>
      </c>
      <c r="D451" s="14" t="s">
        <v>246</v>
      </c>
      <c r="E451" s="14">
        <v>1</v>
      </c>
    </row>
    <row r="452" spans="1:5" x14ac:dyDescent="0.25">
      <c r="A452" s="10">
        <v>162</v>
      </c>
      <c r="B452" s="14" t="s">
        <v>276</v>
      </c>
      <c r="C452" s="12" t="s">
        <v>356</v>
      </c>
      <c r="D452" s="14" t="s">
        <v>167</v>
      </c>
      <c r="E452" s="14">
        <v>1</v>
      </c>
    </row>
    <row r="453" spans="1:5" x14ac:dyDescent="0.25">
      <c r="A453" s="10">
        <v>162</v>
      </c>
      <c r="B453" s="14" t="s">
        <v>276</v>
      </c>
      <c r="C453" s="12" t="s">
        <v>284</v>
      </c>
      <c r="D453" s="14" t="s">
        <v>248</v>
      </c>
      <c r="E453" s="14">
        <v>1</v>
      </c>
    </row>
    <row r="454" spans="1:5" x14ac:dyDescent="0.25">
      <c r="A454" s="10">
        <v>162</v>
      </c>
      <c r="B454" s="14" t="s">
        <v>276</v>
      </c>
      <c r="C454" s="12" t="s">
        <v>288</v>
      </c>
      <c r="D454" s="14" t="s">
        <v>244</v>
      </c>
      <c r="E454" s="14">
        <v>1</v>
      </c>
    </row>
    <row r="455" spans="1:5" x14ac:dyDescent="0.25">
      <c r="A455" s="10">
        <v>162</v>
      </c>
      <c r="B455" s="14" t="s">
        <v>276</v>
      </c>
      <c r="C455" s="12" t="s">
        <v>378</v>
      </c>
      <c r="D455" s="14" t="s">
        <v>159</v>
      </c>
      <c r="E455" s="14">
        <v>1</v>
      </c>
    </row>
    <row r="456" spans="1:5" x14ac:dyDescent="0.25">
      <c r="A456" s="10">
        <v>162</v>
      </c>
      <c r="B456" s="14" t="s">
        <v>276</v>
      </c>
      <c r="C456" s="12" t="s">
        <v>286</v>
      </c>
      <c r="D456" s="14" t="s">
        <v>37</v>
      </c>
      <c r="E456" s="14">
        <v>1</v>
      </c>
    </row>
    <row r="457" spans="1:5" x14ac:dyDescent="0.25">
      <c r="A457" s="10">
        <v>169</v>
      </c>
      <c r="B457" s="14" t="s">
        <v>276</v>
      </c>
      <c r="C457" s="12" t="s">
        <v>364</v>
      </c>
      <c r="D457" s="14" t="s">
        <v>243</v>
      </c>
      <c r="E457" s="14">
        <v>1</v>
      </c>
    </row>
    <row r="458" spans="1:5" x14ac:dyDescent="0.25">
      <c r="A458" s="10">
        <v>169</v>
      </c>
      <c r="B458" s="14" t="s">
        <v>276</v>
      </c>
      <c r="C458" s="12" t="s">
        <v>404</v>
      </c>
      <c r="D458" s="14" t="s">
        <v>246</v>
      </c>
      <c r="E458" s="14">
        <v>1</v>
      </c>
    </row>
    <row r="459" spans="1:5" x14ac:dyDescent="0.25">
      <c r="A459" s="10">
        <v>169</v>
      </c>
      <c r="B459" s="14" t="s">
        <v>276</v>
      </c>
      <c r="C459" s="12" t="s">
        <v>356</v>
      </c>
      <c r="D459" s="14" t="s">
        <v>167</v>
      </c>
      <c r="E459" s="14">
        <v>1</v>
      </c>
    </row>
    <row r="460" spans="1:5" x14ac:dyDescent="0.25">
      <c r="A460" s="10">
        <v>169</v>
      </c>
      <c r="B460" s="14" t="s">
        <v>276</v>
      </c>
      <c r="C460" s="12" t="s">
        <v>284</v>
      </c>
      <c r="D460" s="14" t="s">
        <v>248</v>
      </c>
      <c r="E460" s="14">
        <v>1</v>
      </c>
    </row>
    <row r="461" spans="1:5" x14ac:dyDescent="0.25">
      <c r="A461" s="10">
        <v>169</v>
      </c>
      <c r="B461" s="14" t="s">
        <v>276</v>
      </c>
      <c r="C461" s="12" t="s">
        <v>288</v>
      </c>
      <c r="D461" s="14" t="s">
        <v>244</v>
      </c>
      <c r="E461" s="14">
        <v>1</v>
      </c>
    </row>
    <row r="462" spans="1:5" x14ac:dyDescent="0.25">
      <c r="A462" s="10">
        <v>169</v>
      </c>
      <c r="B462" s="14" t="s">
        <v>276</v>
      </c>
      <c r="C462" s="12" t="s">
        <v>378</v>
      </c>
      <c r="D462" s="14" t="s">
        <v>159</v>
      </c>
      <c r="E462" s="14">
        <v>1</v>
      </c>
    </row>
    <row r="463" spans="1:5" x14ac:dyDescent="0.25">
      <c r="A463" s="10">
        <v>169</v>
      </c>
      <c r="B463" s="14" t="s">
        <v>276</v>
      </c>
      <c r="C463" s="12" t="s">
        <v>286</v>
      </c>
      <c r="D463" s="14" t="s">
        <v>37</v>
      </c>
      <c r="E463" s="14">
        <v>1</v>
      </c>
    </row>
    <row r="464" spans="1:5" x14ac:dyDescent="0.25">
      <c r="A464" s="10">
        <v>170</v>
      </c>
      <c r="B464" s="14" t="s">
        <v>276</v>
      </c>
      <c r="C464" s="12" t="s">
        <v>364</v>
      </c>
      <c r="D464" s="14" t="s">
        <v>244</v>
      </c>
      <c r="E464" s="14">
        <v>1</v>
      </c>
    </row>
    <row r="465" spans="1:5" x14ac:dyDescent="0.25">
      <c r="A465" s="10">
        <v>170</v>
      </c>
      <c r="B465" s="14" t="s">
        <v>276</v>
      </c>
      <c r="C465" s="12" t="s">
        <v>404</v>
      </c>
      <c r="D465" s="14" t="s">
        <v>248</v>
      </c>
      <c r="E465" s="14">
        <v>1</v>
      </c>
    </row>
    <row r="466" spans="1:5" x14ac:dyDescent="0.25">
      <c r="A466" s="10">
        <v>170</v>
      </c>
      <c r="B466" s="14" t="s">
        <v>276</v>
      </c>
      <c r="C466" s="12" t="s">
        <v>356</v>
      </c>
      <c r="D466" s="14" t="s">
        <v>167</v>
      </c>
      <c r="E466" s="14">
        <v>1</v>
      </c>
    </row>
    <row r="467" spans="1:5" x14ac:dyDescent="0.25">
      <c r="A467" s="10">
        <v>170</v>
      </c>
      <c r="B467" s="14" t="s">
        <v>276</v>
      </c>
      <c r="C467" s="12" t="s">
        <v>284</v>
      </c>
      <c r="D467" s="14" t="s">
        <v>246</v>
      </c>
      <c r="E467" s="14">
        <v>1</v>
      </c>
    </row>
    <row r="468" spans="1:5" x14ac:dyDescent="0.25">
      <c r="A468" s="10">
        <v>170</v>
      </c>
      <c r="B468" s="14" t="s">
        <v>276</v>
      </c>
      <c r="C468" s="12" t="s">
        <v>288</v>
      </c>
      <c r="D468" s="14" t="s">
        <v>243</v>
      </c>
      <c r="E468" s="14">
        <v>1</v>
      </c>
    </row>
    <row r="469" spans="1:5" x14ac:dyDescent="0.25">
      <c r="A469" s="10">
        <v>170</v>
      </c>
      <c r="B469" s="14" t="s">
        <v>276</v>
      </c>
      <c r="C469" s="12" t="s">
        <v>378</v>
      </c>
      <c r="D469" s="14" t="s">
        <v>159</v>
      </c>
      <c r="E469" s="14">
        <v>1</v>
      </c>
    </row>
    <row r="470" spans="1:5" x14ac:dyDescent="0.25">
      <c r="A470" s="10">
        <v>170</v>
      </c>
      <c r="B470" s="14" t="s">
        <v>276</v>
      </c>
      <c r="C470" s="12" t="s">
        <v>286</v>
      </c>
      <c r="D470" s="14" t="s">
        <v>37</v>
      </c>
      <c r="E470" s="14">
        <v>1</v>
      </c>
    </row>
    <row r="471" spans="1:5" x14ac:dyDescent="0.25">
      <c r="A471" s="10">
        <v>171</v>
      </c>
      <c r="B471" s="14" t="s">
        <v>276</v>
      </c>
      <c r="C471" s="12" t="s">
        <v>364</v>
      </c>
      <c r="D471" s="14" t="s">
        <v>244</v>
      </c>
      <c r="E471" s="14">
        <v>1</v>
      </c>
    </row>
    <row r="472" spans="1:5" x14ac:dyDescent="0.25">
      <c r="A472" s="10">
        <v>171</v>
      </c>
      <c r="B472" s="14" t="s">
        <v>276</v>
      </c>
      <c r="C472" s="12" t="s">
        <v>404</v>
      </c>
      <c r="D472" s="14" t="s">
        <v>248</v>
      </c>
      <c r="E472" s="14">
        <v>1</v>
      </c>
    </row>
    <row r="473" spans="1:5" x14ac:dyDescent="0.25">
      <c r="A473" s="10">
        <v>171</v>
      </c>
      <c r="B473" s="14" t="s">
        <v>276</v>
      </c>
      <c r="C473" s="12" t="s">
        <v>356</v>
      </c>
      <c r="D473" s="14" t="s">
        <v>167</v>
      </c>
      <c r="E473" s="14">
        <v>1</v>
      </c>
    </row>
    <row r="474" spans="1:5" x14ac:dyDescent="0.25">
      <c r="A474" s="10">
        <v>171</v>
      </c>
      <c r="B474" s="14" t="s">
        <v>276</v>
      </c>
      <c r="C474" s="12" t="s">
        <v>284</v>
      </c>
      <c r="D474" s="14" t="s">
        <v>246</v>
      </c>
      <c r="E474" s="14">
        <v>1</v>
      </c>
    </row>
    <row r="475" spans="1:5" x14ac:dyDescent="0.25">
      <c r="A475" s="10">
        <v>171</v>
      </c>
      <c r="B475" s="14" t="s">
        <v>276</v>
      </c>
      <c r="C475" s="12" t="s">
        <v>288</v>
      </c>
      <c r="D475" s="14" t="s">
        <v>243</v>
      </c>
      <c r="E475" s="14">
        <v>1</v>
      </c>
    </row>
    <row r="476" spans="1:5" x14ac:dyDescent="0.25">
      <c r="A476" s="10">
        <v>171</v>
      </c>
      <c r="B476" s="14" t="s">
        <v>276</v>
      </c>
      <c r="C476" s="12" t="s">
        <v>378</v>
      </c>
      <c r="D476" s="14" t="s">
        <v>159</v>
      </c>
      <c r="E476" s="14">
        <v>1</v>
      </c>
    </row>
    <row r="477" spans="1:5" x14ac:dyDescent="0.25">
      <c r="A477" s="10">
        <v>171</v>
      </c>
      <c r="B477" s="14" t="s">
        <v>276</v>
      </c>
      <c r="C477" s="12" t="s">
        <v>286</v>
      </c>
      <c r="D477" s="14" t="s">
        <v>37</v>
      </c>
      <c r="E477" s="14">
        <v>1</v>
      </c>
    </row>
    <row r="478" spans="1:5" x14ac:dyDescent="0.25">
      <c r="A478" s="10">
        <v>172</v>
      </c>
      <c r="B478" s="14" t="s">
        <v>276</v>
      </c>
      <c r="C478" s="12" t="s">
        <v>364</v>
      </c>
      <c r="D478" s="14" t="s">
        <v>243</v>
      </c>
      <c r="E478" s="14">
        <v>1</v>
      </c>
    </row>
    <row r="479" spans="1:5" x14ac:dyDescent="0.25">
      <c r="A479" s="10">
        <v>172</v>
      </c>
      <c r="B479" s="14" t="s">
        <v>276</v>
      </c>
      <c r="C479" s="12" t="s">
        <v>404</v>
      </c>
      <c r="D479" s="14" t="s">
        <v>246</v>
      </c>
      <c r="E479" s="14">
        <v>1</v>
      </c>
    </row>
    <row r="480" spans="1:5" x14ac:dyDescent="0.25">
      <c r="A480" s="10">
        <v>172</v>
      </c>
      <c r="B480" s="14" t="s">
        <v>276</v>
      </c>
      <c r="C480" s="12" t="s">
        <v>356</v>
      </c>
      <c r="D480" s="14" t="s">
        <v>167</v>
      </c>
      <c r="E480" s="14">
        <v>1</v>
      </c>
    </row>
    <row r="481" spans="1:5" x14ac:dyDescent="0.25">
      <c r="A481" s="10">
        <v>172</v>
      </c>
      <c r="B481" s="14" t="s">
        <v>276</v>
      </c>
      <c r="C481" s="12" t="s">
        <v>284</v>
      </c>
      <c r="D481" s="14" t="s">
        <v>248</v>
      </c>
      <c r="E481" s="14">
        <v>1</v>
      </c>
    </row>
    <row r="482" spans="1:5" x14ac:dyDescent="0.25">
      <c r="A482" s="10">
        <v>172</v>
      </c>
      <c r="B482" s="14" t="s">
        <v>276</v>
      </c>
      <c r="C482" s="12" t="s">
        <v>288</v>
      </c>
      <c r="D482" s="14" t="s">
        <v>244</v>
      </c>
      <c r="E482" s="14">
        <v>1</v>
      </c>
    </row>
    <row r="483" spans="1:5" x14ac:dyDescent="0.25">
      <c r="A483" s="10">
        <v>172</v>
      </c>
      <c r="B483" s="14" t="s">
        <v>276</v>
      </c>
      <c r="C483" s="12" t="s">
        <v>378</v>
      </c>
      <c r="D483" s="14" t="s">
        <v>159</v>
      </c>
      <c r="E483" s="14">
        <v>1</v>
      </c>
    </row>
    <row r="484" spans="1:5" x14ac:dyDescent="0.25">
      <c r="A484" s="10">
        <v>172</v>
      </c>
      <c r="B484" s="14" t="s">
        <v>276</v>
      </c>
      <c r="C484" s="12" t="s">
        <v>286</v>
      </c>
      <c r="D484" s="14" t="s">
        <v>37</v>
      </c>
      <c r="E484" s="14">
        <v>1</v>
      </c>
    </row>
    <row r="485" spans="1:5" x14ac:dyDescent="0.25">
      <c r="A485" s="10">
        <v>173</v>
      </c>
      <c r="B485" s="14" t="s">
        <v>276</v>
      </c>
      <c r="C485" s="12" t="s">
        <v>364</v>
      </c>
      <c r="D485" s="14" t="s">
        <v>244</v>
      </c>
      <c r="E485" s="14">
        <v>1</v>
      </c>
    </row>
    <row r="486" spans="1:5" x14ac:dyDescent="0.25">
      <c r="A486" s="10">
        <v>173</v>
      </c>
      <c r="B486" s="14" t="s">
        <v>276</v>
      </c>
      <c r="C486" s="12" t="s">
        <v>404</v>
      </c>
      <c r="D486" s="14" t="s">
        <v>248</v>
      </c>
      <c r="E486" s="14">
        <v>1</v>
      </c>
    </row>
    <row r="487" spans="1:5" x14ac:dyDescent="0.25">
      <c r="A487" s="10">
        <v>173</v>
      </c>
      <c r="B487" s="14" t="s">
        <v>276</v>
      </c>
      <c r="C487" s="12" t="s">
        <v>356</v>
      </c>
      <c r="D487" s="14" t="s">
        <v>167</v>
      </c>
      <c r="E487" s="14">
        <v>1</v>
      </c>
    </row>
    <row r="488" spans="1:5" x14ac:dyDescent="0.25">
      <c r="A488" s="10">
        <v>173</v>
      </c>
      <c r="B488" s="14" t="s">
        <v>276</v>
      </c>
      <c r="C488" s="12" t="s">
        <v>284</v>
      </c>
      <c r="D488" s="14" t="s">
        <v>246</v>
      </c>
      <c r="E488" s="14">
        <v>1</v>
      </c>
    </row>
    <row r="489" spans="1:5" x14ac:dyDescent="0.25">
      <c r="A489" s="10">
        <v>173</v>
      </c>
      <c r="B489" s="14" t="s">
        <v>276</v>
      </c>
      <c r="C489" s="12" t="s">
        <v>288</v>
      </c>
      <c r="D489" s="14" t="s">
        <v>243</v>
      </c>
      <c r="E489" s="14">
        <v>1</v>
      </c>
    </row>
    <row r="490" spans="1:5" x14ac:dyDescent="0.25">
      <c r="A490" s="10">
        <v>173</v>
      </c>
      <c r="B490" s="14" t="s">
        <v>276</v>
      </c>
      <c r="C490" s="12" t="s">
        <v>378</v>
      </c>
      <c r="D490" s="14" t="s">
        <v>159</v>
      </c>
      <c r="E490" s="14">
        <v>1</v>
      </c>
    </row>
    <row r="491" spans="1:5" x14ac:dyDescent="0.25">
      <c r="A491" s="10">
        <v>173</v>
      </c>
      <c r="B491" s="14" t="s">
        <v>276</v>
      </c>
      <c r="C491" s="12" t="s">
        <v>286</v>
      </c>
      <c r="D491" s="14" t="s">
        <v>37</v>
      </c>
      <c r="E491" s="14">
        <v>1</v>
      </c>
    </row>
    <row r="492" spans="1:5" x14ac:dyDescent="0.25">
      <c r="A492" s="10">
        <v>174</v>
      </c>
      <c r="B492" s="14" t="s">
        <v>276</v>
      </c>
      <c r="C492" s="12" t="s">
        <v>364</v>
      </c>
      <c r="D492" s="14" t="s">
        <v>243</v>
      </c>
      <c r="E492" s="14">
        <v>1</v>
      </c>
    </row>
    <row r="493" spans="1:5" x14ac:dyDescent="0.25">
      <c r="A493" s="10">
        <v>174</v>
      </c>
      <c r="B493" s="14" t="s">
        <v>276</v>
      </c>
      <c r="C493" s="12" t="s">
        <v>404</v>
      </c>
      <c r="D493" s="14" t="s">
        <v>246</v>
      </c>
      <c r="E493" s="14">
        <v>1</v>
      </c>
    </row>
    <row r="494" spans="1:5" x14ac:dyDescent="0.25">
      <c r="A494" s="10">
        <v>174</v>
      </c>
      <c r="B494" s="14" t="s">
        <v>276</v>
      </c>
      <c r="C494" s="12" t="s">
        <v>356</v>
      </c>
      <c r="D494" s="14" t="s">
        <v>167</v>
      </c>
      <c r="E494" s="14">
        <v>1</v>
      </c>
    </row>
    <row r="495" spans="1:5" x14ac:dyDescent="0.25">
      <c r="A495" s="10">
        <v>174</v>
      </c>
      <c r="B495" s="14" t="s">
        <v>276</v>
      </c>
      <c r="C495" s="12" t="s">
        <v>284</v>
      </c>
      <c r="D495" s="14" t="s">
        <v>248</v>
      </c>
      <c r="E495" s="14">
        <v>1</v>
      </c>
    </row>
    <row r="496" spans="1:5" x14ac:dyDescent="0.25">
      <c r="A496" s="10">
        <v>174</v>
      </c>
      <c r="B496" s="14" t="s">
        <v>276</v>
      </c>
      <c r="C496" s="12" t="s">
        <v>288</v>
      </c>
      <c r="D496" s="14" t="s">
        <v>244</v>
      </c>
      <c r="E496" s="14">
        <v>1</v>
      </c>
    </row>
    <row r="497" spans="1:5" x14ac:dyDescent="0.25">
      <c r="A497" s="10">
        <v>174</v>
      </c>
      <c r="B497" s="14" t="s">
        <v>276</v>
      </c>
      <c r="C497" s="12" t="s">
        <v>378</v>
      </c>
      <c r="D497" s="14" t="s">
        <v>159</v>
      </c>
      <c r="E497" s="14">
        <v>1</v>
      </c>
    </row>
    <row r="498" spans="1:5" x14ac:dyDescent="0.25">
      <c r="A498" s="10">
        <v>174</v>
      </c>
      <c r="B498" s="14" t="s">
        <v>276</v>
      </c>
      <c r="C498" s="12" t="s">
        <v>286</v>
      </c>
      <c r="D498" s="14" t="s">
        <v>37</v>
      </c>
      <c r="E498" s="14">
        <v>1</v>
      </c>
    </row>
    <row r="499" spans="1:5" x14ac:dyDescent="0.25">
      <c r="A499" s="10">
        <v>175</v>
      </c>
      <c r="B499" s="14" t="s">
        <v>276</v>
      </c>
      <c r="C499" s="12" t="s">
        <v>364</v>
      </c>
      <c r="D499" s="14" t="s">
        <v>243</v>
      </c>
      <c r="E499" s="14">
        <v>1</v>
      </c>
    </row>
    <row r="500" spans="1:5" x14ac:dyDescent="0.25">
      <c r="A500" s="10">
        <v>175</v>
      </c>
      <c r="B500" s="14" t="s">
        <v>276</v>
      </c>
      <c r="C500" s="12" t="s">
        <v>404</v>
      </c>
      <c r="D500" s="14" t="s">
        <v>246</v>
      </c>
      <c r="E500" s="14">
        <v>1</v>
      </c>
    </row>
    <row r="501" spans="1:5" x14ac:dyDescent="0.25">
      <c r="A501" s="10">
        <v>175</v>
      </c>
      <c r="B501" s="14" t="s">
        <v>276</v>
      </c>
      <c r="C501" s="12" t="s">
        <v>356</v>
      </c>
      <c r="D501" s="14" t="s">
        <v>167</v>
      </c>
      <c r="E501" s="14">
        <v>1</v>
      </c>
    </row>
    <row r="502" spans="1:5" x14ac:dyDescent="0.25">
      <c r="A502" s="10">
        <v>175</v>
      </c>
      <c r="B502" s="14" t="s">
        <v>276</v>
      </c>
      <c r="C502" s="12" t="s">
        <v>284</v>
      </c>
      <c r="D502" s="14" t="s">
        <v>248</v>
      </c>
      <c r="E502" s="14">
        <v>1</v>
      </c>
    </row>
    <row r="503" spans="1:5" x14ac:dyDescent="0.25">
      <c r="A503" s="10">
        <v>175</v>
      </c>
      <c r="B503" s="14" t="s">
        <v>276</v>
      </c>
      <c r="C503" s="12" t="s">
        <v>288</v>
      </c>
      <c r="D503" s="14" t="s">
        <v>244</v>
      </c>
      <c r="E503" s="14">
        <v>1</v>
      </c>
    </row>
    <row r="504" spans="1:5" x14ac:dyDescent="0.25">
      <c r="A504" s="10">
        <v>175</v>
      </c>
      <c r="B504" s="14" t="s">
        <v>276</v>
      </c>
      <c r="C504" s="12" t="s">
        <v>378</v>
      </c>
      <c r="D504" s="14" t="s">
        <v>159</v>
      </c>
      <c r="E504" s="14">
        <v>1</v>
      </c>
    </row>
    <row r="505" spans="1:5" x14ac:dyDescent="0.25">
      <c r="A505" s="10">
        <v>175</v>
      </c>
      <c r="B505" s="14" t="s">
        <v>276</v>
      </c>
      <c r="C505" s="12" t="s">
        <v>286</v>
      </c>
      <c r="D505" s="14" t="s">
        <v>37</v>
      </c>
      <c r="E505" s="14">
        <v>1</v>
      </c>
    </row>
    <row r="506" spans="1:5" x14ac:dyDescent="0.25">
      <c r="A506" s="10">
        <v>176</v>
      </c>
      <c r="B506" s="14" t="s">
        <v>276</v>
      </c>
      <c r="C506" s="12" t="s">
        <v>364</v>
      </c>
      <c r="D506" s="14" t="s">
        <v>243</v>
      </c>
      <c r="E506" s="14">
        <v>1</v>
      </c>
    </row>
    <row r="507" spans="1:5" x14ac:dyDescent="0.25">
      <c r="A507" s="10">
        <v>176</v>
      </c>
      <c r="B507" s="14" t="s">
        <v>276</v>
      </c>
      <c r="C507" s="12" t="s">
        <v>404</v>
      </c>
      <c r="D507" s="14" t="s">
        <v>246</v>
      </c>
      <c r="E507" s="14">
        <v>1</v>
      </c>
    </row>
    <row r="508" spans="1:5" x14ac:dyDescent="0.25">
      <c r="A508" s="10">
        <v>176</v>
      </c>
      <c r="B508" s="14" t="s">
        <v>276</v>
      </c>
      <c r="C508" s="12" t="s">
        <v>356</v>
      </c>
      <c r="D508" s="14" t="s">
        <v>167</v>
      </c>
      <c r="E508" s="14">
        <v>1</v>
      </c>
    </row>
    <row r="509" spans="1:5" x14ac:dyDescent="0.25">
      <c r="A509" s="10">
        <v>176</v>
      </c>
      <c r="B509" s="14" t="s">
        <v>276</v>
      </c>
      <c r="C509" s="12" t="s">
        <v>284</v>
      </c>
      <c r="D509" s="14" t="s">
        <v>248</v>
      </c>
      <c r="E509" s="14">
        <v>1</v>
      </c>
    </row>
    <row r="510" spans="1:5" x14ac:dyDescent="0.25">
      <c r="A510" s="10">
        <v>176</v>
      </c>
      <c r="B510" s="14" t="s">
        <v>276</v>
      </c>
      <c r="C510" s="12" t="s">
        <v>288</v>
      </c>
      <c r="D510" s="14" t="s">
        <v>244</v>
      </c>
      <c r="E510" s="14">
        <v>1</v>
      </c>
    </row>
    <row r="511" spans="1:5" x14ac:dyDescent="0.25">
      <c r="A511" s="10">
        <v>176</v>
      </c>
      <c r="B511" s="14" t="s">
        <v>276</v>
      </c>
      <c r="C511" s="12" t="s">
        <v>378</v>
      </c>
      <c r="D511" s="14" t="s">
        <v>159</v>
      </c>
      <c r="E511" s="14">
        <v>1</v>
      </c>
    </row>
    <row r="512" spans="1:5" x14ac:dyDescent="0.25">
      <c r="A512" s="10">
        <v>176</v>
      </c>
      <c r="B512" s="14" t="s">
        <v>276</v>
      </c>
      <c r="C512" s="12" t="s">
        <v>286</v>
      </c>
      <c r="D512" s="14" t="s">
        <v>37</v>
      </c>
      <c r="E512" s="14">
        <v>1</v>
      </c>
    </row>
    <row r="513" spans="1:5" x14ac:dyDescent="0.25">
      <c r="A513" s="10">
        <v>177</v>
      </c>
      <c r="B513" s="14" t="s">
        <v>276</v>
      </c>
      <c r="C513" s="12" t="s">
        <v>364</v>
      </c>
      <c r="D513" s="14" t="s">
        <v>243</v>
      </c>
      <c r="E513" s="14">
        <v>1</v>
      </c>
    </row>
    <row r="514" spans="1:5" x14ac:dyDescent="0.25">
      <c r="A514" s="10">
        <v>177</v>
      </c>
      <c r="B514" s="14" t="s">
        <v>276</v>
      </c>
      <c r="C514" s="12" t="s">
        <v>404</v>
      </c>
      <c r="D514" s="14" t="s">
        <v>246</v>
      </c>
      <c r="E514" s="14">
        <v>1</v>
      </c>
    </row>
    <row r="515" spans="1:5" x14ac:dyDescent="0.25">
      <c r="A515" s="10">
        <v>177</v>
      </c>
      <c r="B515" s="14" t="s">
        <v>276</v>
      </c>
      <c r="C515" s="12" t="s">
        <v>356</v>
      </c>
      <c r="D515" s="14" t="s">
        <v>167</v>
      </c>
      <c r="E515" s="14">
        <v>1</v>
      </c>
    </row>
    <row r="516" spans="1:5" x14ac:dyDescent="0.25">
      <c r="A516" s="10">
        <v>177</v>
      </c>
      <c r="B516" s="14" t="s">
        <v>276</v>
      </c>
      <c r="C516" s="12" t="s">
        <v>284</v>
      </c>
      <c r="D516" s="14" t="s">
        <v>248</v>
      </c>
      <c r="E516" s="14">
        <v>1</v>
      </c>
    </row>
    <row r="517" spans="1:5" x14ac:dyDescent="0.25">
      <c r="A517" s="10">
        <v>177</v>
      </c>
      <c r="B517" s="14" t="s">
        <v>276</v>
      </c>
      <c r="C517" s="12" t="s">
        <v>288</v>
      </c>
      <c r="D517" s="14" t="s">
        <v>244</v>
      </c>
      <c r="E517" s="14">
        <v>1</v>
      </c>
    </row>
    <row r="518" spans="1:5" x14ac:dyDescent="0.25">
      <c r="A518" s="10">
        <v>177</v>
      </c>
      <c r="B518" s="14" t="s">
        <v>276</v>
      </c>
      <c r="C518" s="12" t="s">
        <v>378</v>
      </c>
      <c r="D518" s="14" t="s">
        <v>159</v>
      </c>
      <c r="E518" s="14">
        <v>1</v>
      </c>
    </row>
    <row r="519" spans="1:5" x14ac:dyDescent="0.25">
      <c r="A519" s="10"/>
      <c r="B519" s="10"/>
      <c r="C519" s="12"/>
      <c r="D519" s="14"/>
      <c r="E519" s="14"/>
    </row>
    <row r="520" spans="1:5" x14ac:dyDescent="0.25">
      <c r="A520" s="10"/>
      <c r="B520" s="10"/>
      <c r="C520" s="12"/>
      <c r="D520" s="14"/>
      <c r="E520" s="14"/>
    </row>
    <row r="521" spans="1:5" x14ac:dyDescent="0.25">
      <c r="A521" s="10"/>
      <c r="B521" s="10"/>
      <c r="C521" s="12"/>
      <c r="D521" s="14"/>
      <c r="E521" s="14"/>
    </row>
    <row r="522" spans="1:5" x14ac:dyDescent="0.25">
      <c r="A522" s="10"/>
      <c r="B522" s="10"/>
      <c r="C522" s="12"/>
      <c r="D522" s="14"/>
      <c r="E522" s="14"/>
    </row>
    <row r="523" spans="1:5" x14ac:dyDescent="0.25">
      <c r="A523" s="10"/>
      <c r="B523" s="10"/>
      <c r="C523" s="12"/>
      <c r="D523" s="14"/>
      <c r="E523" s="14"/>
    </row>
    <row r="524" spans="1:5" x14ac:dyDescent="0.25">
      <c r="A524" s="10"/>
      <c r="B524" s="10"/>
      <c r="C524" s="12"/>
      <c r="D524" s="14"/>
      <c r="E524" s="14"/>
    </row>
    <row r="525" spans="1:5" x14ac:dyDescent="0.25">
      <c r="A525" s="10"/>
      <c r="B525" s="10"/>
      <c r="C525" s="12"/>
      <c r="D525" s="14"/>
      <c r="E525" s="14"/>
    </row>
    <row r="526" spans="1:5" x14ac:dyDescent="0.25">
      <c r="A526" s="10"/>
      <c r="B526" s="10"/>
      <c r="C526" s="12"/>
      <c r="D526" s="14"/>
      <c r="E526" s="14"/>
    </row>
    <row r="527" spans="1:5" x14ac:dyDescent="0.25">
      <c r="A527" s="10"/>
      <c r="B527" s="10"/>
      <c r="C527" s="12"/>
      <c r="D527" s="14"/>
      <c r="E527" s="14"/>
    </row>
    <row r="528" spans="1:5" x14ac:dyDescent="0.25">
      <c r="A528" s="10"/>
      <c r="B528" s="10"/>
      <c r="C528" s="12"/>
      <c r="D528" s="14"/>
      <c r="E528" s="14"/>
    </row>
    <row r="529" spans="1:5" x14ac:dyDescent="0.25">
      <c r="A529" s="10"/>
      <c r="B529" s="10"/>
      <c r="C529" s="12"/>
      <c r="D529" s="14"/>
      <c r="E529" s="14"/>
    </row>
    <row r="530" spans="1:5" x14ac:dyDescent="0.25">
      <c r="A530" s="10"/>
      <c r="B530" s="10"/>
      <c r="C530" s="12"/>
      <c r="D530" s="14"/>
      <c r="E530" s="14"/>
    </row>
    <row r="531" spans="1:5" x14ac:dyDescent="0.25">
      <c r="A531" s="10"/>
      <c r="B531" s="10"/>
      <c r="C531" s="12"/>
      <c r="D531" s="14"/>
      <c r="E531" s="14"/>
    </row>
    <row r="532" spans="1:5" x14ac:dyDescent="0.25">
      <c r="A532" s="10"/>
      <c r="B532" s="10"/>
      <c r="C532" s="12"/>
      <c r="D532" s="14"/>
      <c r="E532" s="14"/>
    </row>
    <row r="533" spans="1:5" x14ac:dyDescent="0.25">
      <c r="A533" s="10"/>
      <c r="B533" s="10"/>
      <c r="C533" s="12"/>
      <c r="D533" s="14"/>
      <c r="E533" s="14"/>
    </row>
    <row r="534" spans="1:5" x14ac:dyDescent="0.25">
      <c r="A534" s="10"/>
      <c r="B534" s="10"/>
      <c r="C534" s="12"/>
      <c r="D534" s="14"/>
      <c r="E534" s="14"/>
    </row>
    <row r="535" spans="1:5" x14ac:dyDescent="0.25">
      <c r="A535" s="10"/>
      <c r="B535" s="10"/>
      <c r="C535" s="12"/>
      <c r="D535" s="14"/>
      <c r="E535" s="14"/>
    </row>
    <row r="536" spans="1:5" x14ac:dyDescent="0.25">
      <c r="A536" s="10"/>
      <c r="B536" s="10"/>
      <c r="C536" s="12"/>
      <c r="D536" s="14"/>
      <c r="E536" s="14"/>
    </row>
    <row r="537" spans="1:5" x14ac:dyDescent="0.25">
      <c r="A537" s="10"/>
      <c r="B537" s="10"/>
      <c r="C537" s="12"/>
      <c r="D537" s="14"/>
      <c r="E537" s="14"/>
    </row>
    <row r="538" spans="1:5" x14ac:dyDescent="0.25">
      <c r="A538" s="10"/>
      <c r="B538" s="10"/>
      <c r="C538" s="12"/>
      <c r="D538" s="14"/>
      <c r="E538" s="14"/>
    </row>
    <row r="539" spans="1:5" x14ac:dyDescent="0.25">
      <c r="A539" s="10"/>
      <c r="B539" s="10"/>
      <c r="C539" s="12"/>
      <c r="D539" s="14"/>
      <c r="E539" s="14"/>
    </row>
    <row r="540" spans="1:5" x14ac:dyDescent="0.25">
      <c r="A540" s="10"/>
      <c r="B540" s="10"/>
      <c r="C540" s="12"/>
      <c r="D540" s="14"/>
      <c r="E540" s="14"/>
    </row>
    <row r="541" spans="1:5" x14ac:dyDescent="0.25">
      <c r="A541" s="10"/>
      <c r="B541" s="10"/>
      <c r="C541" s="12"/>
      <c r="D541" s="14"/>
      <c r="E541" s="14"/>
    </row>
    <row r="542" spans="1:5" x14ac:dyDescent="0.25">
      <c r="A542" s="10"/>
      <c r="B542" s="10"/>
      <c r="C542" s="12"/>
      <c r="D542" s="14"/>
      <c r="E542" s="14"/>
    </row>
    <row r="543" spans="1:5" x14ac:dyDescent="0.25">
      <c r="A543" s="10"/>
      <c r="B543" s="10"/>
      <c r="C543" s="12"/>
      <c r="D543" s="14"/>
      <c r="E543" s="14"/>
    </row>
    <row r="544" spans="1:5" x14ac:dyDescent="0.25">
      <c r="A544" s="10"/>
      <c r="B544" s="10"/>
      <c r="C544" s="12"/>
      <c r="D544" s="14"/>
      <c r="E544" s="14"/>
    </row>
    <row r="545" spans="1:5" x14ac:dyDescent="0.25">
      <c r="A545" s="10"/>
      <c r="B545" s="10"/>
      <c r="C545" s="12"/>
      <c r="D545" s="14"/>
      <c r="E545" s="14"/>
    </row>
    <row r="546" spans="1:5" x14ac:dyDescent="0.25">
      <c r="A546" s="10"/>
      <c r="B546" s="10"/>
      <c r="C546" s="12"/>
      <c r="D546" s="14"/>
      <c r="E546" s="14"/>
    </row>
    <row r="547" spans="1:5" x14ac:dyDescent="0.25">
      <c r="A547" s="10"/>
      <c r="B547" s="10"/>
      <c r="C547" s="12"/>
      <c r="D547" s="14"/>
      <c r="E547" s="14"/>
    </row>
    <row r="548" spans="1:5" x14ac:dyDescent="0.25">
      <c r="A548" s="10"/>
      <c r="B548" s="10"/>
      <c r="C548" s="12"/>
      <c r="D548" s="14"/>
      <c r="E548" s="14"/>
    </row>
    <row r="549" spans="1:5" x14ac:dyDescent="0.25">
      <c r="A549" s="10"/>
      <c r="B549" s="10"/>
      <c r="C549" s="12"/>
      <c r="D549" s="14"/>
      <c r="E549" s="14"/>
    </row>
    <row r="550" spans="1:5" x14ac:dyDescent="0.25">
      <c r="A550" s="10"/>
      <c r="B550" s="10"/>
      <c r="C550" s="12"/>
      <c r="D550" s="14"/>
      <c r="E550" s="14"/>
    </row>
    <row r="551" spans="1:5" x14ac:dyDescent="0.25">
      <c r="A551" s="10"/>
      <c r="B551" s="10"/>
      <c r="C551" s="12"/>
      <c r="D551" s="14"/>
      <c r="E551" s="14"/>
    </row>
    <row r="552" spans="1:5" x14ac:dyDescent="0.25">
      <c r="A552" s="10"/>
      <c r="B552" s="10"/>
      <c r="C552" s="12"/>
      <c r="D552" s="14"/>
      <c r="E552" s="14"/>
    </row>
    <row r="553" spans="1:5" x14ac:dyDescent="0.25">
      <c r="A553" s="10"/>
      <c r="B553" s="10"/>
      <c r="C553" s="12"/>
      <c r="D553" s="14"/>
      <c r="E553" s="14"/>
    </row>
    <row r="554" spans="1:5" x14ac:dyDescent="0.25">
      <c r="A554" s="10"/>
      <c r="B554" s="10"/>
      <c r="C554" s="12"/>
      <c r="D554" s="14"/>
      <c r="E554" s="14"/>
    </row>
    <row r="555" spans="1:5" x14ac:dyDescent="0.25">
      <c r="A555" s="10"/>
      <c r="B555" s="10"/>
      <c r="C555" s="12"/>
      <c r="D555" s="14"/>
      <c r="E555" s="14"/>
    </row>
    <row r="556" spans="1:5" x14ac:dyDescent="0.25">
      <c r="A556" s="10"/>
      <c r="B556" s="10"/>
      <c r="C556" s="12"/>
      <c r="D556" s="14"/>
      <c r="E556" s="14"/>
    </row>
    <row r="557" spans="1:5" x14ac:dyDescent="0.25">
      <c r="A557" s="10"/>
      <c r="B557" s="10"/>
      <c r="C557" s="12"/>
      <c r="D557" s="14"/>
      <c r="E557" s="14"/>
    </row>
    <row r="558" spans="1:5" x14ac:dyDescent="0.25">
      <c r="A558" s="10"/>
      <c r="B558" s="10"/>
      <c r="C558" s="12"/>
      <c r="D558" s="14"/>
      <c r="E558" s="14"/>
    </row>
    <row r="559" spans="1:5" x14ac:dyDescent="0.25">
      <c r="A559" s="10"/>
      <c r="B559" s="10"/>
      <c r="C559" s="12"/>
      <c r="D559" s="14"/>
      <c r="E559" s="14"/>
    </row>
    <row r="560" spans="1:5" x14ac:dyDescent="0.25">
      <c r="A560" s="10"/>
      <c r="B560" s="10"/>
      <c r="C560" s="12"/>
      <c r="D560" s="14"/>
      <c r="E560" s="14"/>
    </row>
    <row r="561" spans="1:5" x14ac:dyDescent="0.25">
      <c r="A561" s="10"/>
      <c r="B561" s="10"/>
      <c r="C561" s="12"/>
      <c r="D561" s="14"/>
      <c r="E561" s="14"/>
    </row>
    <row r="562" spans="1:5" x14ac:dyDescent="0.25">
      <c r="A562" s="10"/>
      <c r="B562" s="10"/>
      <c r="C562" s="12"/>
      <c r="D562" s="14"/>
      <c r="E562" s="14"/>
    </row>
    <row r="563" spans="1:5" x14ac:dyDescent="0.25">
      <c r="A563" s="10"/>
      <c r="B563" s="10"/>
      <c r="C563" s="12"/>
      <c r="D563" s="14"/>
      <c r="E563" s="14"/>
    </row>
    <row r="564" spans="1:5" x14ac:dyDescent="0.25">
      <c r="A564" s="10"/>
      <c r="B564" s="10"/>
      <c r="C564" s="12"/>
      <c r="D564" s="14"/>
      <c r="E564" s="14"/>
    </row>
    <row r="565" spans="1:5" x14ac:dyDescent="0.25">
      <c r="A565" s="10"/>
      <c r="B565" s="10"/>
      <c r="C565" s="12"/>
      <c r="D565" s="14"/>
      <c r="E565" s="14"/>
    </row>
    <row r="566" spans="1:5" x14ac:dyDescent="0.25">
      <c r="A566" s="10"/>
      <c r="B566" s="10"/>
      <c r="C566" s="12"/>
      <c r="D566" s="14"/>
      <c r="E566" s="14"/>
    </row>
    <row r="567" spans="1:5" x14ac:dyDescent="0.25">
      <c r="A567" s="10"/>
      <c r="B567" s="10"/>
      <c r="C567" s="12"/>
      <c r="D567" s="14"/>
      <c r="E567" s="14"/>
    </row>
    <row r="568" spans="1:5" x14ac:dyDescent="0.25">
      <c r="A568" s="10"/>
      <c r="B568" s="10"/>
      <c r="C568" s="12"/>
      <c r="D568" s="14"/>
      <c r="E568" s="14"/>
    </row>
    <row r="569" spans="1:5" x14ac:dyDescent="0.25">
      <c r="A569" s="10"/>
      <c r="B569" s="10"/>
      <c r="C569" s="12"/>
      <c r="D569" s="14"/>
      <c r="E569" s="14"/>
    </row>
    <row r="570" spans="1:5" x14ac:dyDescent="0.25">
      <c r="A570" s="10"/>
      <c r="B570" s="10"/>
      <c r="C570" s="12"/>
      <c r="D570" s="14"/>
      <c r="E570" s="14"/>
    </row>
    <row r="571" spans="1:5" x14ac:dyDescent="0.25">
      <c r="A571" s="10"/>
      <c r="B571" s="10"/>
      <c r="C571" s="12"/>
      <c r="D571" s="14"/>
      <c r="E571" s="14"/>
    </row>
    <row r="572" spans="1:5" x14ac:dyDescent="0.25">
      <c r="A572" s="10"/>
      <c r="B572" s="10"/>
      <c r="C572" s="12"/>
      <c r="D572" s="14"/>
      <c r="E572" s="14"/>
    </row>
    <row r="573" spans="1:5" x14ac:dyDescent="0.25">
      <c r="A573" s="10"/>
      <c r="B573" s="10"/>
      <c r="C573" s="12"/>
      <c r="D573" s="14"/>
      <c r="E573" s="14"/>
    </row>
    <row r="574" spans="1:5" x14ac:dyDescent="0.25">
      <c r="A574" s="10"/>
      <c r="B574" s="10"/>
      <c r="C574" s="12"/>
      <c r="D574" s="14"/>
      <c r="E574" s="14"/>
    </row>
    <row r="575" spans="1:5" x14ac:dyDescent="0.25">
      <c r="A575" s="10"/>
      <c r="B575" s="10"/>
      <c r="C575" s="12"/>
      <c r="D575" s="14"/>
      <c r="E575" s="14"/>
    </row>
    <row r="576" spans="1:5" x14ac:dyDescent="0.25">
      <c r="A576" s="10"/>
      <c r="B576" s="10"/>
      <c r="C576" s="12"/>
      <c r="D576" s="14"/>
      <c r="E576" s="14"/>
    </row>
    <row r="577" spans="1:5" x14ac:dyDescent="0.25">
      <c r="A577" s="10"/>
      <c r="B577" s="10"/>
      <c r="C577" s="12"/>
      <c r="D577" s="14"/>
      <c r="E577" s="14"/>
    </row>
    <row r="578" spans="1:5" x14ac:dyDescent="0.25">
      <c r="A578" s="10"/>
      <c r="B578" s="10"/>
      <c r="C578" s="12"/>
      <c r="D578" s="14"/>
      <c r="E578" s="14"/>
    </row>
    <row r="579" spans="1:5" x14ac:dyDescent="0.25">
      <c r="A579" s="10"/>
      <c r="B579" s="10"/>
      <c r="C579" s="12"/>
      <c r="D579" s="14"/>
      <c r="E579" s="14"/>
    </row>
    <row r="580" spans="1:5" x14ac:dyDescent="0.25">
      <c r="A580" s="10"/>
      <c r="B580" s="10"/>
      <c r="C580" s="12"/>
      <c r="D580" s="14"/>
      <c r="E580" s="14"/>
    </row>
    <row r="581" spans="1:5" x14ac:dyDescent="0.25">
      <c r="A581" s="10"/>
      <c r="B581" s="10"/>
      <c r="C581" s="12"/>
      <c r="D581" s="14"/>
      <c r="E581" s="14"/>
    </row>
    <row r="582" spans="1:5" x14ac:dyDescent="0.25">
      <c r="A582" s="10"/>
      <c r="B582" s="10"/>
      <c r="C582" s="12"/>
      <c r="D582" s="14"/>
      <c r="E582" s="14"/>
    </row>
    <row r="583" spans="1:5" x14ac:dyDescent="0.25">
      <c r="A583" s="10"/>
      <c r="B583" s="10"/>
      <c r="C583" s="12"/>
      <c r="D583" s="14"/>
      <c r="E583" s="14"/>
    </row>
    <row r="584" spans="1:5" x14ac:dyDescent="0.25">
      <c r="A584" s="10"/>
      <c r="B584" s="10"/>
      <c r="C584" s="12"/>
      <c r="D584" s="14"/>
      <c r="E584" s="14"/>
    </row>
    <row r="585" spans="1:5" x14ac:dyDescent="0.25">
      <c r="A585" s="10"/>
      <c r="B585" s="10"/>
      <c r="C585" s="12"/>
      <c r="D585" s="14"/>
      <c r="E585" s="14"/>
    </row>
    <row r="586" spans="1:5" x14ac:dyDescent="0.25">
      <c r="A586" s="10"/>
      <c r="B586" s="10"/>
      <c r="C586" s="12"/>
      <c r="D586" s="14"/>
      <c r="E586" s="14"/>
    </row>
    <row r="587" spans="1:5" x14ac:dyDescent="0.25">
      <c r="A587" s="10"/>
      <c r="B587" s="10"/>
      <c r="C587" s="12"/>
      <c r="D587" s="14"/>
      <c r="E587" s="14"/>
    </row>
    <row r="588" spans="1:5" x14ac:dyDescent="0.25">
      <c r="A588" s="10"/>
      <c r="B588" s="10"/>
      <c r="C588" s="12"/>
      <c r="D588" s="14"/>
      <c r="E588" s="14"/>
    </row>
    <row r="589" spans="1:5" x14ac:dyDescent="0.25">
      <c r="A589" s="10"/>
      <c r="B589" s="10"/>
      <c r="C589" s="12"/>
      <c r="D589" s="14"/>
      <c r="E589" s="14"/>
    </row>
    <row r="590" spans="1:5" x14ac:dyDescent="0.25">
      <c r="A590" s="10"/>
      <c r="B590" s="10"/>
      <c r="C590" s="12"/>
      <c r="D590" s="14"/>
      <c r="E590" s="14"/>
    </row>
    <row r="591" spans="1:5" x14ac:dyDescent="0.25">
      <c r="A591" s="10"/>
      <c r="B591" s="10"/>
      <c r="C591" s="12"/>
      <c r="D591" s="14"/>
      <c r="E591" s="14"/>
    </row>
    <row r="592" spans="1:5" x14ac:dyDescent="0.25">
      <c r="A592" s="10"/>
      <c r="B592" s="10"/>
      <c r="C592" s="12"/>
      <c r="D592" s="14"/>
      <c r="E592" s="14"/>
    </row>
    <row r="593" spans="1:5" x14ac:dyDescent="0.25">
      <c r="A593" s="10"/>
      <c r="B593" s="10"/>
      <c r="C593" s="12"/>
      <c r="D593" s="14"/>
      <c r="E593" s="14"/>
    </row>
    <row r="594" spans="1:5" x14ac:dyDescent="0.25">
      <c r="A594" s="10"/>
      <c r="B594" s="10"/>
      <c r="C594" s="12"/>
      <c r="D594" s="14"/>
      <c r="E594" s="14"/>
    </row>
    <row r="595" spans="1:5" x14ac:dyDescent="0.25">
      <c r="A595" s="10"/>
      <c r="B595" s="10"/>
      <c r="C595" s="12"/>
      <c r="D595" s="14"/>
      <c r="E595" s="14"/>
    </row>
    <row r="596" spans="1:5" x14ac:dyDescent="0.25">
      <c r="A596" s="10"/>
      <c r="B596" s="10"/>
      <c r="C596" s="12"/>
      <c r="D596" s="14"/>
      <c r="E596" s="14"/>
    </row>
    <row r="597" spans="1:5" x14ac:dyDescent="0.25">
      <c r="A597" s="10"/>
      <c r="B597" s="10"/>
      <c r="C597" s="12"/>
      <c r="D597" s="14"/>
      <c r="E597" s="14"/>
    </row>
    <row r="598" spans="1:5" x14ac:dyDescent="0.25">
      <c r="A598" s="10"/>
      <c r="B598" s="10"/>
      <c r="C598" s="12"/>
      <c r="D598" s="14"/>
      <c r="E598" s="14"/>
    </row>
    <row r="599" spans="1:5" x14ac:dyDescent="0.25">
      <c r="A599" s="10"/>
      <c r="B599" s="10"/>
      <c r="C599" s="12"/>
      <c r="D599" s="14"/>
      <c r="E599" s="14"/>
    </row>
    <row r="600" spans="1:5" x14ac:dyDescent="0.25">
      <c r="A600" s="10"/>
      <c r="B600" s="10"/>
      <c r="C600" s="12"/>
      <c r="D600" s="14"/>
      <c r="E600" s="14"/>
    </row>
    <row r="601" spans="1:5" x14ac:dyDescent="0.25">
      <c r="A601" s="10"/>
      <c r="B601" s="10"/>
      <c r="C601" s="12"/>
      <c r="D601" s="14"/>
      <c r="E601" s="14"/>
    </row>
    <row r="602" spans="1:5" x14ac:dyDescent="0.25">
      <c r="A602" s="10"/>
      <c r="B602" s="10"/>
      <c r="C602" s="12"/>
      <c r="D602" s="14"/>
      <c r="E602" s="14"/>
    </row>
    <row r="603" spans="1:5" x14ac:dyDescent="0.25">
      <c r="A603" s="10"/>
      <c r="B603" s="10"/>
      <c r="C603" s="12"/>
      <c r="D603" s="14"/>
      <c r="E603" s="14"/>
    </row>
    <row r="604" spans="1:5" x14ac:dyDescent="0.25">
      <c r="A604" s="10"/>
      <c r="B604" s="10"/>
      <c r="C604" s="12"/>
      <c r="D604" s="14"/>
      <c r="E604" s="14"/>
    </row>
    <row r="605" spans="1:5" x14ac:dyDescent="0.25">
      <c r="A605" s="10"/>
      <c r="B605" s="10"/>
      <c r="C605" s="12"/>
      <c r="D605" s="14"/>
      <c r="E605" s="14"/>
    </row>
    <row r="606" spans="1:5" x14ac:dyDescent="0.25">
      <c r="A606" s="10"/>
      <c r="B606" s="10"/>
      <c r="C606" s="12"/>
      <c r="D606" s="14"/>
      <c r="E606" s="14"/>
    </row>
    <row r="607" spans="1:5" x14ac:dyDescent="0.25">
      <c r="A607" s="10"/>
      <c r="B607" s="10"/>
      <c r="C607" s="12"/>
      <c r="D607" s="14"/>
      <c r="E607" s="14"/>
    </row>
    <row r="608" spans="1:5" x14ac:dyDescent="0.25">
      <c r="A608" s="10"/>
      <c r="B608" s="10"/>
      <c r="C608" s="12"/>
      <c r="D608" s="14"/>
      <c r="E608" s="14"/>
    </row>
    <row r="609" spans="1:5" x14ac:dyDescent="0.25">
      <c r="A609" s="10"/>
      <c r="B609" s="10"/>
      <c r="C609" s="12"/>
      <c r="D609" s="14"/>
      <c r="E609" s="14"/>
    </row>
    <row r="610" spans="1:5" x14ac:dyDescent="0.25">
      <c r="A610" s="10"/>
      <c r="B610" s="10"/>
      <c r="C610" s="12"/>
      <c r="D610" s="14"/>
      <c r="E610" s="14"/>
    </row>
    <row r="611" spans="1:5" x14ac:dyDescent="0.25">
      <c r="A611" s="10"/>
      <c r="B611" s="10"/>
      <c r="C611" s="12"/>
      <c r="D611" s="14"/>
      <c r="E611" s="14"/>
    </row>
    <row r="612" spans="1:5" x14ac:dyDescent="0.25">
      <c r="A612" s="10"/>
      <c r="B612" s="10"/>
      <c r="C612" s="12"/>
      <c r="D612" s="14"/>
      <c r="E612" s="14"/>
    </row>
    <row r="613" spans="1:5" x14ac:dyDescent="0.25">
      <c r="A613" s="10"/>
      <c r="B613" s="10"/>
      <c r="C613" s="12"/>
      <c r="D613" s="14"/>
      <c r="E613" s="14"/>
    </row>
    <row r="614" spans="1:5" x14ac:dyDescent="0.25">
      <c r="A614" s="10"/>
      <c r="B614" s="10"/>
      <c r="C614" s="12"/>
      <c r="D614" s="14"/>
      <c r="E614" s="14"/>
    </row>
    <row r="615" spans="1:5" x14ac:dyDescent="0.25">
      <c r="A615" s="10"/>
      <c r="B615" s="10"/>
      <c r="C615" s="12"/>
      <c r="D615" s="14"/>
      <c r="E615" s="14"/>
    </row>
    <row r="616" spans="1:5" x14ac:dyDescent="0.25">
      <c r="A616" s="10"/>
      <c r="B616" s="10"/>
      <c r="C616" s="12"/>
      <c r="D616" s="14"/>
      <c r="E616" s="14"/>
    </row>
    <row r="617" spans="1:5" x14ac:dyDescent="0.25">
      <c r="A617" s="10"/>
      <c r="B617" s="10"/>
      <c r="C617" s="12"/>
      <c r="D617" s="14"/>
      <c r="E617" s="14"/>
    </row>
    <row r="618" spans="1:5" x14ac:dyDescent="0.25">
      <c r="A618" s="10"/>
      <c r="B618" s="10"/>
      <c r="C618" s="12"/>
      <c r="D618" s="14"/>
      <c r="E618" s="14"/>
    </row>
    <row r="619" spans="1:5" x14ac:dyDescent="0.25">
      <c r="A619" s="10"/>
      <c r="B619" s="10"/>
      <c r="C619" s="12"/>
      <c r="D619" s="14"/>
      <c r="E619" s="14"/>
    </row>
    <row r="620" spans="1:5" x14ac:dyDescent="0.25">
      <c r="A620" s="10"/>
      <c r="B620" s="10"/>
      <c r="C620" s="12"/>
      <c r="D620" s="14"/>
      <c r="E620" s="14"/>
    </row>
    <row r="621" spans="1:5" x14ac:dyDescent="0.25">
      <c r="A621" s="10"/>
      <c r="B621" s="10"/>
      <c r="C621" s="12"/>
      <c r="D621" s="14"/>
      <c r="E621" s="14"/>
    </row>
    <row r="622" spans="1:5" x14ac:dyDescent="0.25">
      <c r="A622" s="10"/>
      <c r="B622" s="10"/>
      <c r="C622" s="12"/>
      <c r="D622" s="14"/>
      <c r="E622" s="14"/>
    </row>
    <row r="623" spans="1:5" x14ac:dyDescent="0.25">
      <c r="A623" s="10"/>
      <c r="B623" s="10"/>
      <c r="C623" s="12"/>
      <c r="D623" s="14"/>
      <c r="E623" s="14"/>
    </row>
    <row r="624" spans="1:5" x14ac:dyDescent="0.25">
      <c r="A624" s="10"/>
      <c r="B624" s="10"/>
      <c r="C624" s="12"/>
      <c r="D624" s="14"/>
      <c r="E624" s="14"/>
    </row>
    <row r="625" spans="1:5" x14ac:dyDescent="0.25">
      <c r="A625" s="10"/>
      <c r="B625" s="10"/>
      <c r="C625" s="12"/>
      <c r="D625" s="14"/>
      <c r="E625" s="14"/>
    </row>
    <row r="626" spans="1:5" x14ac:dyDescent="0.25">
      <c r="A626" s="10"/>
      <c r="B626" s="10"/>
      <c r="C626" s="12"/>
      <c r="D626" s="14"/>
      <c r="E626" s="14"/>
    </row>
    <row r="627" spans="1:5" x14ac:dyDescent="0.25">
      <c r="A627" s="10"/>
      <c r="B627" s="10"/>
      <c r="C627" s="12"/>
      <c r="D627" s="14"/>
      <c r="E627" s="14"/>
    </row>
    <row r="628" spans="1:5" x14ac:dyDescent="0.25">
      <c r="A628" s="10"/>
      <c r="B628" s="10"/>
      <c r="C628" s="12"/>
      <c r="D628" s="14"/>
      <c r="E628" s="14"/>
    </row>
    <row r="629" spans="1:5" x14ac:dyDescent="0.25">
      <c r="A629" s="10"/>
      <c r="B629" s="10"/>
      <c r="C629" s="12"/>
      <c r="D629" s="14"/>
      <c r="E629" s="14"/>
    </row>
    <row r="630" spans="1:5" x14ac:dyDescent="0.25">
      <c r="A630" s="10"/>
      <c r="B630" s="10"/>
      <c r="C630" s="12"/>
      <c r="D630" s="14"/>
      <c r="E630" s="14"/>
    </row>
    <row r="631" spans="1:5" x14ac:dyDescent="0.25">
      <c r="A631" s="10"/>
      <c r="B631" s="10"/>
      <c r="C631" s="12"/>
      <c r="D631" s="14"/>
      <c r="E631" s="14"/>
    </row>
    <row r="632" spans="1:5" x14ac:dyDescent="0.25">
      <c r="A632" s="10"/>
      <c r="B632" s="10"/>
      <c r="C632" s="12"/>
      <c r="D632" s="14"/>
      <c r="E632" s="14"/>
    </row>
    <row r="633" spans="1:5" x14ac:dyDescent="0.25">
      <c r="A633" s="10"/>
      <c r="B633" s="10"/>
      <c r="C633" s="12"/>
      <c r="D633" s="14"/>
      <c r="E633" s="14"/>
    </row>
    <row r="634" spans="1:5" x14ac:dyDescent="0.25">
      <c r="A634" s="10"/>
      <c r="B634" s="10"/>
      <c r="C634" s="12"/>
      <c r="D634" s="14"/>
      <c r="E634" s="14"/>
    </row>
    <row r="635" spans="1:5" x14ac:dyDescent="0.25">
      <c r="A635" s="10"/>
      <c r="B635" s="10"/>
      <c r="C635" s="12"/>
      <c r="D635" s="14"/>
      <c r="E635" s="14"/>
    </row>
    <row r="636" spans="1:5" x14ac:dyDescent="0.25">
      <c r="A636" s="10"/>
      <c r="B636" s="10"/>
      <c r="C636" s="12"/>
      <c r="D636" s="14"/>
      <c r="E636" s="14"/>
    </row>
    <row r="637" spans="1:5" x14ac:dyDescent="0.25">
      <c r="A637" s="10"/>
      <c r="B637" s="10"/>
      <c r="C637" s="12"/>
      <c r="D637" s="14"/>
      <c r="E637" s="14"/>
    </row>
    <row r="638" spans="1:5" x14ac:dyDescent="0.25">
      <c r="A638" s="10"/>
      <c r="B638" s="10"/>
      <c r="C638" s="12"/>
      <c r="D638" s="14"/>
      <c r="E638" s="14"/>
    </row>
    <row r="639" spans="1:5" x14ac:dyDescent="0.25">
      <c r="A639" s="10"/>
      <c r="B639" s="10"/>
      <c r="C639" s="12"/>
      <c r="D639" s="14"/>
      <c r="E639" s="14"/>
    </row>
    <row r="640" spans="1:5" x14ac:dyDescent="0.25">
      <c r="A640" s="10"/>
      <c r="B640" s="10"/>
      <c r="C640" s="12"/>
      <c r="D640" s="14"/>
      <c r="E640" s="14"/>
    </row>
    <row r="641" spans="1:5" x14ac:dyDescent="0.25">
      <c r="A641" s="10"/>
      <c r="B641" s="10"/>
      <c r="C641" s="12"/>
      <c r="D641" s="14"/>
      <c r="E641" s="14"/>
    </row>
    <row r="642" spans="1:5" x14ac:dyDescent="0.25">
      <c r="A642" s="10"/>
      <c r="B642" s="10"/>
      <c r="C642" s="12"/>
      <c r="D642" s="14"/>
      <c r="E642" s="14"/>
    </row>
    <row r="643" spans="1:5" x14ac:dyDescent="0.25">
      <c r="A643" s="10"/>
      <c r="B643" s="10"/>
      <c r="C643" s="12"/>
      <c r="D643" s="14"/>
      <c r="E643" s="14"/>
    </row>
    <row r="644" spans="1:5" x14ac:dyDescent="0.25">
      <c r="A644" s="10"/>
      <c r="B644" s="10"/>
      <c r="C644" s="12"/>
      <c r="D644" s="14"/>
      <c r="E644" s="14"/>
    </row>
    <row r="645" spans="1:5" x14ac:dyDescent="0.25">
      <c r="A645" s="10"/>
      <c r="B645" s="10"/>
      <c r="C645" s="12"/>
      <c r="D645" s="14"/>
      <c r="E645" s="14"/>
    </row>
    <row r="646" spans="1:5" x14ac:dyDescent="0.25">
      <c r="A646" s="10"/>
      <c r="B646" s="10"/>
      <c r="C646" s="12"/>
      <c r="D646" s="14"/>
      <c r="E646" s="14"/>
    </row>
    <row r="647" spans="1:5" x14ac:dyDescent="0.25">
      <c r="A647" s="10"/>
      <c r="B647" s="10"/>
      <c r="C647" s="12"/>
      <c r="D647" s="14"/>
      <c r="E647" s="14"/>
    </row>
    <row r="648" spans="1:5" x14ac:dyDescent="0.25">
      <c r="A648" s="10"/>
      <c r="B648" s="10"/>
      <c r="C648" s="12"/>
      <c r="D648" s="14"/>
      <c r="E648" s="14"/>
    </row>
    <row r="649" spans="1:5" x14ac:dyDescent="0.25">
      <c r="A649" s="10"/>
      <c r="B649" s="10"/>
      <c r="C649" s="12"/>
      <c r="D649" s="14"/>
      <c r="E649" s="14"/>
    </row>
    <row r="650" spans="1:5" x14ac:dyDescent="0.25">
      <c r="A650" s="10"/>
      <c r="B650" s="10"/>
      <c r="C650" s="12"/>
      <c r="D650" s="14"/>
      <c r="E650" s="14"/>
    </row>
    <row r="651" spans="1:5" x14ac:dyDescent="0.25">
      <c r="A651" s="10"/>
      <c r="B651" s="10"/>
      <c r="C651" s="12"/>
      <c r="D651" s="14"/>
      <c r="E651" s="14"/>
    </row>
    <row r="652" spans="1:5" x14ac:dyDescent="0.25">
      <c r="A652" s="10"/>
      <c r="B652" s="10"/>
      <c r="C652" s="12"/>
      <c r="D652" s="14"/>
      <c r="E652" s="14"/>
    </row>
    <row r="653" spans="1:5" x14ac:dyDescent="0.25">
      <c r="A653" s="10"/>
      <c r="B653" s="10"/>
      <c r="C653" s="12"/>
      <c r="D653" s="14"/>
      <c r="E653" s="14"/>
    </row>
    <row r="654" spans="1:5" x14ac:dyDescent="0.25">
      <c r="A654" s="10"/>
      <c r="B654" s="10"/>
      <c r="C654" s="12"/>
      <c r="D654" s="14"/>
      <c r="E654" s="14"/>
    </row>
    <row r="655" spans="1:5" x14ac:dyDescent="0.25">
      <c r="A655" s="10"/>
      <c r="B655" s="10"/>
      <c r="C655" s="12"/>
      <c r="D655" s="14"/>
      <c r="E655" s="14"/>
    </row>
    <row r="656" spans="1:5" x14ac:dyDescent="0.25">
      <c r="A656" s="10"/>
      <c r="B656" s="10"/>
      <c r="C656" s="12"/>
      <c r="D656" s="14"/>
      <c r="E656" s="14"/>
    </row>
    <row r="657" spans="1:5" x14ac:dyDescent="0.25">
      <c r="A657" s="10"/>
      <c r="B657" s="10"/>
      <c r="C657" s="12"/>
      <c r="D657" s="14"/>
      <c r="E657" s="14"/>
    </row>
    <row r="658" spans="1:5" x14ac:dyDescent="0.25">
      <c r="A658" s="10"/>
      <c r="B658" s="10"/>
      <c r="C658" s="12"/>
      <c r="D658" s="14"/>
      <c r="E658" s="14"/>
    </row>
    <row r="659" spans="1:5" x14ac:dyDescent="0.25">
      <c r="A659" s="10"/>
      <c r="B659" s="10"/>
      <c r="C659" s="12"/>
      <c r="D659" s="14"/>
      <c r="E659" s="14"/>
    </row>
    <row r="660" spans="1:5" x14ac:dyDescent="0.25">
      <c r="A660" s="10"/>
      <c r="B660" s="10"/>
      <c r="C660" s="12"/>
      <c r="D660" s="14"/>
      <c r="E660" s="14"/>
    </row>
    <row r="661" spans="1:5" x14ac:dyDescent="0.25">
      <c r="A661" s="10"/>
      <c r="B661" s="10"/>
      <c r="C661" s="12"/>
      <c r="D661" s="14"/>
      <c r="E661" s="14"/>
    </row>
    <row r="662" spans="1:5" x14ac:dyDescent="0.25">
      <c r="A662" s="10"/>
      <c r="B662" s="10"/>
      <c r="C662" s="12"/>
      <c r="D662" s="14"/>
      <c r="E662" s="14"/>
    </row>
    <row r="663" spans="1:5" x14ac:dyDescent="0.25">
      <c r="A663" s="10"/>
      <c r="B663" s="10"/>
      <c r="C663" s="12"/>
      <c r="D663" s="14"/>
      <c r="E663" s="14"/>
    </row>
    <row r="664" spans="1:5" x14ac:dyDescent="0.25">
      <c r="A664" s="10"/>
      <c r="B664" s="10"/>
      <c r="C664" s="12"/>
      <c r="D664" s="14"/>
      <c r="E664" s="14"/>
    </row>
    <row r="665" spans="1:5" x14ac:dyDescent="0.25">
      <c r="A665" s="10"/>
      <c r="B665" s="10"/>
      <c r="C665" s="12"/>
      <c r="D665" s="14"/>
      <c r="E665" s="14"/>
    </row>
    <row r="666" spans="1:5" x14ac:dyDescent="0.25">
      <c r="A666" s="10"/>
      <c r="B666" s="10"/>
      <c r="C666" s="12"/>
      <c r="D666" s="14"/>
      <c r="E666" s="14"/>
    </row>
    <row r="667" spans="1:5" x14ac:dyDescent="0.25">
      <c r="A667" s="10"/>
      <c r="B667" s="10"/>
      <c r="C667" s="12"/>
      <c r="D667" s="14"/>
      <c r="E667" s="14"/>
    </row>
    <row r="668" spans="1:5" x14ac:dyDescent="0.25">
      <c r="A668" s="10"/>
      <c r="B668" s="10"/>
      <c r="C668" s="12"/>
      <c r="D668" s="14"/>
      <c r="E668" s="14"/>
    </row>
    <row r="669" spans="1:5" x14ac:dyDescent="0.25">
      <c r="A669" s="10"/>
      <c r="B669" s="10"/>
      <c r="C669" s="12"/>
      <c r="D669" s="14"/>
      <c r="E669" s="14"/>
    </row>
    <row r="670" spans="1:5" x14ac:dyDescent="0.25">
      <c r="A670" s="10"/>
      <c r="B670" s="10"/>
      <c r="C670" s="12"/>
      <c r="D670" s="14"/>
      <c r="E670" s="14"/>
    </row>
    <row r="671" spans="1:5" x14ac:dyDescent="0.25">
      <c r="A671" s="10"/>
      <c r="B671" s="10"/>
      <c r="C671" s="12"/>
      <c r="D671" s="14"/>
      <c r="E671" s="14"/>
    </row>
    <row r="672" spans="1:5" x14ac:dyDescent="0.25">
      <c r="A672" s="10"/>
      <c r="B672" s="10"/>
      <c r="C672" s="12"/>
      <c r="D672" s="14"/>
      <c r="E672" s="14"/>
    </row>
    <row r="673" spans="1:5" x14ac:dyDescent="0.25">
      <c r="A673" s="10"/>
      <c r="B673" s="10"/>
      <c r="C673" s="12"/>
      <c r="D673" s="14"/>
      <c r="E673" s="14"/>
    </row>
    <row r="674" spans="1:5" x14ac:dyDescent="0.25">
      <c r="A674" s="10"/>
      <c r="B674" s="10"/>
      <c r="C674" s="12"/>
      <c r="D674" s="14"/>
      <c r="E674" s="14"/>
    </row>
    <row r="675" spans="1:5" x14ac:dyDescent="0.25">
      <c r="A675" s="10"/>
      <c r="B675" s="10"/>
      <c r="C675" s="12"/>
      <c r="D675" s="14"/>
      <c r="E675" s="14"/>
    </row>
    <row r="676" spans="1:5" x14ac:dyDescent="0.25">
      <c r="A676" s="10"/>
      <c r="B676" s="10"/>
      <c r="C676" s="12"/>
      <c r="D676" s="14"/>
      <c r="E676" s="14"/>
    </row>
    <row r="677" spans="1:5" x14ac:dyDescent="0.25">
      <c r="A677" s="10"/>
      <c r="B677" s="10"/>
      <c r="C677" s="12"/>
      <c r="D677" s="14"/>
      <c r="E677" s="14"/>
    </row>
    <row r="678" spans="1:5" x14ac:dyDescent="0.25">
      <c r="A678" s="10"/>
      <c r="B678" s="10"/>
      <c r="C678" s="12"/>
      <c r="D678" s="14"/>
      <c r="E678" s="14"/>
    </row>
    <row r="679" spans="1:5" x14ac:dyDescent="0.25">
      <c r="A679" s="10"/>
      <c r="B679" s="10"/>
      <c r="C679" s="12"/>
      <c r="D679" s="14"/>
      <c r="E679" s="14"/>
    </row>
    <row r="680" spans="1:5" x14ac:dyDescent="0.25">
      <c r="A680" s="10"/>
      <c r="B680" s="10"/>
      <c r="C680" s="12"/>
      <c r="D680" s="14"/>
      <c r="E680" s="14"/>
    </row>
    <row r="681" spans="1:5" x14ac:dyDescent="0.25">
      <c r="A681" s="10"/>
      <c r="B681" s="10"/>
      <c r="C681" s="12"/>
      <c r="D681" s="14"/>
      <c r="E681" s="14"/>
    </row>
    <row r="682" spans="1:5" x14ac:dyDescent="0.25">
      <c r="A682" s="10"/>
      <c r="B682" s="10"/>
      <c r="C682" s="12"/>
      <c r="D682" s="14"/>
      <c r="E682" s="14"/>
    </row>
    <row r="683" spans="1:5" x14ac:dyDescent="0.25">
      <c r="A683" s="10"/>
      <c r="B683" s="10"/>
      <c r="C683" s="12"/>
      <c r="D683" s="14"/>
      <c r="E683" s="14"/>
    </row>
    <row r="684" spans="1:5" x14ac:dyDescent="0.25">
      <c r="A684" s="10"/>
      <c r="B684" s="10"/>
      <c r="C684" s="12"/>
      <c r="D684" s="14"/>
      <c r="E684" s="14"/>
    </row>
    <row r="685" spans="1:5" x14ac:dyDescent="0.25">
      <c r="A685" s="10"/>
      <c r="B685" s="10"/>
      <c r="C685" s="12"/>
      <c r="D685" s="14"/>
      <c r="E685" s="14"/>
    </row>
    <row r="686" spans="1:5" x14ac:dyDescent="0.25">
      <c r="A686" s="10"/>
      <c r="B686" s="10"/>
      <c r="C686" s="12"/>
      <c r="D686" s="14"/>
      <c r="E686" s="14"/>
    </row>
    <row r="687" spans="1:5" x14ac:dyDescent="0.25">
      <c r="A687" s="10"/>
      <c r="B687" s="10"/>
      <c r="C687" s="12"/>
      <c r="D687" s="14"/>
      <c r="E687" s="14"/>
    </row>
    <row r="688" spans="1:5" x14ac:dyDescent="0.25">
      <c r="A688" s="10"/>
      <c r="B688" s="10"/>
      <c r="C688" s="12"/>
      <c r="D688" s="14"/>
      <c r="E688" s="14"/>
    </row>
    <row r="689" spans="1:5" x14ac:dyDescent="0.25">
      <c r="A689" s="10"/>
      <c r="B689" s="10"/>
      <c r="C689" s="12"/>
      <c r="D689" s="14"/>
      <c r="E689" s="14"/>
    </row>
    <row r="690" spans="1:5" x14ac:dyDescent="0.25">
      <c r="A690" s="10"/>
      <c r="B690" s="10"/>
      <c r="C690" s="12"/>
      <c r="D690" s="14"/>
      <c r="E690" s="14"/>
    </row>
    <row r="691" spans="1:5" x14ac:dyDescent="0.25">
      <c r="A691" s="10"/>
      <c r="B691" s="10"/>
      <c r="C691" s="12"/>
      <c r="D691" s="14"/>
      <c r="E691" s="14"/>
    </row>
    <row r="692" spans="1:5" x14ac:dyDescent="0.25">
      <c r="A692" s="10"/>
      <c r="B692" s="10"/>
      <c r="C692" s="12"/>
      <c r="D692" s="14"/>
      <c r="E692" s="14"/>
    </row>
    <row r="693" spans="1:5" x14ac:dyDescent="0.25">
      <c r="A693" s="10"/>
      <c r="B693" s="10"/>
      <c r="C693" s="12"/>
      <c r="D693" s="14"/>
      <c r="E693" s="14"/>
    </row>
    <row r="694" spans="1:5" x14ac:dyDescent="0.25">
      <c r="A694" s="10"/>
      <c r="B694" s="10"/>
      <c r="C694" s="12"/>
      <c r="D694" s="14"/>
      <c r="E694" s="14"/>
    </row>
    <row r="695" spans="1:5" x14ac:dyDescent="0.25">
      <c r="A695" s="10"/>
      <c r="B695" s="10"/>
      <c r="C695" s="12"/>
      <c r="D695" s="14"/>
      <c r="E695" s="14"/>
    </row>
    <row r="696" spans="1:5" x14ac:dyDescent="0.25">
      <c r="A696" s="10"/>
      <c r="B696" s="10"/>
      <c r="C696" s="12"/>
      <c r="D696" s="14"/>
      <c r="E696" s="14"/>
    </row>
    <row r="697" spans="1:5" x14ac:dyDescent="0.25">
      <c r="A697" s="10"/>
      <c r="B697" s="10"/>
      <c r="C697" s="12"/>
      <c r="D697" s="14"/>
      <c r="E697" s="14"/>
    </row>
    <row r="698" spans="1:5" x14ac:dyDescent="0.25">
      <c r="A698" s="10"/>
      <c r="B698" s="10"/>
      <c r="C698" s="12"/>
      <c r="D698" s="14"/>
      <c r="E698" s="14"/>
    </row>
    <row r="699" spans="1:5" x14ac:dyDescent="0.25">
      <c r="A699" s="10"/>
      <c r="B699" s="10"/>
      <c r="C699" s="12"/>
      <c r="D699" s="14"/>
      <c r="E699" s="14"/>
    </row>
    <row r="700" spans="1:5" x14ac:dyDescent="0.25">
      <c r="A700" s="10"/>
      <c r="B700" s="10"/>
      <c r="C700" s="12"/>
      <c r="D700" s="14"/>
      <c r="E700" s="14"/>
    </row>
    <row r="701" spans="1:5" x14ac:dyDescent="0.25">
      <c r="A701" s="10"/>
      <c r="B701" s="10"/>
      <c r="C701" s="12"/>
      <c r="D701" s="14"/>
      <c r="E701" s="14"/>
    </row>
    <row r="702" spans="1:5" x14ac:dyDescent="0.25">
      <c r="A702" s="10"/>
      <c r="B702" s="10"/>
      <c r="C702" s="12"/>
      <c r="D702" s="14"/>
      <c r="E702" s="14"/>
    </row>
    <row r="703" spans="1:5" x14ac:dyDescent="0.25">
      <c r="A703" s="10"/>
      <c r="B703" s="10"/>
      <c r="C703" s="12"/>
      <c r="D703" s="14"/>
      <c r="E703" s="14"/>
    </row>
    <row r="704" spans="1:5" x14ac:dyDescent="0.25">
      <c r="A704" s="10"/>
      <c r="B704" s="10"/>
      <c r="C704" s="12"/>
      <c r="D704" s="14"/>
      <c r="E704" s="14"/>
    </row>
    <row r="705" spans="1:5" x14ac:dyDescent="0.25">
      <c r="A705" s="10"/>
      <c r="B705" s="10"/>
      <c r="C705" s="12"/>
      <c r="D705" s="14"/>
      <c r="E705" s="14"/>
    </row>
    <row r="706" spans="1:5" x14ac:dyDescent="0.25">
      <c r="A706" s="10"/>
      <c r="B706" s="10"/>
      <c r="C706" s="12"/>
      <c r="D706" s="14"/>
      <c r="E706" s="14"/>
    </row>
    <row r="707" spans="1:5" x14ac:dyDescent="0.25">
      <c r="A707" s="10"/>
      <c r="B707" s="10"/>
      <c r="C707" s="12"/>
      <c r="D707" s="14"/>
      <c r="E707" s="14"/>
    </row>
    <row r="708" spans="1:5" x14ac:dyDescent="0.25">
      <c r="A708" s="10"/>
      <c r="B708" s="10"/>
      <c r="C708" s="12"/>
      <c r="D708" s="14"/>
      <c r="E708" s="14"/>
    </row>
    <row r="709" spans="1:5" x14ac:dyDescent="0.25">
      <c r="A709" s="10"/>
      <c r="B709" s="10"/>
      <c r="C709" s="12"/>
      <c r="D709" s="14"/>
      <c r="E709" s="14"/>
    </row>
    <row r="710" spans="1:5" x14ac:dyDescent="0.25">
      <c r="A710" s="10"/>
      <c r="B710" s="10"/>
      <c r="C710" s="12"/>
      <c r="D710" s="14"/>
      <c r="E710" s="14"/>
    </row>
    <row r="711" spans="1:5" x14ac:dyDescent="0.25">
      <c r="A711" s="10"/>
      <c r="B711" s="10"/>
      <c r="C711" s="12"/>
      <c r="D711" s="14"/>
      <c r="E711" s="14"/>
    </row>
    <row r="712" spans="1:5" x14ac:dyDescent="0.25">
      <c r="A712" s="10"/>
      <c r="B712" s="10"/>
      <c r="C712" s="12"/>
      <c r="D712" s="14"/>
      <c r="E712" s="14"/>
    </row>
    <row r="713" spans="1:5" x14ac:dyDescent="0.25">
      <c r="A713" s="10"/>
      <c r="B713" s="10"/>
      <c r="C713" s="12"/>
      <c r="D713" s="14"/>
      <c r="E713" s="14"/>
    </row>
    <row r="714" spans="1:5" x14ac:dyDescent="0.25">
      <c r="A714" s="10"/>
      <c r="B714" s="10"/>
      <c r="C714" s="12"/>
      <c r="D714" s="14"/>
      <c r="E714" s="14"/>
    </row>
    <row r="715" spans="1:5" x14ac:dyDescent="0.25">
      <c r="A715" s="10"/>
      <c r="B715" s="10"/>
      <c r="C715" s="12"/>
      <c r="D715" s="14"/>
      <c r="E715" s="14"/>
    </row>
    <row r="716" spans="1:5" x14ac:dyDescent="0.25">
      <c r="A716" s="10"/>
      <c r="B716" s="10"/>
      <c r="C716" s="12"/>
      <c r="D716" s="14"/>
      <c r="E716" s="14"/>
    </row>
    <row r="717" spans="1:5" x14ac:dyDescent="0.25">
      <c r="A717" s="10"/>
      <c r="B717" s="10"/>
      <c r="C717" s="12"/>
      <c r="D717" s="14"/>
      <c r="E717" s="14"/>
    </row>
    <row r="718" spans="1:5" x14ac:dyDescent="0.25">
      <c r="A718" s="10"/>
      <c r="B718" s="10"/>
      <c r="C718" s="12"/>
      <c r="D718" s="14"/>
      <c r="E718" s="14"/>
    </row>
    <row r="719" spans="1:5" x14ac:dyDescent="0.25">
      <c r="A719" s="10"/>
      <c r="B719" s="10"/>
      <c r="C719" s="12"/>
      <c r="D719" s="14"/>
      <c r="E719" s="14"/>
    </row>
    <row r="720" spans="1:5" x14ac:dyDescent="0.25">
      <c r="A720" s="10"/>
      <c r="B720" s="10"/>
      <c r="C720" s="12"/>
      <c r="D720" s="14"/>
      <c r="E720" s="14"/>
    </row>
    <row r="721" spans="1:5" x14ac:dyDescent="0.25">
      <c r="A721" s="10"/>
      <c r="B721" s="10"/>
      <c r="C721" s="12"/>
      <c r="D721" s="14"/>
      <c r="E721" s="14"/>
    </row>
    <row r="722" spans="1:5" x14ac:dyDescent="0.25">
      <c r="A722" s="10"/>
      <c r="B722" s="10"/>
      <c r="C722" s="12"/>
      <c r="D722" s="14"/>
      <c r="E722" s="14"/>
    </row>
    <row r="723" spans="1:5" x14ac:dyDescent="0.25">
      <c r="A723" s="10"/>
      <c r="B723" s="10"/>
      <c r="C723" s="12"/>
      <c r="D723" s="14"/>
      <c r="E723" s="14"/>
    </row>
    <row r="724" spans="1:5" x14ac:dyDescent="0.25">
      <c r="A724" s="10"/>
      <c r="B724" s="10"/>
      <c r="C724" s="12"/>
      <c r="D724" s="14"/>
      <c r="E724" s="14"/>
    </row>
    <row r="725" spans="1:5" x14ac:dyDescent="0.25">
      <c r="A725" s="10"/>
      <c r="B725" s="10"/>
      <c r="C725" s="12"/>
      <c r="D725" s="14"/>
      <c r="E725" s="14"/>
    </row>
    <row r="726" spans="1:5" x14ac:dyDescent="0.25">
      <c r="A726" s="10"/>
      <c r="B726" s="10"/>
      <c r="C726" s="12"/>
      <c r="D726" s="14"/>
      <c r="E726" s="14"/>
    </row>
    <row r="727" spans="1:5" x14ac:dyDescent="0.25">
      <c r="A727" s="10"/>
      <c r="B727" s="10"/>
      <c r="C727" s="12"/>
      <c r="D727" s="14"/>
      <c r="E727" s="14"/>
    </row>
    <row r="728" spans="1:5" x14ac:dyDescent="0.25">
      <c r="A728" s="10"/>
      <c r="B728" s="10"/>
      <c r="C728" s="12"/>
      <c r="D728" s="14"/>
      <c r="E728" s="14"/>
    </row>
    <row r="729" spans="1:5" x14ac:dyDescent="0.25">
      <c r="A729" s="10"/>
      <c r="B729" s="10"/>
      <c r="C729" s="12"/>
      <c r="D729" s="14"/>
      <c r="E729" s="14"/>
    </row>
    <row r="730" spans="1:5" x14ac:dyDescent="0.25">
      <c r="A730" s="10"/>
      <c r="B730" s="10"/>
      <c r="C730" s="12"/>
      <c r="D730" s="14"/>
      <c r="E730" s="14"/>
    </row>
    <row r="731" spans="1:5" x14ac:dyDescent="0.25">
      <c r="A731" s="10"/>
      <c r="B731" s="10"/>
      <c r="C731" s="12"/>
      <c r="D731" s="14"/>
      <c r="E731" s="14"/>
    </row>
    <row r="732" spans="1:5" x14ac:dyDescent="0.25">
      <c r="A732" s="10"/>
      <c r="B732" s="10"/>
      <c r="C732" s="12"/>
      <c r="D732" s="14"/>
      <c r="E732" s="14"/>
    </row>
    <row r="733" spans="1:5" x14ac:dyDescent="0.25">
      <c r="A733" s="10"/>
      <c r="B733" s="10"/>
      <c r="C733" s="12"/>
      <c r="D733" s="14"/>
      <c r="E733" s="14"/>
    </row>
    <row r="734" spans="1:5" x14ac:dyDescent="0.25">
      <c r="A734" s="10"/>
      <c r="B734" s="10"/>
      <c r="C734" s="12"/>
      <c r="D734" s="14"/>
      <c r="E734" s="14"/>
    </row>
    <row r="735" spans="1:5" x14ac:dyDescent="0.25">
      <c r="A735" s="10"/>
      <c r="B735" s="10"/>
      <c r="C735" s="12"/>
      <c r="D735" s="14"/>
      <c r="E735" s="14"/>
    </row>
    <row r="736" spans="1:5" x14ac:dyDescent="0.25">
      <c r="A736" s="10"/>
      <c r="B736" s="10"/>
      <c r="C736" s="12"/>
      <c r="D736" s="14"/>
      <c r="E736" s="14"/>
    </row>
    <row r="737" spans="1:5" x14ac:dyDescent="0.25">
      <c r="A737" s="10"/>
      <c r="B737" s="10"/>
      <c r="C737" s="12"/>
      <c r="D737" s="14"/>
      <c r="E737" s="14"/>
    </row>
    <row r="738" spans="1:5" x14ac:dyDescent="0.25">
      <c r="A738" s="10"/>
      <c r="B738" s="10"/>
      <c r="C738" s="12"/>
      <c r="D738" s="14"/>
      <c r="E738" s="14"/>
    </row>
    <row r="739" spans="1:5" x14ac:dyDescent="0.25">
      <c r="A739" s="10"/>
      <c r="B739" s="10"/>
      <c r="C739" s="12"/>
      <c r="D739" s="14"/>
      <c r="E739" s="14"/>
    </row>
    <row r="740" spans="1:5" x14ac:dyDescent="0.25">
      <c r="A740" s="10"/>
      <c r="B740" s="10"/>
      <c r="C740" s="12"/>
      <c r="D740" s="14"/>
      <c r="E740" s="14"/>
    </row>
    <row r="741" spans="1:5" x14ac:dyDescent="0.25">
      <c r="A741" s="10"/>
      <c r="B741" s="10"/>
      <c r="C741" s="12"/>
      <c r="D741" s="14"/>
      <c r="E741" s="14"/>
    </row>
    <row r="742" spans="1:5" x14ac:dyDescent="0.25">
      <c r="A742" s="10"/>
      <c r="B742" s="10"/>
      <c r="C742" s="12"/>
      <c r="D742" s="14"/>
      <c r="E742" s="14"/>
    </row>
    <row r="743" spans="1:5" x14ac:dyDescent="0.25">
      <c r="A743" s="10"/>
      <c r="B743" s="10"/>
      <c r="C743" s="12"/>
      <c r="D743" s="14"/>
      <c r="E743" s="14"/>
    </row>
    <row r="744" spans="1:5" x14ac:dyDescent="0.25">
      <c r="A744" s="10"/>
      <c r="B744" s="10"/>
      <c r="C744" s="12"/>
      <c r="D744" s="14"/>
      <c r="E744" s="14"/>
    </row>
    <row r="745" spans="1:5" x14ac:dyDescent="0.25">
      <c r="A745" s="10"/>
      <c r="B745" s="10"/>
      <c r="C745" s="12"/>
      <c r="D745" s="14"/>
      <c r="E745" s="14"/>
    </row>
    <row r="746" spans="1:5" x14ac:dyDescent="0.25">
      <c r="A746" s="10"/>
      <c r="B746" s="10"/>
      <c r="C746" s="12"/>
      <c r="D746" s="14"/>
      <c r="E746" s="14"/>
    </row>
    <row r="747" spans="1:5" x14ac:dyDescent="0.25">
      <c r="A747" s="10"/>
      <c r="B747" s="10"/>
      <c r="C747" s="12"/>
      <c r="D747" s="14"/>
      <c r="E747" s="14"/>
    </row>
    <row r="748" spans="1:5" x14ac:dyDescent="0.25">
      <c r="A748" s="10"/>
      <c r="B748" s="10"/>
      <c r="C748" s="12"/>
      <c r="D748" s="14"/>
      <c r="E748" s="14"/>
    </row>
    <row r="749" spans="1:5" x14ac:dyDescent="0.25">
      <c r="A749" s="10"/>
      <c r="B749" s="10"/>
      <c r="C749" s="12"/>
      <c r="D749" s="14"/>
      <c r="E749" s="14"/>
    </row>
    <row r="750" spans="1:5" x14ac:dyDescent="0.25">
      <c r="A750" s="10"/>
      <c r="B750" s="10"/>
      <c r="C750" s="12"/>
      <c r="D750" s="14"/>
      <c r="E750" s="14"/>
    </row>
    <row r="751" spans="1:5" x14ac:dyDescent="0.25">
      <c r="A751" s="10"/>
      <c r="B751" s="10"/>
      <c r="C751" s="12"/>
      <c r="D751" s="14"/>
      <c r="E751" s="14"/>
    </row>
    <row r="752" spans="1:5" x14ac:dyDescent="0.25">
      <c r="A752" s="10"/>
      <c r="B752" s="10"/>
      <c r="C752" s="12"/>
      <c r="D752" s="14"/>
      <c r="E752" s="14"/>
    </row>
    <row r="753" spans="1:5" x14ac:dyDescent="0.25">
      <c r="A753" s="10"/>
      <c r="B753" s="10"/>
      <c r="C753" s="12"/>
      <c r="D753" s="14"/>
      <c r="E753" s="14"/>
    </row>
    <row r="754" spans="1:5" x14ac:dyDescent="0.25">
      <c r="A754" s="10"/>
      <c r="B754" s="10"/>
      <c r="C754" s="12"/>
      <c r="D754" s="14"/>
      <c r="E754" s="14"/>
    </row>
    <row r="755" spans="1:5" x14ac:dyDescent="0.25">
      <c r="A755" s="10"/>
      <c r="B755" s="10"/>
      <c r="C755" s="12"/>
      <c r="D755" s="14"/>
      <c r="E755" s="14"/>
    </row>
    <row r="756" spans="1:5" x14ac:dyDescent="0.25">
      <c r="A756" s="10"/>
      <c r="B756" s="10"/>
      <c r="C756" s="12"/>
      <c r="D756" s="14"/>
      <c r="E756" s="14"/>
    </row>
    <row r="757" spans="1:5" x14ac:dyDescent="0.25">
      <c r="A757" s="10"/>
      <c r="B757" s="10"/>
      <c r="C757" s="12"/>
      <c r="D757" s="14"/>
      <c r="E757" s="14"/>
    </row>
    <row r="758" spans="1:5" x14ac:dyDescent="0.25">
      <c r="A758" s="10"/>
      <c r="B758" s="10"/>
      <c r="C758" s="12"/>
      <c r="D758" s="14"/>
      <c r="E758" s="14"/>
    </row>
    <row r="759" spans="1:5" x14ac:dyDescent="0.25">
      <c r="A759" s="10"/>
      <c r="B759" s="10"/>
      <c r="C759" s="12"/>
      <c r="D759" s="14"/>
      <c r="E759" s="14"/>
    </row>
    <row r="760" spans="1:5" x14ac:dyDescent="0.25">
      <c r="A760" s="10"/>
      <c r="B760" s="10"/>
      <c r="C760" s="12"/>
      <c r="D760" s="14"/>
      <c r="E760" s="14"/>
    </row>
    <row r="761" spans="1:5" x14ac:dyDescent="0.25">
      <c r="A761" s="10"/>
      <c r="B761" s="10"/>
      <c r="C761" s="12"/>
      <c r="D761" s="14"/>
      <c r="E761" s="14"/>
    </row>
    <row r="762" spans="1:5" x14ac:dyDescent="0.25">
      <c r="A762" s="10"/>
      <c r="B762" s="10"/>
      <c r="C762" s="12"/>
      <c r="D762" s="14"/>
      <c r="E762" s="14"/>
    </row>
    <row r="763" spans="1:5" x14ac:dyDescent="0.25">
      <c r="A763" s="10"/>
      <c r="B763" s="10"/>
      <c r="C763" s="12"/>
      <c r="D763" s="14"/>
      <c r="E763" s="14"/>
    </row>
    <row r="764" spans="1:5" x14ac:dyDescent="0.25">
      <c r="A764" s="10"/>
      <c r="B764" s="10"/>
      <c r="C764" s="12"/>
      <c r="D764" s="14"/>
      <c r="E764" s="14"/>
    </row>
    <row r="765" spans="1:5" x14ac:dyDescent="0.25">
      <c r="A765" s="10"/>
      <c r="B765" s="10"/>
      <c r="C765" s="12"/>
      <c r="D765" s="14"/>
      <c r="E765" s="14"/>
    </row>
    <row r="766" spans="1:5" x14ac:dyDescent="0.25">
      <c r="A766" s="10"/>
      <c r="B766" s="10"/>
      <c r="C766" s="12"/>
      <c r="D766" s="14"/>
      <c r="E766" s="14"/>
    </row>
    <row r="767" spans="1:5" x14ac:dyDescent="0.25">
      <c r="A767" s="10"/>
      <c r="B767" s="10"/>
      <c r="C767" s="12"/>
      <c r="D767" s="14"/>
      <c r="E767" s="14"/>
    </row>
    <row r="768" spans="1:5" x14ac:dyDescent="0.25">
      <c r="A768" s="10"/>
      <c r="B768" s="10"/>
      <c r="C768" s="12"/>
      <c r="D768" s="14"/>
      <c r="E768" s="14"/>
    </row>
    <row r="769" spans="1:5" x14ac:dyDescent="0.25">
      <c r="A769" s="10"/>
      <c r="B769" s="10"/>
      <c r="C769" s="12"/>
      <c r="D769" s="14"/>
      <c r="E769" s="14"/>
    </row>
    <row r="770" spans="1:5" x14ac:dyDescent="0.25">
      <c r="A770" s="10"/>
      <c r="B770" s="10"/>
      <c r="C770" s="12"/>
      <c r="D770" s="14"/>
      <c r="E770" s="14"/>
    </row>
    <row r="771" spans="1:5" x14ac:dyDescent="0.25">
      <c r="A771" s="10"/>
      <c r="B771" s="10"/>
      <c r="C771" s="12"/>
      <c r="D771" s="14"/>
      <c r="E771" s="14"/>
    </row>
    <row r="772" spans="1:5" x14ac:dyDescent="0.25">
      <c r="A772" s="10"/>
      <c r="B772" s="10"/>
      <c r="C772" s="12"/>
      <c r="D772" s="14"/>
      <c r="E772" s="14"/>
    </row>
    <row r="773" spans="1:5" x14ac:dyDescent="0.25">
      <c r="A773" s="10"/>
      <c r="B773" s="10"/>
      <c r="C773" s="12"/>
      <c r="D773" s="14"/>
      <c r="E773" s="14"/>
    </row>
    <row r="774" spans="1:5" x14ac:dyDescent="0.25">
      <c r="A774" s="10"/>
      <c r="B774" s="10"/>
      <c r="C774" s="12"/>
      <c r="D774" s="14"/>
      <c r="E774" s="14"/>
    </row>
    <row r="775" spans="1:5" x14ac:dyDescent="0.25">
      <c r="A775" s="10"/>
      <c r="B775" s="10"/>
      <c r="C775" s="12"/>
      <c r="D775" s="14"/>
      <c r="E775" s="14"/>
    </row>
    <row r="776" spans="1:5" x14ac:dyDescent="0.25">
      <c r="A776" s="10"/>
      <c r="B776" s="10"/>
      <c r="C776" s="12"/>
      <c r="D776" s="14"/>
      <c r="E776" s="14"/>
    </row>
    <row r="777" spans="1:5" x14ac:dyDescent="0.25">
      <c r="A777" s="10"/>
      <c r="B777" s="10"/>
      <c r="C777" s="12"/>
      <c r="D777" s="14"/>
      <c r="E777" s="14"/>
    </row>
    <row r="778" spans="1:5" x14ac:dyDescent="0.25">
      <c r="A778" s="10"/>
      <c r="B778" s="10"/>
      <c r="C778" s="12"/>
      <c r="D778" s="14"/>
      <c r="E778" s="14"/>
    </row>
    <row r="779" spans="1:5" x14ac:dyDescent="0.25">
      <c r="A779" s="10"/>
      <c r="B779" s="10"/>
      <c r="C779" s="12"/>
      <c r="D779" s="14"/>
      <c r="E779" s="14"/>
    </row>
    <row r="780" spans="1:5" x14ac:dyDescent="0.25">
      <c r="A780" s="10"/>
      <c r="B780" s="10"/>
      <c r="C780" s="12"/>
      <c r="D780" s="14"/>
      <c r="E780" s="14"/>
    </row>
    <row r="781" spans="1:5" x14ac:dyDescent="0.25">
      <c r="A781" s="10"/>
      <c r="B781" s="10"/>
      <c r="C781" s="12"/>
      <c r="D781" s="14"/>
      <c r="E781" s="14"/>
    </row>
    <row r="782" spans="1:5" x14ac:dyDescent="0.25">
      <c r="A782" s="10"/>
      <c r="B782" s="10"/>
      <c r="C782" s="12"/>
      <c r="D782" s="14"/>
      <c r="E782" s="14"/>
    </row>
    <row r="783" spans="1:5" x14ac:dyDescent="0.25">
      <c r="A783" s="10"/>
      <c r="B783" s="10"/>
      <c r="C783" s="12"/>
      <c r="D783" s="14"/>
      <c r="E783" s="14"/>
    </row>
    <row r="784" spans="1:5" x14ac:dyDescent="0.25">
      <c r="A784" s="10"/>
      <c r="B784" s="10"/>
      <c r="C784" s="12"/>
      <c r="D784" s="14"/>
      <c r="E784" s="14"/>
    </row>
    <row r="785" spans="1:5" x14ac:dyDescent="0.25">
      <c r="A785" s="10"/>
      <c r="B785" s="10"/>
      <c r="C785" s="12"/>
      <c r="D785" s="14"/>
      <c r="E785" s="14"/>
    </row>
    <row r="786" spans="1:5" x14ac:dyDescent="0.25">
      <c r="A786" s="10"/>
      <c r="B786" s="10"/>
      <c r="C786" s="12"/>
      <c r="D786" s="14"/>
      <c r="E786" s="14"/>
    </row>
    <row r="787" spans="1:5" x14ac:dyDescent="0.25">
      <c r="A787" s="10"/>
      <c r="B787" s="10"/>
      <c r="C787" s="12"/>
      <c r="D787" s="14"/>
      <c r="E787" s="14"/>
    </row>
    <row r="788" spans="1:5" x14ac:dyDescent="0.25">
      <c r="A788" s="10"/>
      <c r="B788" s="10"/>
      <c r="C788" s="12"/>
      <c r="D788" s="14"/>
      <c r="E788" s="14"/>
    </row>
    <row r="789" spans="1:5" x14ac:dyDescent="0.25">
      <c r="A789" s="10"/>
      <c r="B789" s="10"/>
      <c r="C789" s="12"/>
      <c r="D789" s="14"/>
      <c r="E789" s="14"/>
    </row>
    <row r="790" spans="1:5" x14ac:dyDescent="0.25">
      <c r="A790" s="10"/>
      <c r="B790" s="10"/>
      <c r="C790" s="12"/>
      <c r="D790" s="14"/>
      <c r="E790" s="14"/>
    </row>
    <row r="791" spans="1:5" x14ac:dyDescent="0.25">
      <c r="A791" s="10"/>
      <c r="B791" s="10"/>
      <c r="C791" s="12"/>
      <c r="D791" s="14"/>
      <c r="E791" s="14"/>
    </row>
    <row r="792" spans="1:5" x14ac:dyDescent="0.25">
      <c r="A792" s="10"/>
      <c r="B792" s="10"/>
      <c r="C792" s="12"/>
      <c r="D792" s="14"/>
      <c r="E792" s="14"/>
    </row>
    <row r="793" spans="1:5" x14ac:dyDescent="0.25">
      <c r="A793" s="10"/>
      <c r="B793" s="10"/>
      <c r="C793" s="12"/>
      <c r="D793" s="14"/>
      <c r="E793" s="14"/>
    </row>
    <row r="794" spans="1:5" x14ac:dyDescent="0.25">
      <c r="A794" s="10"/>
      <c r="B794" s="10"/>
      <c r="C794" s="12"/>
      <c r="D794" s="14"/>
      <c r="E794" s="14"/>
    </row>
    <row r="795" spans="1:5" x14ac:dyDescent="0.25">
      <c r="A795" s="10"/>
      <c r="B795" s="10"/>
      <c r="C795" s="12"/>
      <c r="D795" s="14"/>
      <c r="E795" s="14"/>
    </row>
    <row r="796" spans="1:5" x14ac:dyDescent="0.25">
      <c r="A796" s="10"/>
      <c r="B796" s="10"/>
      <c r="C796" s="12"/>
      <c r="D796" s="14"/>
      <c r="E796" s="14"/>
    </row>
    <row r="797" spans="1:5" x14ac:dyDescent="0.25">
      <c r="A797" s="10"/>
      <c r="B797" s="10"/>
      <c r="C797" s="12"/>
      <c r="D797" s="14"/>
      <c r="E797" s="14"/>
    </row>
    <row r="798" spans="1:5" x14ac:dyDescent="0.25">
      <c r="A798" s="10"/>
      <c r="B798" s="10"/>
      <c r="C798" s="12"/>
      <c r="D798" s="14"/>
      <c r="E798" s="14"/>
    </row>
    <row r="799" spans="1:5" x14ac:dyDescent="0.25">
      <c r="A799" s="10"/>
      <c r="B799" s="10"/>
      <c r="C799" s="12"/>
      <c r="D799" s="14"/>
      <c r="E799" s="14"/>
    </row>
    <row r="800" spans="1:5" x14ac:dyDescent="0.25">
      <c r="A800" s="10"/>
      <c r="B800" s="10"/>
      <c r="C800" s="12"/>
      <c r="D800" s="14"/>
      <c r="E800" s="14"/>
    </row>
    <row r="801" spans="1:5" x14ac:dyDescent="0.25">
      <c r="A801" s="10"/>
      <c r="B801" s="10"/>
      <c r="C801" s="12"/>
      <c r="D801" s="14"/>
      <c r="E801" s="14"/>
    </row>
    <row r="802" spans="1:5" x14ac:dyDescent="0.25">
      <c r="A802" s="10"/>
      <c r="B802" s="10"/>
      <c r="C802" s="12"/>
      <c r="D802" s="14"/>
      <c r="E802" s="14"/>
    </row>
    <row r="803" spans="1:5" x14ac:dyDescent="0.25">
      <c r="A803" s="10"/>
      <c r="B803" s="10"/>
      <c r="C803" s="12"/>
      <c r="D803" s="14"/>
      <c r="E803" s="14"/>
    </row>
    <row r="804" spans="1:5" x14ac:dyDescent="0.25">
      <c r="A804" s="10"/>
      <c r="B804" s="10"/>
      <c r="C804" s="12"/>
      <c r="D804" s="14"/>
      <c r="E804" s="14"/>
    </row>
    <row r="805" spans="1:5" x14ac:dyDescent="0.25">
      <c r="A805" s="10"/>
      <c r="B805" s="10"/>
      <c r="C805" s="12"/>
      <c r="D805" s="14"/>
      <c r="E805" s="14"/>
    </row>
    <row r="806" spans="1:5" x14ac:dyDescent="0.25">
      <c r="A806" s="10"/>
      <c r="B806" s="10"/>
      <c r="C806" s="12"/>
      <c r="D806" s="14"/>
      <c r="E806" s="14"/>
    </row>
    <row r="807" spans="1:5" x14ac:dyDescent="0.25">
      <c r="A807" s="10"/>
      <c r="B807" s="10"/>
      <c r="C807" s="12"/>
      <c r="D807" s="14"/>
      <c r="E807" s="14"/>
    </row>
    <row r="808" spans="1:5" x14ac:dyDescent="0.25">
      <c r="A808" s="10"/>
      <c r="B808" s="10"/>
      <c r="C808" s="12"/>
      <c r="D808" s="14"/>
      <c r="E808" s="14"/>
    </row>
    <row r="809" spans="1:5" x14ac:dyDescent="0.25">
      <c r="A809" s="10"/>
      <c r="B809" s="10"/>
      <c r="C809" s="12"/>
      <c r="D809" s="14"/>
      <c r="E809" s="14"/>
    </row>
    <row r="810" spans="1:5" x14ac:dyDescent="0.25">
      <c r="A810" s="10"/>
      <c r="B810" s="10"/>
      <c r="C810" s="12"/>
      <c r="D810" s="14"/>
      <c r="E810" s="14"/>
    </row>
    <row r="811" spans="1:5" x14ac:dyDescent="0.25">
      <c r="A811" s="10"/>
      <c r="B811" s="10"/>
      <c r="C811" s="12"/>
      <c r="D811" s="14"/>
      <c r="E811" s="14"/>
    </row>
    <row r="812" spans="1:5" x14ac:dyDescent="0.25">
      <c r="A812" s="10"/>
      <c r="B812" s="10"/>
      <c r="C812" s="12"/>
      <c r="D812" s="14"/>
      <c r="E812" s="14"/>
    </row>
    <row r="813" spans="1:5" x14ac:dyDescent="0.25">
      <c r="A813" s="10"/>
      <c r="B813" s="10"/>
      <c r="C813" s="12"/>
      <c r="D813" s="14"/>
      <c r="E813" s="14"/>
    </row>
    <row r="814" spans="1:5" x14ac:dyDescent="0.25">
      <c r="A814" s="10"/>
      <c r="B814" s="10"/>
      <c r="C814" s="12"/>
      <c r="D814" s="14"/>
      <c r="E814" s="14"/>
    </row>
    <row r="815" spans="1:5" x14ac:dyDescent="0.25">
      <c r="A815" s="10"/>
      <c r="B815" s="10"/>
      <c r="C815" s="12"/>
      <c r="D815" s="14"/>
      <c r="E815" s="14"/>
    </row>
    <row r="816" spans="1:5" x14ac:dyDescent="0.25">
      <c r="A816" s="10"/>
      <c r="B816" s="10"/>
      <c r="C816" s="12"/>
      <c r="D816" s="14"/>
      <c r="E816" s="14"/>
    </row>
    <row r="817" spans="1:5" x14ac:dyDescent="0.25">
      <c r="A817" s="10"/>
      <c r="B817" s="10"/>
      <c r="C817" s="12"/>
      <c r="D817" s="14"/>
      <c r="E817" s="14"/>
    </row>
    <row r="818" spans="1:5" x14ac:dyDescent="0.25">
      <c r="A818" s="10"/>
      <c r="B818" s="10"/>
      <c r="C818" s="12"/>
      <c r="D818" s="14"/>
      <c r="E818" s="14"/>
    </row>
    <row r="819" spans="1:5" x14ac:dyDescent="0.25">
      <c r="A819" s="10"/>
      <c r="B819" s="10"/>
      <c r="C819" s="12"/>
      <c r="D819" s="14"/>
      <c r="E819" s="14"/>
    </row>
    <row r="820" spans="1:5" x14ac:dyDescent="0.25">
      <c r="A820" s="10"/>
      <c r="B820" s="10"/>
      <c r="C820" s="12"/>
      <c r="D820" s="14"/>
      <c r="E820" s="14"/>
    </row>
    <row r="821" spans="1:5" x14ac:dyDescent="0.25">
      <c r="A821" s="10"/>
      <c r="B821" s="10"/>
      <c r="C821" s="12"/>
      <c r="D821" s="14"/>
      <c r="E821" s="14"/>
    </row>
    <row r="822" spans="1:5" x14ac:dyDescent="0.25">
      <c r="A822" s="10"/>
      <c r="B822" s="10"/>
      <c r="C822" s="12"/>
      <c r="D822" s="14"/>
      <c r="E822" s="14"/>
    </row>
    <row r="823" spans="1:5" x14ac:dyDescent="0.25">
      <c r="A823" s="10"/>
      <c r="B823" s="10"/>
      <c r="C823" s="12"/>
      <c r="D823" s="14"/>
      <c r="E823" s="14"/>
    </row>
    <row r="824" spans="1:5" x14ac:dyDescent="0.25">
      <c r="A824" s="10"/>
      <c r="B824" s="10"/>
      <c r="C824" s="12"/>
      <c r="D824" s="14"/>
      <c r="E824" s="14"/>
    </row>
    <row r="825" spans="1:5" x14ac:dyDescent="0.25">
      <c r="A825" s="10"/>
      <c r="B825" s="10"/>
      <c r="C825" s="12"/>
      <c r="D825" s="14"/>
      <c r="E825" s="14"/>
    </row>
    <row r="826" spans="1:5" x14ac:dyDescent="0.25">
      <c r="A826" s="10"/>
      <c r="B826" s="10"/>
      <c r="C826" s="12"/>
      <c r="D826" s="14"/>
      <c r="E826" s="14"/>
    </row>
    <row r="827" spans="1:5" x14ac:dyDescent="0.25">
      <c r="A827" s="10"/>
      <c r="B827" s="10"/>
      <c r="C827" s="12"/>
      <c r="D827" s="14"/>
      <c r="E827" s="14"/>
    </row>
    <row r="828" spans="1:5" x14ac:dyDescent="0.25">
      <c r="A828" s="10"/>
      <c r="B828" s="10"/>
      <c r="C828" s="12"/>
      <c r="D828" s="14"/>
      <c r="E828" s="14"/>
    </row>
    <row r="829" spans="1:5" x14ac:dyDescent="0.25">
      <c r="A829" s="10"/>
      <c r="B829" s="10"/>
      <c r="C829" s="12"/>
      <c r="D829" s="14"/>
      <c r="E829" s="14"/>
    </row>
    <row r="830" spans="1:5" x14ac:dyDescent="0.25">
      <c r="A830" s="10"/>
      <c r="B830" s="10"/>
      <c r="C830" s="12"/>
      <c r="D830" s="14"/>
      <c r="E830" s="14"/>
    </row>
    <row r="831" spans="1:5" x14ac:dyDescent="0.25">
      <c r="A831" s="10"/>
      <c r="B831" s="10"/>
      <c r="C831" s="12"/>
      <c r="D831" s="14"/>
      <c r="E831" s="14"/>
    </row>
    <row r="832" spans="1:5" x14ac:dyDescent="0.25">
      <c r="A832" s="10"/>
      <c r="B832" s="10"/>
      <c r="C832" s="12"/>
      <c r="D832" s="14"/>
      <c r="E832" s="14"/>
    </row>
    <row r="833" spans="1:5" x14ac:dyDescent="0.25">
      <c r="A833" s="10"/>
      <c r="B833" s="10"/>
      <c r="C833" s="12"/>
      <c r="D833" s="14"/>
      <c r="E833" s="14"/>
    </row>
    <row r="834" spans="1:5" x14ac:dyDescent="0.25">
      <c r="A834" s="10"/>
      <c r="B834" s="10"/>
      <c r="C834" s="12"/>
      <c r="D834" s="14"/>
      <c r="E834" s="14"/>
    </row>
    <row r="835" spans="1:5" x14ac:dyDescent="0.25">
      <c r="A835" s="10"/>
      <c r="B835" s="10"/>
      <c r="C835" s="12"/>
      <c r="D835" s="14"/>
      <c r="E835" s="14"/>
    </row>
    <row r="836" spans="1:5" x14ac:dyDescent="0.25">
      <c r="A836" s="10"/>
      <c r="B836" s="10"/>
      <c r="C836" s="12"/>
      <c r="D836" s="14"/>
      <c r="E836" s="14"/>
    </row>
    <row r="837" spans="1:5" x14ac:dyDescent="0.25">
      <c r="A837" s="10"/>
      <c r="B837" s="10"/>
      <c r="C837" s="12"/>
      <c r="D837" s="14"/>
      <c r="E837" s="14"/>
    </row>
    <row r="838" spans="1:5" x14ac:dyDescent="0.25">
      <c r="A838" s="10"/>
      <c r="B838" s="10"/>
      <c r="C838" s="12"/>
      <c r="D838" s="14"/>
      <c r="E838" s="14"/>
    </row>
    <row r="839" spans="1:5" x14ac:dyDescent="0.25">
      <c r="A839" s="10"/>
      <c r="B839" s="10"/>
      <c r="C839" s="12"/>
      <c r="D839" s="14"/>
      <c r="E839" s="14"/>
    </row>
    <row r="840" spans="1:5" x14ac:dyDescent="0.25">
      <c r="A840" s="10"/>
      <c r="B840" s="10"/>
      <c r="C840" s="12"/>
      <c r="D840" s="14"/>
      <c r="E840" s="14"/>
    </row>
    <row r="841" spans="1:5" x14ac:dyDescent="0.25">
      <c r="A841" s="10"/>
      <c r="B841" s="10"/>
      <c r="C841" s="12"/>
      <c r="D841" s="14"/>
      <c r="E841" s="14"/>
    </row>
    <row r="842" spans="1:5" x14ac:dyDescent="0.25">
      <c r="A842" s="10"/>
      <c r="B842" s="10"/>
      <c r="C842" s="12"/>
      <c r="D842" s="14"/>
      <c r="E842" s="14"/>
    </row>
    <row r="843" spans="1:5" x14ac:dyDescent="0.25">
      <c r="A843" s="10"/>
      <c r="B843" s="10"/>
      <c r="C843" s="12"/>
      <c r="D843" s="14"/>
      <c r="E843" s="14"/>
    </row>
    <row r="844" spans="1:5" x14ac:dyDescent="0.25">
      <c r="A844" s="10"/>
      <c r="B844" s="10"/>
      <c r="C844" s="12"/>
      <c r="D844" s="14"/>
      <c r="E844" s="14"/>
    </row>
    <row r="845" spans="1:5" x14ac:dyDescent="0.25">
      <c r="A845" s="10"/>
      <c r="B845" s="10"/>
      <c r="C845" s="12"/>
      <c r="D845" s="14"/>
      <c r="E845" s="14"/>
    </row>
    <row r="846" spans="1:5" x14ac:dyDescent="0.25">
      <c r="A846" s="10"/>
      <c r="B846" s="10"/>
      <c r="C846" s="12"/>
      <c r="D846" s="14"/>
      <c r="E846" s="14"/>
    </row>
    <row r="847" spans="1:5" x14ac:dyDescent="0.25">
      <c r="A847" s="10"/>
      <c r="B847" s="10"/>
      <c r="C847" s="12"/>
      <c r="D847" s="14"/>
      <c r="E847" s="14"/>
    </row>
    <row r="848" spans="1:5" x14ac:dyDescent="0.25">
      <c r="A848" s="10"/>
      <c r="B848" s="10"/>
      <c r="C848" s="12"/>
      <c r="D848" s="14"/>
      <c r="E848" s="14"/>
    </row>
    <row r="849" spans="1:5" x14ac:dyDescent="0.25">
      <c r="A849" s="10"/>
      <c r="B849" s="10"/>
      <c r="C849" s="12"/>
      <c r="D849" s="14"/>
      <c r="E849" s="14"/>
    </row>
    <row r="850" spans="1:5" x14ac:dyDescent="0.25">
      <c r="A850" s="10"/>
      <c r="B850" s="10"/>
      <c r="C850" s="12"/>
      <c r="D850" s="14"/>
      <c r="E850" s="14"/>
    </row>
    <row r="851" spans="1:5" x14ac:dyDescent="0.25">
      <c r="A851" s="10"/>
      <c r="B851" s="10"/>
      <c r="C851" s="12"/>
      <c r="D851" s="14"/>
      <c r="E851" s="14"/>
    </row>
    <row r="852" spans="1:5" x14ac:dyDescent="0.25">
      <c r="A852" s="10"/>
      <c r="B852" s="10"/>
      <c r="C852" s="12"/>
      <c r="D852" s="14"/>
      <c r="E852" s="14"/>
    </row>
    <row r="853" spans="1:5" x14ac:dyDescent="0.25">
      <c r="A853" s="10"/>
      <c r="B853" s="10"/>
      <c r="C853" s="12"/>
      <c r="D853" s="14"/>
      <c r="E853" s="14"/>
    </row>
    <row r="854" spans="1:5" x14ac:dyDescent="0.25">
      <c r="A854" s="10"/>
      <c r="B854" s="10"/>
      <c r="C854" s="12"/>
      <c r="D854" s="14"/>
      <c r="E854" s="14"/>
    </row>
    <row r="855" spans="1:5" x14ac:dyDescent="0.25">
      <c r="A855" s="10"/>
      <c r="B855" s="10"/>
      <c r="C855" s="12"/>
      <c r="D855" s="14"/>
      <c r="E855" s="14"/>
    </row>
    <row r="856" spans="1:5" x14ac:dyDescent="0.25">
      <c r="A856" s="10"/>
      <c r="B856" s="10"/>
      <c r="C856" s="12"/>
      <c r="D856" s="14"/>
      <c r="E856" s="14"/>
    </row>
    <row r="857" spans="1:5" x14ac:dyDescent="0.25">
      <c r="A857" s="10"/>
      <c r="B857" s="10"/>
      <c r="C857" s="12"/>
      <c r="D857" s="14"/>
      <c r="E857" s="14"/>
    </row>
    <row r="858" spans="1:5" x14ac:dyDescent="0.25">
      <c r="A858" s="10"/>
      <c r="B858" s="10"/>
      <c r="C858" s="12"/>
      <c r="D858" s="14"/>
      <c r="E858" s="14"/>
    </row>
    <row r="859" spans="1:5" x14ac:dyDescent="0.25">
      <c r="A859" s="10"/>
      <c r="B859" s="10"/>
      <c r="C859" s="12"/>
      <c r="D859" s="14"/>
      <c r="E859" s="14"/>
    </row>
    <row r="860" spans="1:5" x14ac:dyDescent="0.25">
      <c r="A860" s="10"/>
      <c r="B860" s="10"/>
      <c r="C860" s="12"/>
      <c r="D860" s="14"/>
      <c r="E860" s="14"/>
    </row>
    <row r="861" spans="1:5" x14ac:dyDescent="0.25">
      <c r="A861" s="10"/>
      <c r="B861" s="10"/>
      <c r="C861" s="12"/>
      <c r="D861" s="14"/>
      <c r="E861" s="14"/>
    </row>
    <row r="862" spans="1:5" x14ac:dyDescent="0.25">
      <c r="A862" s="10"/>
      <c r="B862" s="10"/>
      <c r="C862" s="12"/>
      <c r="D862" s="14"/>
      <c r="E862" s="14"/>
    </row>
    <row r="863" spans="1:5" x14ac:dyDescent="0.25">
      <c r="A863" s="10"/>
      <c r="B863" s="10"/>
      <c r="C863" s="12"/>
      <c r="D863" s="14"/>
      <c r="E863" s="14"/>
    </row>
    <row r="864" spans="1:5" x14ac:dyDescent="0.25">
      <c r="A864" s="10"/>
      <c r="B864" s="10"/>
      <c r="C864" s="12"/>
      <c r="D864" s="14"/>
      <c r="E864" s="14"/>
    </row>
    <row r="865" spans="1:5" x14ac:dyDescent="0.25">
      <c r="A865" s="10"/>
      <c r="B865" s="10"/>
      <c r="C865" s="12"/>
      <c r="D865" s="14"/>
      <c r="E865" s="14"/>
    </row>
    <row r="866" spans="1:5" x14ac:dyDescent="0.25">
      <c r="A866" s="10"/>
      <c r="B866" s="10"/>
      <c r="C866" s="12"/>
      <c r="D866" s="14"/>
      <c r="E866" s="14"/>
    </row>
    <row r="867" spans="1:5" x14ac:dyDescent="0.25">
      <c r="A867" s="10"/>
      <c r="B867" s="10"/>
      <c r="C867" s="12"/>
      <c r="D867" s="14"/>
      <c r="E867" s="14"/>
    </row>
    <row r="868" spans="1:5" x14ac:dyDescent="0.25">
      <c r="A868" s="10"/>
      <c r="B868" s="10"/>
      <c r="C868" s="12"/>
      <c r="D868" s="14"/>
      <c r="E868" s="14"/>
    </row>
    <row r="869" spans="1:5" x14ac:dyDescent="0.25">
      <c r="A869" s="10"/>
      <c r="B869" s="10"/>
      <c r="C869" s="12"/>
      <c r="D869" s="14"/>
      <c r="E869" s="14"/>
    </row>
    <row r="870" spans="1:5" x14ac:dyDescent="0.25">
      <c r="A870" s="10"/>
      <c r="B870" s="10"/>
      <c r="C870" s="12"/>
      <c r="D870" s="14"/>
      <c r="E870" s="14"/>
    </row>
    <row r="871" spans="1:5" x14ac:dyDescent="0.25">
      <c r="A871" s="10"/>
      <c r="B871" s="10"/>
      <c r="C871" s="12"/>
      <c r="D871" s="14"/>
      <c r="E871" s="14"/>
    </row>
    <row r="872" spans="1:5" x14ac:dyDescent="0.25">
      <c r="A872" s="10"/>
      <c r="B872" s="10"/>
      <c r="C872" s="12"/>
      <c r="D872" s="14"/>
      <c r="E872" s="14"/>
    </row>
    <row r="873" spans="1:5" x14ac:dyDescent="0.25">
      <c r="A873" s="10"/>
      <c r="B873" s="10"/>
      <c r="C873" s="12"/>
      <c r="D873" s="14"/>
      <c r="E873" s="14"/>
    </row>
    <row r="874" spans="1:5" x14ac:dyDescent="0.25">
      <c r="A874" s="10"/>
      <c r="B874" s="10"/>
      <c r="C874" s="12"/>
      <c r="D874" s="14"/>
      <c r="E874" s="14"/>
    </row>
    <row r="875" spans="1:5" x14ac:dyDescent="0.25">
      <c r="A875" s="10"/>
      <c r="B875" s="10"/>
      <c r="C875" s="12"/>
      <c r="D875" s="14"/>
      <c r="E875" s="14"/>
    </row>
    <row r="876" spans="1:5" x14ac:dyDescent="0.25">
      <c r="A876" s="10"/>
      <c r="B876" s="10"/>
      <c r="C876" s="12"/>
      <c r="D876" s="14"/>
      <c r="E876" s="14"/>
    </row>
    <row r="877" spans="1:5" x14ac:dyDescent="0.25">
      <c r="A877" s="10"/>
      <c r="B877" s="10"/>
      <c r="C877" s="12"/>
      <c r="D877" s="14"/>
      <c r="E877" s="14"/>
    </row>
    <row r="878" spans="1:5" x14ac:dyDescent="0.25">
      <c r="A878" s="10"/>
      <c r="B878" s="10"/>
      <c r="C878" s="12"/>
      <c r="D878" s="14"/>
      <c r="E878" s="14"/>
    </row>
    <row r="879" spans="1:5" x14ac:dyDescent="0.25">
      <c r="A879" s="10"/>
      <c r="B879" s="10"/>
      <c r="C879" s="12"/>
      <c r="D879" s="14"/>
      <c r="E879" s="14"/>
    </row>
    <row r="880" spans="1:5" x14ac:dyDescent="0.25">
      <c r="A880" s="10"/>
      <c r="B880" s="10"/>
      <c r="C880" s="12"/>
      <c r="D880" s="14"/>
      <c r="E880" s="14"/>
    </row>
    <row r="881" spans="1:5" x14ac:dyDescent="0.25">
      <c r="A881" s="10"/>
      <c r="B881" s="10"/>
      <c r="C881" s="12"/>
      <c r="D881" s="14"/>
      <c r="E881" s="14"/>
    </row>
    <row r="882" spans="1:5" x14ac:dyDescent="0.25">
      <c r="A882" s="10"/>
      <c r="B882" s="10"/>
      <c r="C882" s="12"/>
      <c r="D882" s="14"/>
      <c r="E882" s="14"/>
    </row>
    <row r="883" spans="1:5" x14ac:dyDescent="0.25">
      <c r="A883" s="10"/>
      <c r="B883" s="10"/>
      <c r="C883" s="12"/>
      <c r="D883" s="14"/>
      <c r="E883" s="14"/>
    </row>
    <row r="884" spans="1:5" x14ac:dyDescent="0.25">
      <c r="A884" s="10"/>
      <c r="B884" s="10"/>
      <c r="C884" s="12"/>
      <c r="D884" s="14"/>
      <c r="E884" s="14"/>
    </row>
    <row r="885" spans="1:5" x14ac:dyDescent="0.25">
      <c r="A885" s="10"/>
      <c r="B885" s="10"/>
      <c r="C885" s="12"/>
      <c r="D885" s="14"/>
      <c r="E885" s="14"/>
    </row>
    <row r="886" spans="1:5" x14ac:dyDescent="0.25">
      <c r="A886" s="10"/>
      <c r="B886" s="10"/>
      <c r="C886" s="12"/>
      <c r="D886" s="14"/>
      <c r="E886" s="14"/>
    </row>
    <row r="887" spans="1:5" x14ac:dyDescent="0.25">
      <c r="A887" s="10"/>
      <c r="B887" s="10"/>
      <c r="C887" s="12"/>
      <c r="D887" s="14"/>
      <c r="E887" s="14"/>
    </row>
    <row r="888" spans="1:5" x14ac:dyDescent="0.25">
      <c r="A888" s="10"/>
      <c r="B888" s="10"/>
      <c r="C888" s="12"/>
      <c r="D888" s="14"/>
      <c r="E888" s="14"/>
    </row>
    <row r="889" spans="1:5" x14ac:dyDescent="0.25">
      <c r="A889" s="10"/>
      <c r="B889" s="10"/>
      <c r="C889" s="12"/>
      <c r="D889" s="14"/>
      <c r="E889" s="14"/>
    </row>
    <row r="890" spans="1:5" x14ac:dyDescent="0.25">
      <c r="A890" s="10"/>
      <c r="B890" s="10"/>
      <c r="C890" s="12"/>
      <c r="D890" s="14"/>
      <c r="E890" s="14"/>
    </row>
    <row r="891" spans="1:5" x14ac:dyDescent="0.25">
      <c r="A891" s="10"/>
      <c r="B891" s="10"/>
      <c r="C891" s="12"/>
      <c r="D891" s="14"/>
      <c r="E891" s="14"/>
    </row>
    <row r="892" spans="1:5" x14ac:dyDescent="0.25">
      <c r="A892" s="10"/>
      <c r="B892" s="10"/>
      <c r="C892" s="12"/>
      <c r="D892" s="14"/>
      <c r="E892" s="14"/>
    </row>
    <row r="893" spans="1:5" x14ac:dyDescent="0.25">
      <c r="A893" s="10"/>
      <c r="B893" s="10"/>
      <c r="C893" s="12"/>
      <c r="D893" s="14"/>
      <c r="E893" s="14"/>
    </row>
    <row r="894" spans="1:5" x14ac:dyDescent="0.25">
      <c r="A894" s="10"/>
      <c r="B894" s="10"/>
      <c r="C894" s="12"/>
      <c r="D894" s="14"/>
      <c r="E894" s="14"/>
    </row>
    <row r="895" spans="1:5" x14ac:dyDescent="0.25">
      <c r="A895" s="10"/>
      <c r="B895" s="10"/>
      <c r="C895" s="12"/>
      <c r="D895" s="14"/>
      <c r="E895" s="14"/>
    </row>
    <row r="896" spans="1:5" x14ac:dyDescent="0.25">
      <c r="A896" s="10"/>
      <c r="B896" s="10"/>
      <c r="C896" s="12"/>
      <c r="D896" s="14"/>
      <c r="E896" s="14"/>
    </row>
    <row r="897" spans="1:5" x14ac:dyDescent="0.25">
      <c r="A897" s="10"/>
      <c r="B897" s="10"/>
      <c r="C897" s="12"/>
      <c r="D897" s="14"/>
      <c r="E897" s="14"/>
    </row>
    <row r="898" spans="1:5" x14ac:dyDescent="0.25">
      <c r="A898" s="10"/>
      <c r="B898" s="10"/>
      <c r="C898" s="12"/>
      <c r="D898" s="14"/>
      <c r="E898" s="14"/>
    </row>
    <row r="899" spans="1:5" x14ac:dyDescent="0.25">
      <c r="A899" s="10"/>
      <c r="B899" s="10"/>
      <c r="C899" s="12"/>
      <c r="D899" s="14"/>
      <c r="E899" s="14"/>
    </row>
    <row r="900" spans="1:5" x14ac:dyDescent="0.25">
      <c r="A900" s="10"/>
      <c r="B900" s="10"/>
      <c r="C900" s="12"/>
      <c r="D900" s="14"/>
      <c r="E900" s="14"/>
    </row>
    <row r="901" spans="1:5" x14ac:dyDescent="0.25">
      <c r="A901" s="10"/>
      <c r="B901" s="10"/>
      <c r="C901" s="12"/>
      <c r="D901" s="14"/>
      <c r="E901" s="14"/>
    </row>
    <row r="902" spans="1:5" x14ac:dyDescent="0.25">
      <c r="A902" s="10"/>
      <c r="B902" s="10"/>
      <c r="C902" s="12"/>
      <c r="D902" s="14"/>
      <c r="E902" s="14"/>
    </row>
    <row r="903" spans="1:5" x14ac:dyDescent="0.25">
      <c r="A903" s="10"/>
      <c r="B903" s="10"/>
      <c r="C903" s="12"/>
      <c r="D903" s="14"/>
      <c r="E903" s="14"/>
    </row>
    <row r="904" spans="1:5" x14ac:dyDescent="0.25">
      <c r="A904" s="10"/>
      <c r="B904" s="10"/>
      <c r="C904" s="12"/>
      <c r="D904" s="14"/>
      <c r="E904" s="14"/>
    </row>
    <row r="905" spans="1:5" x14ac:dyDescent="0.25">
      <c r="A905" s="10"/>
      <c r="B905" s="10"/>
      <c r="C905" s="12"/>
      <c r="D905" s="14"/>
      <c r="E905" s="14"/>
    </row>
    <row r="906" spans="1:5" x14ac:dyDescent="0.25">
      <c r="A906" s="10"/>
      <c r="B906" s="10"/>
      <c r="C906" s="12"/>
      <c r="D906" s="14"/>
      <c r="E906" s="14"/>
    </row>
    <row r="907" spans="1:5" x14ac:dyDescent="0.25">
      <c r="A907" s="10"/>
      <c r="B907" s="10"/>
      <c r="C907" s="12"/>
      <c r="D907" s="14"/>
      <c r="E907" s="14"/>
    </row>
    <row r="908" spans="1:5" x14ac:dyDescent="0.25">
      <c r="A908" s="10"/>
      <c r="B908" s="10"/>
      <c r="C908" s="12"/>
      <c r="D908" s="14"/>
      <c r="E908" s="14"/>
    </row>
    <row r="909" spans="1:5" x14ac:dyDescent="0.25">
      <c r="A909" s="10"/>
      <c r="B909" s="10"/>
      <c r="C909" s="12"/>
      <c r="D909" s="14"/>
      <c r="E909" s="14"/>
    </row>
    <row r="910" spans="1:5" x14ac:dyDescent="0.25">
      <c r="A910" s="10"/>
      <c r="B910" s="10"/>
      <c r="C910" s="12"/>
      <c r="D910" s="14"/>
      <c r="E910" s="14"/>
    </row>
    <row r="911" spans="1:5" x14ac:dyDescent="0.25">
      <c r="A911" s="10"/>
      <c r="B911" s="10"/>
      <c r="C911" s="12"/>
      <c r="D911" s="14"/>
      <c r="E911" s="14"/>
    </row>
    <row r="912" spans="1:5" x14ac:dyDescent="0.25">
      <c r="A912" s="10"/>
      <c r="B912" s="10"/>
      <c r="C912" s="12"/>
      <c r="D912" s="14"/>
      <c r="E912" s="14"/>
    </row>
    <row r="913" spans="1:5" x14ac:dyDescent="0.25">
      <c r="A913" s="10"/>
      <c r="B913" s="10"/>
      <c r="C913" s="12"/>
      <c r="D913" s="14"/>
      <c r="E913" s="14"/>
    </row>
    <row r="914" spans="1:5" x14ac:dyDescent="0.25">
      <c r="A914" s="10"/>
      <c r="B914" s="10"/>
      <c r="C914" s="12"/>
      <c r="D914" s="14"/>
      <c r="E914" s="14"/>
    </row>
    <row r="915" spans="1:5" x14ac:dyDescent="0.25">
      <c r="A915" s="10"/>
      <c r="B915" s="10"/>
      <c r="C915" s="12"/>
      <c r="D915" s="14"/>
      <c r="E915" s="14"/>
    </row>
    <row r="916" spans="1:5" x14ac:dyDescent="0.25">
      <c r="A916" s="10"/>
      <c r="B916" s="10"/>
      <c r="C916" s="12"/>
      <c r="D916" s="14"/>
      <c r="E916" s="14"/>
    </row>
    <row r="917" spans="1:5" x14ac:dyDescent="0.25">
      <c r="A917" s="10"/>
      <c r="B917" s="10"/>
      <c r="C917" s="12"/>
      <c r="D917" s="14"/>
      <c r="E917" s="14"/>
    </row>
    <row r="918" spans="1:5" x14ac:dyDescent="0.25">
      <c r="A918" s="10"/>
      <c r="B918" s="10"/>
      <c r="C918" s="12"/>
      <c r="D918" s="14"/>
      <c r="E918" s="14"/>
    </row>
    <row r="919" spans="1:5" x14ac:dyDescent="0.25">
      <c r="A919" s="10"/>
      <c r="B919" s="10"/>
      <c r="C919" s="12"/>
      <c r="D919" s="14"/>
      <c r="E919" s="14"/>
    </row>
    <row r="920" spans="1:5" x14ac:dyDescent="0.25">
      <c r="A920" s="10"/>
      <c r="B920" s="10"/>
      <c r="C920" s="12"/>
      <c r="D920" s="14"/>
      <c r="E920" s="14"/>
    </row>
    <row r="921" spans="1:5" x14ac:dyDescent="0.25">
      <c r="A921" s="10"/>
      <c r="B921" s="10"/>
      <c r="C921" s="12"/>
      <c r="D921" s="14"/>
      <c r="E921" s="14"/>
    </row>
    <row r="922" spans="1:5" x14ac:dyDescent="0.25">
      <c r="A922" s="10"/>
      <c r="B922" s="10"/>
      <c r="C922" s="12"/>
      <c r="D922" s="14"/>
      <c r="E922" s="14"/>
    </row>
    <row r="923" spans="1:5" x14ac:dyDescent="0.25">
      <c r="A923" s="10"/>
      <c r="B923" s="10"/>
      <c r="C923" s="12"/>
      <c r="D923" s="14"/>
      <c r="E923" s="14"/>
    </row>
    <row r="924" spans="1:5" x14ac:dyDescent="0.25">
      <c r="A924" s="10"/>
      <c r="B924" s="10"/>
      <c r="C924" s="12"/>
      <c r="D924" s="14"/>
      <c r="E924" s="14"/>
    </row>
    <row r="925" spans="1:5" x14ac:dyDescent="0.25">
      <c r="A925" s="10"/>
      <c r="B925" s="10"/>
      <c r="C925" s="12"/>
      <c r="D925" s="14"/>
      <c r="E925" s="14"/>
    </row>
    <row r="926" spans="1:5" x14ac:dyDescent="0.25">
      <c r="A926" s="10"/>
      <c r="B926" s="10"/>
      <c r="C926" s="12"/>
      <c r="D926" s="14"/>
      <c r="E926" s="14"/>
    </row>
    <row r="927" spans="1:5" x14ac:dyDescent="0.25">
      <c r="A927" s="10"/>
      <c r="B927" s="10"/>
      <c r="C927" s="12"/>
      <c r="D927" s="14"/>
      <c r="E927" s="14"/>
    </row>
    <row r="928" spans="1:5" x14ac:dyDescent="0.25">
      <c r="A928" s="10"/>
      <c r="B928" s="10"/>
      <c r="C928" s="12"/>
      <c r="D928" s="14"/>
      <c r="E928" s="14"/>
    </row>
    <row r="929" spans="1:5" x14ac:dyDescent="0.25">
      <c r="A929" s="10"/>
      <c r="B929" s="10"/>
      <c r="C929" s="12"/>
      <c r="D929" s="14"/>
      <c r="E929" s="14"/>
    </row>
    <row r="930" spans="1:5" x14ac:dyDescent="0.25">
      <c r="A930" s="10"/>
      <c r="B930" s="10"/>
      <c r="C930" s="12"/>
      <c r="D930" s="14"/>
      <c r="E930" s="14"/>
    </row>
    <row r="931" spans="1:5" x14ac:dyDescent="0.25">
      <c r="A931" s="10"/>
      <c r="B931" s="10"/>
      <c r="C931" s="12"/>
      <c r="D931" s="14"/>
      <c r="E931" s="14"/>
    </row>
    <row r="932" spans="1:5" x14ac:dyDescent="0.25">
      <c r="A932" s="10"/>
      <c r="B932" s="10"/>
      <c r="C932" s="12"/>
      <c r="D932" s="14"/>
      <c r="E932" s="14"/>
    </row>
    <row r="933" spans="1:5" x14ac:dyDescent="0.25">
      <c r="A933" s="10"/>
      <c r="B933" s="10"/>
      <c r="C933" s="12"/>
      <c r="D933" s="14"/>
      <c r="E933" s="14"/>
    </row>
    <row r="934" spans="1:5" x14ac:dyDescent="0.25">
      <c r="A934" s="10"/>
      <c r="B934" s="10"/>
      <c r="C934" s="12"/>
      <c r="D934" s="14"/>
      <c r="E934" s="14"/>
    </row>
    <row r="935" spans="1:5" x14ac:dyDescent="0.25">
      <c r="A935" s="10"/>
      <c r="B935" s="10"/>
      <c r="C935" s="12"/>
      <c r="D935" s="14"/>
      <c r="E935" s="14"/>
    </row>
    <row r="936" spans="1:5" x14ac:dyDescent="0.25">
      <c r="A936" s="10"/>
      <c r="B936" s="10"/>
      <c r="C936" s="12"/>
      <c r="D936" s="14"/>
      <c r="E936" s="14"/>
    </row>
    <row r="937" spans="1:5" x14ac:dyDescent="0.25">
      <c r="A937" s="10"/>
      <c r="B937" s="10"/>
      <c r="C937" s="12"/>
      <c r="D937" s="14"/>
      <c r="E937" s="14"/>
    </row>
    <row r="938" spans="1:5" x14ac:dyDescent="0.25">
      <c r="A938" s="10"/>
      <c r="B938" s="10"/>
      <c r="C938" s="12"/>
      <c r="D938" s="14"/>
      <c r="E938" s="14"/>
    </row>
    <row r="939" spans="1:5" x14ac:dyDescent="0.25">
      <c r="A939" s="10"/>
      <c r="B939" s="10"/>
      <c r="C939" s="12"/>
      <c r="D939" s="14"/>
      <c r="E939" s="14"/>
    </row>
    <row r="940" spans="1:5" x14ac:dyDescent="0.25">
      <c r="A940" s="10"/>
      <c r="B940" s="10"/>
      <c r="C940" s="12"/>
      <c r="D940" s="14"/>
      <c r="E940" s="14"/>
    </row>
    <row r="941" spans="1:5" x14ac:dyDescent="0.25">
      <c r="A941" s="10"/>
      <c r="B941" s="10"/>
      <c r="C941" s="12"/>
      <c r="D941" s="14"/>
      <c r="E941" s="14"/>
    </row>
    <row r="942" spans="1:5" x14ac:dyDescent="0.25">
      <c r="A942" s="10"/>
      <c r="B942" s="10"/>
      <c r="C942" s="12"/>
      <c r="D942" s="14"/>
      <c r="E942" s="14"/>
    </row>
    <row r="943" spans="1:5" x14ac:dyDescent="0.25">
      <c r="A943" s="10"/>
      <c r="B943" s="10"/>
      <c r="C943" s="12"/>
      <c r="D943" s="14"/>
      <c r="E943" s="14"/>
    </row>
    <row r="944" spans="1:5" x14ac:dyDescent="0.25">
      <c r="A944" s="10"/>
      <c r="B944" s="10"/>
      <c r="C944" s="12"/>
      <c r="D944" s="14"/>
      <c r="E944" s="14"/>
    </row>
    <row r="945" spans="1:5" x14ac:dyDescent="0.25">
      <c r="A945" s="10"/>
      <c r="B945" s="10"/>
      <c r="C945" s="12"/>
      <c r="D945" s="14"/>
      <c r="E945" s="14"/>
    </row>
    <row r="946" spans="1:5" x14ac:dyDescent="0.25">
      <c r="A946" s="10"/>
      <c r="B946" s="10"/>
      <c r="C946" s="12"/>
      <c r="D946" s="14"/>
      <c r="E946" s="14"/>
    </row>
    <row r="947" spans="1:5" x14ac:dyDescent="0.25">
      <c r="A947" s="10"/>
      <c r="B947" s="10"/>
      <c r="C947" s="12"/>
      <c r="D947" s="14"/>
      <c r="E947" s="14"/>
    </row>
    <row r="948" spans="1:5" x14ac:dyDescent="0.25">
      <c r="A948" s="10"/>
      <c r="B948" s="10"/>
      <c r="C948" s="12"/>
      <c r="D948" s="14"/>
      <c r="E948" s="14"/>
    </row>
    <row r="949" spans="1:5" x14ac:dyDescent="0.25">
      <c r="A949" s="10"/>
      <c r="B949" s="10"/>
      <c r="C949" s="12"/>
      <c r="D949" s="14"/>
      <c r="E949" s="14"/>
    </row>
    <row r="950" spans="1:5" x14ac:dyDescent="0.25">
      <c r="A950" s="10"/>
      <c r="B950" s="10"/>
      <c r="C950" s="12"/>
      <c r="D950" s="14"/>
      <c r="E950" s="14"/>
    </row>
    <row r="951" spans="1:5" x14ac:dyDescent="0.25">
      <c r="A951" s="10"/>
      <c r="B951" s="10"/>
      <c r="C951" s="12"/>
      <c r="D951" s="14"/>
      <c r="E951" s="14"/>
    </row>
    <row r="952" spans="1:5" x14ac:dyDescent="0.25">
      <c r="A952" s="10"/>
      <c r="B952" s="10"/>
      <c r="C952" s="12"/>
      <c r="D952" s="14"/>
      <c r="E952" s="14"/>
    </row>
    <row r="953" spans="1:5" x14ac:dyDescent="0.25">
      <c r="A953" s="10"/>
      <c r="B953" s="10"/>
      <c r="C953" s="12"/>
      <c r="D953" s="14"/>
      <c r="E953" s="14"/>
    </row>
    <row r="954" spans="1:5" x14ac:dyDescent="0.25">
      <c r="A954" s="10"/>
      <c r="B954" s="10"/>
      <c r="C954" s="12"/>
      <c r="D954" s="14"/>
      <c r="E954" s="14"/>
    </row>
    <row r="955" spans="1:5" x14ac:dyDescent="0.25">
      <c r="A955" s="10"/>
      <c r="B955" s="10"/>
      <c r="C955" s="12"/>
      <c r="D955" s="14"/>
      <c r="E955" s="14"/>
    </row>
    <row r="956" spans="1:5" x14ac:dyDescent="0.25">
      <c r="A956" s="10"/>
      <c r="B956" s="10"/>
      <c r="C956" s="12"/>
      <c r="D956" s="14"/>
      <c r="E956" s="14"/>
    </row>
    <row r="957" spans="1:5" x14ac:dyDescent="0.25">
      <c r="A957" s="10"/>
      <c r="B957" s="10"/>
      <c r="C957" s="12"/>
      <c r="D957" s="14"/>
      <c r="E957" s="14"/>
    </row>
    <row r="958" spans="1:5" x14ac:dyDescent="0.25">
      <c r="A958" s="10"/>
      <c r="B958" s="10"/>
      <c r="C958" s="12"/>
      <c r="D958" s="14"/>
      <c r="E958" s="14"/>
    </row>
    <row r="959" spans="1:5" x14ac:dyDescent="0.25">
      <c r="A959" s="10"/>
      <c r="B959" s="10"/>
      <c r="C959" s="12"/>
      <c r="D959" s="14"/>
      <c r="E959" s="14"/>
    </row>
    <row r="960" spans="1:5" x14ac:dyDescent="0.25">
      <c r="A960" s="10"/>
      <c r="B960" s="10"/>
      <c r="C960" s="12"/>
      <c r="D960" s="14"/>
      <c r="E960" s="14"/>
    </row>
    <row r="961" spans="1:5" x14ac:dyDescent="0.25">
      <c r="A961" s="10"/>
      <c r="B961" s="10"/>
      <c r="C961" s="12"/>
      <c r="D961" s="14"/>
      <c r="E961" s="14"/>
    </row>
    <row r="962" spans="1:5" x14ac:dyDescent="0.25">
      <c r="A962" s="10"/>
      <c r="B962" s="10"/>
      <c r="C962" s="12"/>
      <c r="D962" s="14"/>
      <c r="E962" s="14"/>
    </row>
    <row r="963" spans="1:5" x14ac:dyDescent="0.25">
      <c r="A963" s="10"/>
      <c r="B963" s="10"/>
      <c r="C963" s="12"/>
      <c r="D963" s="14"/>
      <c r="E963" s="14"/>
    </row>
    <row r="964" spans="1:5" x14ac:dyDescent="0.25">
      <c r="A964" s="10"/>
      <c r="B964" s="10"/>
      <c r="C964" s="12"/>
      <c r="D964" s="14"/>
      <c r="E964" s="14"/>
    </row>
    <row r="965" spans="1:5" x14ac:dyDescent="0.25">
      <c r="A965" s="10"/>
      <c r="B965" s="10"/>
      <c r="C965" s="12"/>
      <c r="D965" s="14"/>
      <c r="E965" s="14"/>
    </row>
    <row r="966" spans="1:5" x14ac:dyDescent="0.25">
      <c r="A966" s="10"/>
      <c r="B966" s="10"/>
      <c r="C966" s="12"/>
      <c r="D966" s="14"/>
      <c r="E966" s="14"/>
    </row>
    <row r="967" spans="1:5" x14ac:dyDescent="0.25">
      <c r="A967" s="10"/>
      <c r="B967" s="10"/>
      <c r="C967" s="12"/>
      <c r="D967" s="14"/>
      <c r="E967" s="14"/>
    </row>
    <row r="968" spans="1:5" x14ac:dyDescent="0.25">
      <c r="A968" s="10"/>
      <c r="B968" s="10"/>
      <c r="C968" s="12"/>
      <c r="D968" s="14"/>
      <c r="E96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117</v>
      </c>
    </row>
    <row r="2" spans="1:14" x14ac:dyDescent="0.25">
      <c r="A2" s="18" t="s">
        <v>12</v>
      </c>
      <c r="B2" t="s">
        <v>220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280</v>
      </c>
      <c r="B6" s="20">
        <v>44</v>
      </c>
      <c r="C6" s="20">
        <v>40</v>
      </c>
      <c r="D6" s="20">
        <v>20</v>
      </c>
      <c r="E6" s="20">
        <v>364</v>
      </c>
      <c r="F6" s="20">
        <v>301</v>
      </c>
      <c r="G6" s="20">
        <v>21</v>
      </c>
      <c r="H6" s="20">
        <v>1</v>
      </c>
      <c r="I6" s="20">
        <v>2</v>
      </c>
      <c r="J6" s="20">
        <v>4</v>
      </c>
      <c r="K6" s="20">
        <v>1</v>
      </c>
      <c r="L6" s="20">
        <v>3</v>
      </c>
      <c r="M6" s="20">
        <v>6</v>
      </c>
      <c r="N6" s="20">
        <v>8</v>
      </c>
    </row>
    <row r="7" spans="1:14" x14ac:dyDescent="0.25">
      <c r="A7" s="19" t="s">
        <v>301</v>
      </c>
      <c r="B7" s="20">
        <v>18</v>
      </c>
      <c r="C7" s="20">
        <v>15</v>
      </c>
      <c r="D7" s="20">
        <v>10</v>
      </c>
      <c r="E7" s="20">
        <v>108</v>
      </c>
      <c r="F7" s="20">
        <v>148</v>
      </c>
      <c r="G7" s="20">
        <v>8</v>
      </c>
      <c r="H7" s="20">
        <v>1</v>
      </c>
      <c r="I7" s="20"/>
      <c r="J7" s="20">
        <v>1</v>
      </c>
      <c r="K7" s="20"/>
      <c r="L7" s="20">
        <v>1</v>
      </c>
      <c r="M7" s="20">
        <v>2</v>
      </c>
      <c r="N7" s="20">
        <v>2</v>
      </c>
    </row>
    <row r="8" spans="1:14" x14ac:dyDescent="0.25">
      <c r="A8" s="19" t="s">
        <v>350</v>
      </c>
      <c r="B8" s="20">
        <v>4</v>
      </c>
      <c r="C8" s="20">
        <v>3</v>
      </c>
      <c r="D8" s="20">
        <v>1</v>
      </c>
      <c r="E8" s="20">
        <v>79</v>
      </c>
      <c r="F8" s="20">
        <v>14</v>
      </c>
      <c r="G8" s="20">
        <v>2</v>
      </c>
      <c r="H8" s="20"/>
      <c r="I8" s="20">
        <v>1</v>
      </c>
      <c r="J8" s="20"/>
      <c r="K8" s="20"/>
      <c r="L8" s="20">
        <v>1</v>
      </c>
      <c r="M8" s="20"/>
      <c r="N8" s="20"/>
    </row>
    <row r="9" spans="1:14" x14ac:dyDescent="0.25">
      <c r="A9" s="19" t="s">
        <v>296</v>
      </c>
      <c r="B9" s="20">
        <v>1</v>
      </c>
      <c r="C9" s="20">
        <v>1</v>
      </c>
      <c r="D9" s="20">
        <v>0</v>
      </c>
      <c r="E9" s="20">
        <v>17</v>
      </c>
      <c r="F9" s="20"/>
      <c r="G9" s="20">
        <v>1</v>
      </c>
      <c r="H9" s="20"/>
      <c r="I9" s="20"/>
      <c r="J9" s="20"/>
      <c r="K9" s="20"/>
      <c r="L9" s="20"/>
      <c r="M9" s="20"/>
      <c r="N9" s="20"/>
    </row>
    <row r="10" spans="1:14" x14ac:dyDescent="0.25">
      <c r="A10" s="19" t="s">
        <v>360</v>
      </c>
      <c r="B10" s="20">
        <v>9</v>
      </c>
      <c r="C10" s="20">
        <v>9</v>
      </c>
      <c r="D10" s="20">
        <v>4</v>
      </c>
      <c r="E10" s="20">
        <v>144</v>
      </c>
      <c r="F10" s="20">
        <v>51</v>
      </c>
      <c r="G10" s="20">
        <v>4</v>
      </c>
      <c r="H10" s="20"/>
      <c r="I10" s="20">
        <v>1</v>
      </c>
      <c r="J10" s="20"/>
      <c r="K10" s="20"/>
      <c r="L10" s="20"/>
      <c r="M10" s="20">
        <v>1</v>
      </c>
      <c r="N10" s="20">
        <v>2</v>
      </c>
    </row>
    <row r="11" spans="1:14" x14ac:dyDescent="0.25">
      <c r="A11" s="19" t="s">
        <v>64</v>
      </c>
      <c r="B11" s="20">
        <v>76</v>
      </c>
      <c r="C11" s="20">
        <v>68</v>
      </c>
      <c r="D11" s="20">
        <v>35</v>
      </c>
      <c r="E11" s="20">
        <v>712</v>
      </c>
      <c r="F11" s="20">
        <v>514</v>
      </c>
      <c r="G11" s="20">
        <v>36</v>
      </c>
      <c r="H11" s="20">
        <v>2</v>
      </c>
      <c r="I11" s="20">
        <v>4</v>
      </c>
      <c r="J11" s="20">
        <v>5</v>
      </c>
      <c r="K11" s="20">
        <v>1</v>
      </c>
      <c r="L11" s="20">
        <v>5</v>
      </c>
      <c r="M11" s="20">
        <v>9</v>
      </c>
      <c r="N11" s="2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3" sqref="A3:J14"/>
    </sheetView>
  </sheetViews>
  <sheetFormatPr defaultRowHeight="15" x14ac:dyDescent="0.25"/>
  <cols>
    <col min="1" max="1" width="18.5703125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259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298</v>
      </c>
      <c r="B4" s="20">
        <v>33</v>
      </c>
      <c r="C4" s="20">
        <v>265</v>
      </c>
      <c r="D4" s="20">
        <v>97</v>
      </c>
      <c r="E4" s="20">
        <v>3</v>
      </c>
      <c r="F4" s="20">
        <v>3</v>
      </c>
      <c r="G4" s="20">
        <v>10</v>
      </c>
      <c r="H4" s="20">
        <v>5</v>
      </c>
      <c r="I4" s="20"/>
      <c r="J4" s="20"/>
    </row>
    <row r="5" spans="1:10" x14ac:dyDescent="0.25">
      <c r="A5" s="19" t="s">
        <v>286</v>
      </c>
      <c r="B5" s="20">
        <v>19</v>
      </c>
      <c r="C5" s="20">
        <v>89</v>
      </c>
      <c r="D5" s="20">
        <v>32</v>
      </c>
      <c r="E5" s="20">
        <v>4</v>
      </c>
      <c r="F5" s="20">
        <v>1</v>
      </c>
      <c r="G5" s="20">
        <v>4</v>
      </c>
      <c r="H5" s="20">
        <v>4</v>
      </c>
      <c r="I5" s="20"/>
      <c r="J5" s="20"/>
    </row>
    <row r="6" spans="1:10" x14ac:dyDescent="0.25">
      <c r="A6" s="19" t="s">
        <v>331</v>
      </c>
      <c r="B6" s="20">
        <v>11</v>
      </c>
      <c r="C6" s="20">
        <v>33</v>
      </c>
      <c r="D6" s="20">
        <v>13</v>
      </c>
      <c r="E6" s="20">
        <v>2</v>
      </c>
      <c r="F6" s="20">
        <v>1</v>
      </c>
      <c r="G6" s="20">
        <v>4</v>
      </c>
      <c r="H6" s="20">
        <v>2</v>
      </c>
      <c r="I6" s="20">
        <v>1</v>
      </c>
      <c r="J6" s="20">
        <v>1</v>
      </c>
    </row>
    <row r="7" spans="1:10" x14ac:dyDescent="0.25">
      <c r="A7" s="19" t="s">
        <v>347</v>
      </c>
      <c r="B7" s="20">
        <v>5</v>
      </c>
      <c r="C7" s="20">
        <v>5</v>
      </c>
      <c r="D7" s="20">
        <v>0</v>
      </c>
      <c r="E7" s="20"/>
      <c r="F7" s="20"/>
      <c r="G7" s="20"/>
      <c r="H7" s="20">
        <v>3</v>
      </c>
      <c r="I7" s="20"/>
      <c r="J7" s="20"/>
    </row>
    <row r="8" spans="1:10" x14ac:dyDescent="0.25">
      <c r="A8" s="19" t="s">
        <v>280</v>
      </c>
      <c r="B8" s="20">
        <v>2</v>
      </c>
      <c r="C8" s="20">
        <v>7</v>
      </c>
      <c r="D8" s="20"/>
      <c r="E8" s="20">
        <v>1</v>
      </c>
      <c r="F8" s="20"/>
      <c r="G8" s="20"/>
      <c r="H8" s="20"/>
      <c r="I8" s="20"/>
      <c r="J8" s="20"/>
    </row>
    <row r="9" spans="1:10" x14ac:dyDescent="0.25">
      <c r="A9" s="19" t="s">
        <v>348</v>
      </c>
      <c r="B9" s="20">
        <v>2</v>
      </c>
      <c r="C9" s="20">
        <v>2</v>
      </c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301</v>
      </c>
      <c r="B10" s="20">
        <v>1</v>
      </c>
      <c r="C10" s="20">
        <v>6</v>
      </c>
      <c r="D10" s="20">
        <v>0</v>
      </c>
      <c r="E10" s="20"/>
      <c r="F10" s="20"/>
      <c r="G10" s="20"/>
      <c r="H10" s="20"/>
      <c r="I10" s="20"/>
      <c r="J10" s="20"/>
    </row>
    <row r="11" spans="1:10" x14ac:dyDescent="0.25">
      <c r="A11" s="19" t="s">
        <v>64</v>
      </c>
      <c r="B11" s="20">
        <v>73</v>
      </c>
      <c r="C11" s="20">
        <v>407</v>
      </c>
      <c r="D11" s="20">
        <v>142</v>
      </c>
      <c r="E11" s="20">
        <v>10</v>
      </c>
      <c r="F11" s="20">
        <v>5</v>
      </c>
      <c r="G11" s="20">
        <v>18</v>
      </c>
      <c r="H11" s="20">
        <v>14</v>
      </c>
      <c r="I11" s="20">
        <v>1</v>
      </c>
      <c r="J11" s="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9" sqref="D9"/>
    </sheetView>
  </sheetViews>
  <sheetFormatPr defaultRowHeight="15" x14ac:dyDescent="0.25"/>
  <cols>
    <col min="1" max="1" width="2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292</v>
      </c>
      <c r="B7" s="20">
        <v>15</v>
      </c>
      <c r="C7" s="20">
        <v>8</v>
      </c>
      <c r="D7" s="20">
        <v>4</v>
      </c>
      <c r="E7" s="20">
        <v>159</v>
      </c>
      <c r="F7" s="20">
        <v>121</v>
      </c>
      <c r="G7" s="20">
        <v>56</v>
      </c>
      <c r="H7" s="20"/>
      <c r="I7" s="20">
        <v>1</v>
      </c>
      <c r="J7" s="20">
        <v>6</v>
      </c>
      <c r="K7" s="20"/>
      <c r="L7" s="20"/>
    </row>
    <row r="8" spans="1:12" x14ac:dyDescent="0.25">
      <c r="A8" s="19" t="s">
        <v>306</v>
      </c>
      <c r="B8" s="20">
        <v>7</v>
      </c>
      <c r="C8" s="20">
        <v>3</v>
      </c>
      <c r="D8" s="20">
        <v>4</v>
      </c>
      <c r="E8" s="20">
        <v>64</v>
      </c>
      <c r="F8" s="20">
        <v>15</v>
      </c>
      <c r="G8" s="20">
        <v>4</v>
      </c>
      <c r="H8" s="20"/>
      <c r="I8" s="20"/>
      <c r="J8" s="20">
        <v>1</v>
      </c>
      <c r="K8" s="20"/>
      <c r="L8" s="20"/>
    </row>
    <row r="9" spans="1:12" x14ac:dyDescent="0.25">
      <c r="A9" s="19" t="s">
        <v>344</v>
      </c>
      <c r="B9" s="20">
        <v>6</v>
      </c>
      <c r="C9" s="20">
        <v>5</v>
      </c>
      <c r="D9" s="20">
        <v>12</v>
      </c>
      <c r="E9" s="20">
        <v>53</v>
      </c>
      <c r="F9" s="20">
        <v>81</v>
      </c>
      <c r="G9" s="20">
        <v>32</v>
      </c>
      <c r="H9" s="20"/>
      <c r="I9" s="20"/>
      <c r="J9" s="20">
        <v>4</v>
      </c>
      <c r="K9" s="20"/>
      <c r="L9" s="20"/>
    </row>
    <row r="10" spans="1:12" x14ac:dyDescent="0.25">
      <c r="A10" s="19" t="s">
        <v>321</v>
      </c>
      <c r="B10" s="20">
        <v>5</v>
      </c>
      <c r="C10" s="20">
        <v>2</v>
      </c>
      <c r="D10" s="20">
        <v>2</v>
      </c>
      <c r="E10" s="20">
        <v>30</v>
      </c>
      <c r="F10" s="20">
        <v>21</v>
      </c>
      <c r="G10" s="20">
        <v>19</v>
      </c>
      <c r="H10" s="20"/>
      <c r="I10" s="20">
        <v>1</v>
      </c>
      <c r="J10" s="20">
        <v>1</v>
      </c>
      <c r="K10" s="20"/>
      <c r="L10" s="20"/>
    </row>
    <row r="11" spans="1:12" x14ac:dyDescent="0.25">
      <c r="A11" s="19" t="s">
        <v>282</v>
      </c>
      <c r="B11" s="20">
        <v>5</v>
      </c>
      <c r="C11" s="20">
        <v>2</v>
      </c>
      <c r="D11" s="20">
        <v>1</v>
      </c>
      <c r="E11" s="20">
        <v>102</v>
      </c>
      <c r="F11" s="20">
        <v>57</v>
      </c>
      <c r="G11" s="20">
        <v>22</v>
      </c>
      <c r="H11" s="20"/>
      <c r="I11" s="20">
        <v>1</v>
      </c>
      <c r="J11" s="20">
        <v>2</v>
      </c>
      <c r="K11" s="20"/>
      <c r="L11" s="20">
        <v>1</v>
      </c>
    </row>
    <row r="12" spans="1:12" x14ac:dyDescent="0.25">
      <c r="A12" s="19" t="s">
        <v>315</v>
      </c>
      <c r="B12" s="20">
        <v>5</v>
      </c>
      <c r="C12" s="20">
        <v>4</v>
      </c>
      <c r="D12" s="20"/>
      <c r="E12" s="20">
        <v>87</v>
      </c>
      <c r="F12" s="20">
        <v>81</v>
      </c>
      <c r="G12" s="20">
        <v>10</v>
      </c>
      <c r="H12" s="20"/>
      <c r="I12" s="20"/>
      <c r="J12" s="20">
        <v>3</v>
      </c>
      <c r="K12" s="20">
        <v>1</v>
      </c>
      <c r="L12" s="20"/>
    </row>
    <row r="13" spans="1:12" x14ac:dyDescent="0.25">
      <c r="A13" s="19" t="s">
        <v>341</v>
      </c>
      <c r="B13" s="20">
        <v>5</v>
      </c>
      <c r="C13" s="20">
        <v>1</v>
      </c>
      <c r="D13" s="20">
        <v>1</v>
      </c>
      <c r="E13" s="20">
        <v>48</v>
      </c>
      <c r="F13" s="20">
        <v>9</v>
      </c>
      <c r="G13" s="20">
        <v>3</v>
      </c>
      <c r="H13" s="20"/>
      <c r="I13" s="20">
        <v>1</v>
      </c>
      <c r="J13" s="20"/>
      <c r="K13" s="20"/>
      <c r="L13" s="20"/>
    </row>
    <row r="14" spans="1:12" x14ac:dyDescent="0.25">
      <c r="A14" s="19" t="s">
        <v>334</v>
      </c>
      <c r="B14" s="20">
        <v>3</v>
      </c>
      <c r="C14" s="20">
        <v>2</v>
      </c>
      <c r="D14" s="20">
        <v>1</v>
      </c>
      <c r="E14" s="20">
        <v>12</v>
      </c>
      <c r="F14" s="20">
        <v>23</v>
      </c>
      <c r="G14" s="20">
        <v>19</v>
      </c>
      <c r="H14" s="20"/>
      <c r="I14" s="20">
        <v>1</v>
      </c>
      <c r="J14" s="20">
        <v>1</v>
      </c>
      <c r="K14" s="20"/>
      <c r="L14" s="20"/>
    </row>
    <row r="15" spans="1:12" x14ac:dyDescent="0.25">
      <c r="A15" s="19" t="s">
        <v>328</v>
      </c>
      <c r="B15" s="20">
        <v>3</v>
      </c>
      <c r="C15" s="20">
        <v>2</v>
      </c>
      <c r="D15" s="20">
        <v>1</v>
      </c>
      <c r="E15" s="20">
        <v>43</v>
      </c>
      <c r="F15" s="20">
        <v>25</v>
      </c>
      <c r="G15" s="20">
        <v>0</v>
      </c>
      <c r="H15" s="20"/>
      <c r="I15" s="20"/>
      <c r="J15" s="20">
        <v>1</v>
      </c>
      <c r="K15" s="20">
        <v>1</v>
      </c>
      <c r="L15" s="20"/>
    </row>
    <row r="16" spans="1:12" x14ac:dyDescent="0.25">
      <c r="A16" s="19" t="s">
        <v>346</v>
      </c>
      <c r="B16" s="20">
        <v>3</v>
      </c>
      <c r="C16" s="20">
        <v>2</v>
      </c>
      <c r="D16" s="20"/>
      <c r="E16" s="20">
        <v>19</v>
      </c>
      <c r="F16" s="20">
        <v>13</v>
      </c>
      <c r="G16" s="20">
        <v>7</v>
      </c>
      <c r="H16" s="20">
        <v>1</v>
      </c>
      <c r="I16" s="20"/>
      <c r="J16" s="20">
        <v>1</v>
      </c>
      <c r="K16" s="20"/>
      <c r="L16" s="20"/>
    </row>
    <row r="17" spans="1:12" x14ac:dyDescent="0.25">
      <c r="A17" s="19" t="s">
        <v>385</v>
      </c>
      <c r="B17" s="20">
        <v>2</v>
      </c>
      <c r="C17" s="20">
        <v>1</v>
      </c>
      <c r="D17" s="20">
        <v>1</v>
      </c>
      <c r="E17" s="20">
        <v>24</v>
      </c>
      <c r="F17" s="20">
        <v>14</v>
      </c>
      <c r="G17" s="20">
        <v>5</v>
      </c>
      <c r="H17" s="20"/>
      <c r="I17" s="20"/>
      <c r="J17" s="20">
        <v>1</v>
      </c>
      <c r="K17" s="20"/>
      <c r="L17" s="20"/>
    </row>
    <row r="18" spans="1:12" x14ac:dyDescent="0.25">
      <c r="A18" s="19" t="s">
        <v>286</v>
      </c>
      <c r="B18" s="20">
        <v>2</v>
      </c>
      <c r="C18" s="20">
        <v>1</v>
      </c>
      <c r="D18" s="20"/>
      <c r="E18" s="20">
        <v>9</v>
      </c>
      <c r="F18" s="20">
        <v>1</v>
      </c>
      <c r="G18" s="20">
        <v>7</v>
      </c>
      <c r="H18" s="20"/>
      <c r="I18" s="20"/>
      <c r="J18" s="20"/>
      <c r="K18" s="20"/>
      <c r="L18" s="20"/>
    </row>
    <row r="19" spans="1:12" x14ac:dyDescent="0.25">
      <c r="A19" s="19" t="s">
        <v>369</v>
      </c>
      <c r="B19" s="20">
        <v>2</v>
      </c>
      <c r="C19" s="20">
        <v>1</v>
      </c>
      <c r="D19" s="20">
        <v>1</v>
      </c>
      <c r="E19" s="20">
        <v>39</v>
      </c>
      <c r="F19" s="20">
        <v>19</v>
      </c>
      <c r="G19" s="20">
        <v>4</v>
      </c>
      <c r="H19" s="20"/>
      <c r="I19" s="20"/>
      <c r="J19" s="20">
        <v>1</v>
      </c>
      <c r="K19" s="20"/>
      <c r="L19" s="20"/>
    </row>
    <row r="20" spans="1:12" x14ac:dyDescent="0.25">
      <c r="A20" s="19" t="s">
        <v>400</v>
      </c>
      <c r="B20" s="20">
        <v>1</v>
      </c>
      <c r="C20" s="20">
        <v>0</v>
      </c>
      <c r="D20" s="20">
        <v>1</v>
      </c>
      <c r="E20" s="20">
        <v>17</v>
      </c>
      <c r="F20" s="20">
        <v>0</v>
      </c>
      <c r="G20" s="20">
        <v>0</v>
      </c>
      <c r="H20" s="20"/>
      <c r="I20" s="20"/>
      <c r="J20" s="20"/>
      <c r="K20" s="20"/>
      <c r="L20" s="20"/>
    </row>
    <row r="21" spans="1:12" x14ac:dyDescent="0.25">
      <c r="A21" s="19" t="s">
        <v>351</v>
      </c>
      <c r="B21" s="20">
        <v>1</v>
      </c>
      <c r="C21" s="20">
        <v>0</v>
      </c>
      <c r="D21" s="20">
        <v>1</v>
      </c>
      <c r="E21" s="20">
        <v>4</v>
      </c>
      <c r="F21" s="20"/>
      <c r="G21" s="20"/>
      <c r="H21" s="20"/>
      <c r="I21" s="20"/>
      <c r="J21" s="20"/>
      <c r="K21" s="20"/>
      <c r="L21" s="20"/>
    </row>
    <row r="22" spans="1:12" x14ac:dyDescent="0.25">
      <c r="A22" s="19" t="s">
        <v>352</v>
      </c>
      <c r="B22" s="20">
        <v>1</v>
      </c>
      <c r="C22" s="20">
        <v>1</v>
      </c>
      <c r="D22" s="20"/>
      <c r="E22" s="20">
        <v>-4</v>
      </c>
      <c r="F22" s="20">
        <v>32</v>
      </c>
      <c r="G22" s="20">
        <v>36</v>
      </c>
      <c r="H22" s="20"/>
      <c r="I22" s="20"/>
      <c r="J22" s="20"/>
      <c r="K22" s="20"/>
      <c r="L22" s="20"/>
    </row>
    <row r="23" spans="1:12" x14ac:dyDescent="0.25">
      <c r="A23" s="19" t="s">
        <v>64</v>
      </c>
      <c r="B23" s="20">
        <v>66</v>
      </c>
      <c r="C23" s="20">
        <v>35</v>
      </c>
      <c r="D23" s="20">
        <v>30</v>
      </c>
      <c r="E23" s="20">
        <v>706</v>
      </c>
      <c r="F23" s="20">
        <v>512</v>
      </c>
      <c r="G23" s="20">
        <v>224</v>
      </c>
      <c r="H23" s="20">
        <v>1</v>
      </c>
      <c r="I23" s="20">
        <v>5</v>
      </c>
      <c r="J23" s="20">
        <v>22</v>
      </c>
      <c r="K23" s="20">
        <v>2</v>
      </c>
      <c r="L23" s="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282</v>
      </c>
      <c r="B5" s="20">
        <v>1</v>
      </c>
      <c r="C5" s="20">
        <v>0</v>
      </c>
    </row>
    <row r="6" spans="1:3" x14ac:dyDescent="0.25">
      <c r="A6" s="19" t="s">
        <v>292</v>
      </c>
      <c r="B6" s="20">
        <v>4</v>
      </c>
      <c r="C6" s="20">
        <v>0</v>
      </c>
    </row>
    <row r="7" spans="1:3" x14ac:dyDescent="0.25">
      <c r="A7" s="19" t="s">
        <v>306</v>
      </c>
      <c r="B7" s="20">
        <v>4</v>
      </c>
      <c r="C7" s="20">
        <v>0</v>
      </c>
    </row>
    <row r="8" spans="1:3" x14ac:dyDescent="0.25">
      <c r="A8" s="19" t="s">
        <v>321</v>
      </c>
      <c r="B8" s="20">
        <v>2</v>
      </c>
      <c r="C8" s="20">
        <v>0</v>
      </c>
    </row>
    <row r="9" spans="1:3" x14ac:dyDescent="0.25">
      <c r="A9" s="19" t="s">
        <v>328</v>
      </c>
      <c r="B9" s="20">
        <v>1</v>
      </c>
      <c r="C9" s="20">
        <v>1</v>
      </c>
    </row>
    <row r="10" spans="1:3" x14ac:dyDescent="0.25">
      <c r="A10" s="19" t="s">
        <v>334</v>
      </c>
      <c r="B10" s="20">
        <v>1</v>
      </c>
      <c r="C10" s="20">
        <v>0</v>
      </c>
    </row>
    <row r="11" spans="1:3" x14ac:dyDescent="0.25">
      <c r="A11" s="19" t="s">
        <v>341</v>
      </c>
      <c r="B11" s="20">
        <v>1</v>
      </c>
      <c r="C11" s="20">
        <v>0</v>
      </c>
    </row>
    <row r="12" spans="1:3" x14ac:dyDescent="0.25">
      <c r="A12" s="19" t="s">
        <v>344</v>
      </c>
      <c r="B12" s="20">
        <v>1</v>
      </c>
      <c r="C12" s="20">
        <v>0</v>
      </c>
    </row>
    <row r="13" spans="1:3" x14ac:dyDescent="0.25">
      <c r="A13" s="19" t="s">
        <v>351</v>
      </c>
      <c r="B13" s="20">
        <v>1</v>
      </c>
      <c r="C13" s="20">
        <v>0</v>
      </c>
    </row>
    <row r="14" spans="1:3" x14ac:dyDescent="0.25">
      <c r="A14" s="19" t="s">
        <v>369</v>
      </c>
      <c r="B14" s="20">
        <v>1</v>
      </c>
      <c r="C14" s="20">
        <v>0</v>
      </c>
    </row>
    <row r="15" spans="1:3" x14ac:dyDescent="0.25">
      <c r="A15" s="19" t="s">
        <v>385</v>
      </c>
      <c r="B15" s="20">
        <v>1</v>
      </c>
      <c r="C15" s="20">
        <v>0</v>
      </c>
    </row>
    <row r="16" spans="1:3" x14ac:dyDescent="0.25">
      <c r="A16" s="19" t="s">
        <v>400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A12" sqref="A12"/>
    </sheetView>
  </sheetViews>
  <sheetFormatPr defaultRowHeight="15" x14ac:dyDescent="0.25"/>
  <cols>
    <col min="1" max="1" width="20.42578125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284</v>
      </c>
      <c r="B5" s="20">
        <v>2</v>
      </c>
      <c r="C5" s="20">
        <v>2</v>
      </c>
      <c r="D5" s="20">
        <v>1</v>
      </c>
    </row>
    <row r="6" spans="1:4" x14ac:dyDescent="0.25">
      <c r="A6" s="19" t="s">
        <v>288</v>
      </c>
      <c r="B6" s="20">
        <v>3</v>
      </c>
      <c r="C6" s="20">
        <v>1</v>
      </c>
      <c r="D6" s="20"/>
    </row>
    <row r="7" spans="1:4" x14ac:dyDescent="0.25">
      <c r="A7" s="19" t="s">
        <v>302</v>
      </c>
      <c r="B7" s="20">
        <v>3</v>
      </c>
      <c r="C7" s="20">
        <v>2</v>
      </c>
      <c r="D7" s="20"/>
    </row>
    <row r="8" spans="1:4" x14ac:dyDescent="0.25">
      <c r="A8" s="19" t="s">
        <v>304</v>
      </c>
      <c r="B8" s="20"/>
      <c r="C8" s="20"/>
      <c r="D8" s="20">
        <v>1</v>
      </c>
    </row>
    <row r="9" spans="1:4" x14ac:dyDescent="0.25">
      <c r="A9" s="19" t="s">
        <v>335</v>
      </c>
      <c r="B9" s="20">
        <v>1</v>
      </c>
      <c r="C9" s="20">
        <v>1</v>
      </c>
      <c r="D9" s="20"/>
    </row>
    <row r="10" spans="1:4" x14ac:dyDescent="0.25">
      <c r="A10" s="19" t="s">
        <v>342</v>
      </c>
      <c r="B10" s="20">
        <v>1</v>
      </c>
      <c r="C10" s="20">
        <v>1</v>
      </c>
      <c r="D10" s="20"/>
    </row>
    <row r="11" spans="1:4" x14ac:dyDescent="0.25">
      <c r="A11" s="19" t="s">
        <v>356</v>
      </c>
      <c r="B11" s="20"/>
      <c r="C11" s="20"/>
      <c r="D11" s="20">
        <v>1</v>
      </c>
    </row>
    <row r="12" spans="1:4" x14ac:dyDescent="0.25">
      <c r="A12" s="19" t="s">
        <v>364</v>
      </c>
      <c r="B12" s="20">
        <v>1</v>
      </c>
      <c r="C12" s="20">
        <v>1</v>
      </c>
      <c r="D12" s="20">
        <v>2</v>
      </c>
    </row>
    <row r="13" spans="1:4" x14ac:dyDescent="0.25">
      <c r="A13" s="19" t="s">
        <v>374</v>
      </c>
      <c r="B13" s="20">
        <v>1</v>
      </c>
      <c r="C13" s="20">
        <v>1</v>
      </c>
      <c r="D13" s="20"/>
    </row>
    <row r="14" spans="1:4" x14ac:dyDescent="0.25">
      <c r="A14" s="19" t="s">
        <v>286</v>
      </c>
      <c r="B14" s="20">
        <v>1</v>
      </c>
      <c r="C14" s="20">
        <v>1</v>
      </c>
      <c r="D14" s="20"/>
    </row>
    <row r="15" spans="1:4" x14ac:dyDescent="0.25">
      <c r="A15" s="19" t="s">
        <v>410</v>
      </c>
      <c r="B15" s="20"/>
      <c r="C15" s="20"/>
      <c r="D15" s="20"/>
    </row>
    <row r="16" spans="1:4" x14ac:dyDescent="0.25">
      <c r="A16" s="19" t="s">
        <v>351</v>
      </c>
      <c r="B16" s="20">
        <v>1</v>
      </c>
      <c r="C16" s="20"/>
      <c r="D16" s="20"/>
    </row>
    <row r="17" spans="1:4" x14ac:dyDescent="0.25">
      <c r="A17" s="19" t="s">
        <v>401</v>
      </c>
      <c r="B17" s="20"/>
      <c r="C17" s="20"/>
      <c r="D17" s="20">
        <v>1</v>
      </c>
    </row>
    <row r="18" spans="1:4" x14ac:dyDescent="0.25">
      <c r="A18" s="19" t="s">
        <v>64</v>
      </c>
      <c r="B18" s="20">
        <v>14</v>
      </c>
      <c r="C18" s="20">
        <v>10</v>
      </c>
      <c r="D1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8" sqref="A8"/>
    </sheetView>
  </sheetViews>
  <sheetFormatPr defaultRowHeight="15" x14ac:dyDescent="0.25"/>
  <cols>
    <col min="1" max="1" width="18.28515625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313</v>
      </c>
      <c r="B5" s="20">
        <v>2</v>
      </c>
      <c r="C5" s="20">
        <v>14</v>
      </c>
      <c r="D5" s="20">
        <v>0</v>
      </c>
    </row>
    <row r="6" spans="1:4" x14ac:dyDescent="0.25">
      <c r="A6" s="19" t="s">
        <v>292</v>
      </c>
      <c r="B6" s="20">
        <v>1</v>
      </c>
      <c r="C6" s="20">
        <v>15</v>
      </c>
      <c r="D6" s="20">
        <v>0</v>
      </c>
    </row>
    <row r="7" spans="1:4" x14ac:dyDescent="0.25">
      <c r="A7" s="19" t="s">
        <v>301</v>
      </c>
      <c r="B7" s="20">
        <v>2</v>
      </c>
      <c r="C7" s="20">
        <v>26</v>
      </c>
      <c r="D7" s="20">
        <v>0</v>
      </c>
    </row>
    <row r="8" spans="1:4" x14ac:dyDescent="0.25">
      <c r="A8" s="19" t="s">
        <v>286</v>
      </c>
      <c r="B8" s="20">
        <v>1</v>
      </c>
      <c r="C8" s="20">
        <v>5</v>
      </c>
      <c r="D8" s="20">
        <v>0</v>
      </c>
    </row>
    <row r="9" spans="1:4" x14ac:dyDescent="0.25">
      <c r="A9" s="19" t="s">
        <v>378</v>
      </c>
      <c r="B9" s="20">
        <v>1</v>
      </c>
      <c r="C9" s="20">
        <v>5</v>
      </c>
      <c r="D9" s="20">
        <v>0</v>
      </c>
    </row>
    <row r="10" spans="1:4" x14ac:dyDescent="0.25">
      <c r="A10" s="19" t="s">
        <v>410</v>
      </c>
      <c r="B10" s="20"/>
      <c r="C10" s="20"/>
      <c r="D10" s="20"/>
    </row>
    <row r="11" spans="1:4" x14ac:dyDescent="0.25">
      <c r="A11" s="19" t="s">
        <v>389</v>
      </c>
      <c r="B11" s="20">
        <v>1</v>
      </c>
      <c r="C11" s="20">
        <v>9</v>
      </c>
      <c r="D11" s="20">
        <v>0</v>
      </c>
    </row>
    <row r="12" spans="1:4" x14ac:dyDescent="0.25">
      <c r="A12" s="19" t="s">
        <v>64</v>
      </c>
      <c r="B12" s="20">
        <v>8</v>
      </c>
      <c r="C12" s="20">
        <v>74</v>
      </c>
      <c r="D12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workbookViewId="0">
      <selection activeCell="A11" sqref="A11"/>
    </sheetView>
  </sheetViews>
  <sheetFormatPr defaultRowHeight="15" x14ac:dyDescent="0.25"/>
  <cols>
    <col min="1" max="1" width="21.5703125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311</v>
      </c>
      <c r="B4" s="20">
        <v>13</v>
      </c>
      <c r="C4" s="20">
        <v>1</v>
      </c>
      <c r="D4" s="20">
        <v>1</v>
      </c>
      <c r="E4" s="20"/>
      <c r="F4" s="20"/>
      <c r="G4" s="20"/>
      <c r="H4" s="20"/>
      <c r="I4" s="20"/>
      <c r="J4" s="20"/>
    </row>
    <row r="5" spans="1:10" x14ac:dyDescent="0.25">
      <c r="A5" s="19" t="s">
        <v>300</v>
      </c>
      <c r="B5" s="20">
        <v>8</v>
      </c>
      <c r="C5" s="20">
        <v>4</v>
      </c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283</v>
      </c>
      <c r="B6" s="20">
        <v>8</v>
      </c>
      <c r="C6" s="20"/>
      <c r="D6" s="20"/>
      <c r="E6" s="20">
        <v>1</v>
      </c>
      <c r="F6" s="20">
        <v>1</v>
      </c>
      <c r="G6" s="20">
        <v>1</v>
      </c>
      <c r="H6" s="20"/>
      <c r="I6" s="20"/>
      <c r="J6" s="20"/>
    </row>
    <row r="7" spans="1:10" x14ac:dyDescent="0.25">
      <c r="A7" s="19" t="s">
        <v>303</v>
      </c>
      <c r="B7" s="20">
        <v>8</v>
      </c>
      <c r="C7" s="20">
        <v>1</v>
      </c>
      <c r="D7" s="20">
        <v>3</v>
      </c>
      <c r="E7" s="20"/>
      <c r="F7" s="20">
        <v>2</v>
      </c>
      <c r="G7" s="20">
        <v>3</v>
      </c>
      <c r="H7" s="20">
        <v>1</v>
      </c>
      <c r="I7" s="20">
        <v>1</v>
      </c>
      <c r="J7" s="20"/>
    </row>
    <row r="8" spans="1:10" x14ac:dyDescent="0.25">
      <c r="A8" s="19" t="s">
        <v>299</v>
      </c>
      <c r="B8" s="20">
        <v>7</v>
      </c>
      <c r="C8" s="20">
        <v>3</v>
      </c>
      <c r="D8" s="20"/>
      <c r="E8" s="20"/>
      <c r="F8" s="20"/>
      <c r="G8" s="20">
        <v>1</v>
      </c>
      <c r="H8" s="20"/>
      <c r="I8" s="20"/>
      <c r="J8" s="20"/>
    </row>
    <row r="9" spans="1:10" x14ac:dyDescent="0.25">
      <c r="A9" s="19" t="s">
        <v>287</v>
      </c>
      <c r="B9" s="20">
        <v>7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/>
      <c r="I9" s="20"/>
      <c r="J9" s="20"/>
    </row>
    <row r="10" spans="1:10" x14ac:dyDescent="0.25">
      <c r="A10" s="19" t="s">
        <v>320</v>
      </c>
      <c r="B10" s="20">
        <v>6</v>
      </c>
      <c r="C10" s="20"/>
      <c r="D10" s="20"/>
      <c r="E10" s="20"/>
      <c r="F10" s="20"/>
      <c r="G10" s="20">
        <v>1</v>
      </c>
      <c r="H10" s="20"/>
      <c r="I10" s="20"/>
      <c r="J10" s="20"/>
    </row>
    <row r="11" spans="1:10" x14ac:dyDescent="0.25">
      <c r="A11" s="19" t="s">
        <v>345</v>
      </c>
      <c r="B11" s="20">
        <v>6</v>
      </c>
      <c r="C11" s="20">
        <v>1</v>
      </c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285</v>
      </c>
      <c r="B12" s="20">
        <v>6</v>
      </c>
      <c r="C12" s="20"/>
      <c r="D12" s="20">
        <v>1</v>
      </c>
      <c r="E12" s="20">
        <v>1</v>
      </c>
      <c r="F12" s="20">
        <v>2</v>
      </c>
      <c r="G12" s="20">
        <v>3</v>
      </c>
      <c r="H12" s="20"/>
      <c r="I12" s="20"/>
      <c r="J12" s="20"/>
    </row>
    <row r="13" spans="1:10" x14ac:dyDescent="0.25">
      <c r="A13" s="19" t="s">
        <v>333</v>
      </c>
      <c r="B13" s="20">
        <v>4</v>
      </c>
      <c r="C13" s="20"/>
      <c r="D13" s="20">
        <v>2</v>
      </c>
      <c r="E13" s="20"/>
      <c r="F13" s="20"/>
      <c r="G13" s="20"/>
      <c r="H13" s="20"/>
      <c r="I13" s="20"/>
      <c r="J13" s="20"/>
    </row>
    <row r="14" spans="1:10" x14ac:dyDescent="0.25">
      <c r="A14" s="19" t="s">
        <v>289</v>
      </c>
      <c r="B14" s="20">
        <v>4</v>
      </c>
      <c r="C14" s="20"/>
      <c r="D14" s="20"/>
      <c r="E14" s="20">
        <v>1</v>
      </c>
      <c r="F14" s="20">
        <v>1</v>
      </c>
      <c r="G14" s="20">
        <v>1</v>
      </c>
      <c r="H14" s="20"/>
      <c r="I14" s="20"/>
      <c r="J14" s="20"/>
    </row>
    <row r="15" spans="1:10" x14ac:dyDescent="0.25">
      <c r="A15" s="19" t="s">
        <v>308</v>
      </c>
      <c r="B15" s="20">
        <v>3</v>
      </c>
      <c r="C15" s="20"/>
      <c r="D15" s="20">
        <v>2</v>
      </c>
      <c r="E15" s="20"/>
      <c r="F15" s="20"/>
      <c r="G15" s="20"/>
      <c r="H15" s="20"/>
      <c r="I15" s="20"/>
      <c r="J15" s="20"/>
    </row>
    <row r="16" spans="1:10" x14ac:dyDescent="0.25">
      <c r="A16" s="19" t="s">
        <v>290</v>
      </c>
      <c r="B16" s="20">
        <v>3</v>
      </c>
      <c r="C16" s="20"/>
      <c r="D16" s="20">
        <v>2</v>
      </c>
      <c r="E16" s="20">
        <v>1</v>
      </c>
      <c r="F16" s="20"/>
      <c r="G16" s="20"/>
      <c r="H16" s="20"/>
      <c r="I16" s="20"/>
      <c r="J16" s="20"/>
    </row>
    <row r="17" spans="1:10" x14ac:dyDescent="0.25">
      <c r="A17" s="19" t="s">
        <v>332</v>
      </c>
      <c r="B17" s="20">
        <v>3</v>
      </c>
      <c r="C17" s="20"/>
      <c r="D17" s="20"/>
      <c r="E17" s="20"/>
      <c r="F17" s="20">
        <v>1</v>
      </c>
      <c r="G17" s="20">
        <v>2</v>
      </c>
      <c r="H17" s="20"/>
      <c r="I17" s="20"/>
      <c r="J17" s="20"/>
    </row>
    <row r="18" spans="1:10" x14ac:dyDescent="0.25">
      <c r="A18" s="19" t="s">
        <v>318</v>
      </c>
      <c r="B18" s="20">
        <v>3</v>
      </c>
      <c r="C18" s="20">
        <v>3</v>
      </c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305</v>
      </c>
      <c r="B19" s="20">
        <v>3</v>
      </c>
      <c r="C19" s="20"/>
      <c r="D19" s="20">
        <v>1</v>
      </c>
      <c r="E19" s="20">
        <v>1</v>
      </c>
      <c r="F19" s="20"/>
      <c r="G19" s="20"/>
      <c r="H19" s="20"/>
      <c r="I19" s="20"/>
      <c r="J19" s="20"/>
    </row>
    <row r="20" spans="1:10" x14ac:dyDescent="0.25">
      <c r="A20" s="19" t="s">
        <v>316</v>
      </c>
      <c r="B20" s="20">
        <v>3</v>
      </c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312</v>
      </c>
      <c r="B21" s="20">
        <v>3</v>
      </c>
      <c r="C21" s="20">
        <v>3</v>
      </c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370</v>
      </c>
      <c r="B22" s="20">
        <v>2</v>
      </c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366</v>
      </c>
      <c r="B23" s="20">
        <v>2</v>
      </c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362</v>
      </c>
      <c r="B24" s="20">
        <v>2</v>
      </c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294</v>
      </c>
      <c r="B25" s="20">
        <v>2</v>
      </c>
      <c r="C25" s="20">
        <v>2</v>
      </c>
      <c r="D25" s="20"/>
      <c r="E25" s="20"/>
      <c r="F25" s="20"/>
      <c r="G25" s="20"/>
      <c r="H25" s="20">
        <v>1</v>
      </c>
      <c r="I25" s="20"/>
      <c r="J25" s="20"/>
    </row>
    <row r="26" spans="1:10" x14ac:dyDescent="0.25">
      <c r="A26" s="19" t="s">
        <v>367</v>
      </c>
      <c r="B26" s="20">
        <v>2</v>
      </c>
      <c r="C26" s="20"/>
      <c r="D26" s="20">
        <v>1</v>
      </c>
      <c r="E26" s="20"/>
      <c r="F26" s="20"/>
      <c r="G26" s="20"/>
      <c r="H26" s="20"/>
      <c r="I26" s="20"/>
      <c r="J26" s="20"/>
    </row>
    <row r="27" spans="1:10" x14ac:dyDescent="0.25">
      <c r="A27" s="19" t="s">
        <v>293</v>
      </c>
      <c r="B27" s="20">
        <v>2</v>
      </c>
      <c r="C27" s="20">
        <v>1</v>
      </c>
      <c r="D27" s="20"/>
      <c r="E27" s="20"/>
      <c r="F27" s="20">
        <v>1</v>
      </c>
      <c r="G27" s="20">
        <v>1</v>
      </c>
      <c r="H27" s="20"/>
      <c r="I27" s="20"/>
      <c r="J27" s="20">
        <v>1</v>
      </c>
    </row>
    <row r="28" spans="1:10" x14ac:dyDescent="0.25">
      <c r="A28" s="19" t="s">
        <v>373</v>
      </c>
      <c r="B28" s="20">
        <v>2</v>
      </c>
      <c r="C28" s="20"/>
      <c r="D28" s="20">
        <v>1</v>
      </c>
      <c r="E28" s="20"/>
      <c r="F28" s="20"/>
      <c r="G28" s="20"/>
      <c r="H28" s="20"/>
      <c r="I28" s="20"/>
      <c r="J28" s="20"/>
    </row>
    <row r="29" spans="1:10" x14ac:dyDescent="0.25">
      <c r="A29" s="19" t="s">
        <v>324</v>
      </c>
      <c r="B29" s="20">
        <v>2</v>
      </c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307</v>
      </c>
      <c r="B30" s="20">
        <v>1</v>
      </c>
      <c r="C30" s="20">
        <v>1</v>
      </c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398</v>
      </c>
      <c r="B31" s="20">
        <v>1</v>
      </c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361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349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323</v>
      </c>
      <c r="B34" s="20">
        <v>1</v>
      </c>
      <c r="C34" s="20"/>
      <c r="D34" s="20">
        <v>1</v>
      </c>
      <c r="E34" s="20"/>
      <c r="F34" s="20">
        <v>1</v>
      </c>
      <c r="G34" s="20">
        <v>1</v>
      </c>
      <c r="H34" s="20"/>
      <c r="I34" s="20"/>
      <c r="J34" s="20">
        <v>2</v>
      </c>
    </row>
    <row r="35" spans="1:10" x14ac:dyDescent="0.25">
      <c r="A35" s="19" t="s">
        <v>379</v>
      </c>
      <c r="B35" s="20"/>
      <c r="C35" s="20">
        <v>1</v>
      </c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403</v>
      </c>
      <c r="B36" s="20"/>
      <c r="C36" s="20"/>
      <c r="D36" s="20"/>
      <c r="E36" s="20"/>
      <c r="F36" s="20"/>
      <c r="G36" s="20">
        <v>2</v>
      </c>
      <c r="H36" s="20"/>
      <c r="I36" s="20"/>
      <c r="J36" s="20"/>
    </row>
    <row r="37" spans="1:10" x14ac:dyDescent="0.25">
      <c r="A37" s="19" t="s">
        <v>56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359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343</v>
      </c>
      <c r="B39" s="20"/>
      <c r="C39" s="20"/>
      <c r="D39" s="20"/>
      <c r="E39" s="20"/>
      <c r="F39" s="20">
        <v>1</v>
      </c>
      <c r="G39" s="20">
        <v>1</v>
      </c>
      <c r="H39" s="20"/>
      <c r="I39" s="20"/>
      <c r="J39" s="20"/>
    </row>
    <row r="40" spans="1:10" x14ac:dyDescent="0.25">
      <c r="A40" s="19" t="s">
        <v>410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64</v>
      </c>
      <c r="B41" s="20">
        <v>119</v>
      </c>
      <c r="C41" s="20">
        <v>22</v>
      </c>
      <c r="D41" s="20">
        <v>16</v>
      </c>
      <c r="E41" s="20">
        <v>6</v>
      </c>
      <c r="F41" s="20">
        <v>11</v>
      </c>
      <c r="G41" s="20">
        <v>18</v>
      </c>
      <c r="H41" s="20">
        <v>2</v>
      </c>
      <c r="I41" s="20">
        <v>1</v>
      </c>
      <c r="J41" s="2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workbookViewId="0">
      <selection activeCell="A11" sqref="A11:H11"/>
    </sheetView>
  </sheetViews>
  <sheetFormatPr defaultRowHeight="15" x14ac:dyDescent="0.25"/>
  <cols>
    <col min="1" max="1" width="21.5703125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249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293</v>
      </c>
      <c r="B7" s="20">
        <v>8</v>
      </c>
      <c r="C7" s="20">
        <v>3</v>
      </c>
      <c r="D7" s="20">
        <v>4</v>
      </c>
      <c r="E7" s="20">
        <v>3</v>
      </c>
      <c r="F7" s="20">
        <v>1</v>
      </c>
      <c r="G7" s="20"/>
      <c r="H7" s="20">
        <v>72</v>
      </c>
      <c r="I7" s="20">
        <v>31</v>
      </c>
      <c r="J7" s="20">
        <v>1</v>
      </c>
      <c r="K7" s="20"/>
    </row>
    <row r="8" spans="1:11" x14ac:dyDescent="0.25">
      <c r="A8" s="19" t="s">
        <v>320</v>
      </c>
      <c r="B8" s="20">
        <v>8</v>
      </c>
      <c r="C8" s="20">
        <v>6</v>
      </c>
      <c r="D8" s="20">
        <v>1</v>
      </c>
      <c r="E8" s="20"/>
      <c r="F8" s="20"/>
      <c r="G8" s="20"/>
      <c r="H8" s="20">
        <v>109</v>
      </c>
      <c r="I8" s="20">
        <v>86</v>
      </c>
      <c r="J8" s="20">
        <v>4</v>
      </c>
      <c r="K8" s="20"/>
    </row>
    <row r="9" spans="1:11" x14ac:dyDescent="0.25">
      <c r="A9" s="19" t="s">
        <v>318</v>
      </c>
      <c r="B9" s="20">
        <v>7</v>
      </c>
      <c r="C9" s="20">
        <v>3</v>
      </c>
      <c r="D9" s="20">
        <v>1</v>
      </c>
      <c r="E9" s="20">
        <v>1</v>
      </c>
      <c r="F9" s="20"/>
      <c r="G9" s="20"/>
      <c r="H9" s="20">
        <v>79</v>
      </c>
      <c r="I9" s="20">
        <v>77</v>
      </c>
      <c r="J9" s="20">
        <v>3</v>
      </c>
      <c r="K9" s="20"/>
    </row>
    <row r="10" spans="1:11" x14ac:dyDescent="0.25">
      <c r="A10" s="19" t="s">
        <v>283</v>
      </c>
      <c r="B10" s="20">
        <v>6</v>
      </c>
      <c r="C10" s="20">
        <v>3</v>
      </c>
      <c r="D10" s="20">
        <v>1</v>
      </c>
      <c r="E10" s="20"/>
      <c r="F10" s="20"/>
      <c r="G10" s="20"/>
      <c r="H10" s="20">
        <v>60</v>
      </c>
      <c r="I10" s="20">
        <v>54</v>
      </c>
      <c r="J10" s="20">
        <v>2</v>
      </c>
      <c r="K10" s="20"/>
    </row>
    <row r="11" spans="1:11" x14ac:dyDescent="0.25">
      <c r="A11" s="19" t="s">
        <v>316</v>
      </c>
      <c r="B11" s="20">
        <v>6</v>
      </c>
      <c r="C11" s="20">
        <v>4</v>
      </c>
      <c r="D11" s="20">
        <v>1</v>
      </c>
      <c r="E11" s="20">
        <v>1</v>
      </c>
      <c r="F11" s="20"/>
      <c r="G11" s="20">
        <v>1</v>
      </c>
      <c r="H11" s="20">
        <v>91</v>
      </c>
      <c r="I11" s="20">
        <v>75</v>
      </c>
      <c r="J11" s="20">
        <v>2</v>
      </c>
      <c r="K11" s="20"/>
    </row>
    <row r="12" spans="1:11" x14ac:dyDescent="0.25">
      <c r="A12" s="19" t="s">
        <v>312</v>
      </c>
      <c r="B12" s="20">
        <v>5</v>
      </c>
      <c r="C12" s="20">
        <v>2</v>
      </c>
      <c r="D12" s="20">
        <v>3</v>
      </c>
      <c r="E12" s="20">
        <v>1</v>
      </c>
      <c r="F12" s="20">
        <v>1</v>
      </c>
      <c r="G12" s="20"/>
      <c r="H12" s="20">
        <v>49</v>
      </c>
      <c r="I12" s="20">
        <v>13</v>
      </c>
      <c r="J12" s="20">
        <v>1</v>
      </c>
      <c r="K12" s="20"/>
    </row>
    <row r="13" spans="1:11" x14ac:dyDescent="0.25">
      <c r="A13" s="19" t="s">
        <v>311</v>
      </c>
      <c r="B13" s="20">
        <v>5</v>
      </c>
      <c r="C13" s="20">
        <v>1</v>
      </c>
      <c r="D13" s="20">
        <v>3</v>
      </c>
      <c r="E13" s="20">
        <v>3</v>
      </c>
      <c r="F13" s="20"/>
      <c r="G13" s="20"/>
      <c r="H13" s="20">
        <v>58</v>
      </c>
      <c r="I13" s="20">
        <v>45</v>
      </c>
      <c r="J13" s="20">
        <v>1</v>
      </c>
      <c r="K13" s="20"/>
    </row>
    <row r="14" spans="1:11" x14ac:dyDescent="0.25">
      <c r="A14" s="19" t="s">
        <v>294</v>
      </c>
      <c r="B14" s="20">
        <v>4</v>
      </c>
      <c r="C14" s="20">
        <v>1</v>
      </c>
      <c r="D14" s="20">
        <v>2</v>
      </c>
      <c r="E14" s="20">
        <v>1</v>
      </c>
      <c r="F14" s="20">
        <v>2</v>
      </c>
      <c r="G14" s="20"/>
      <c r="H14" s="20">
        <v>54</v>
      </c>
      <c r="I14" s="20">
        <v>17</v>
      </c>
      <c r="J14" s="20">
        <v>1</v>
      </c>
      <c r="K14" s="20"/>
    </row>
    <row r="15" spans="1:11" x14ac:dyDescent="0.25">
      <c r="A15" s="19" t="s">
        <v>367</v>
      </c>
      <c r="B15" s="20">
        <v>3</v>
      </c>
      <c r="C15" s="20">
        <v>2</v>
      </c>
      <c r="D15" s="20">
        <v>1</v>
      </c>
      <c r="E15" s="20"/>
      <c r="F15" s="20"/>
      <c r="G15" s="20"/>
      <c r="H15" s="20">
        <v>39</v>
      </c>
      <c r="I15" s="20">
        <v>33</v>
      </c>
      <c r="J15" s="20">
        <v>2</v>
      </c>
      <c r="K15" s="20"/>
    </row>
    <row r="16" spans="1:11" x14ac:dyDescent="0.25">
      <c r="A16" s="19" t="s">
        <v>324</v>
      </c>
      <c r="B16" s="20">
        <v>2</v>
      </c>
      <c r="C16" s="20">
        <v>0</v>
      </c>
      <c r="D16" s="20">
        <v>2</v>
      </c>
      <c r="E16" s="20">
        <v>1</v>
      </c>
      <c r="F16" s="20"/>
      <c r="G16" s="20"/>
      <c r="H16" s="20">
        <v>55</v>
      </c>
      <c r="I16" s="20"/>
      <c r="J16" s="20"/>
      <c r="K16" s="20"/>
    </row>
    <row r="17" spans="1:11" x14ac:dyDescent="0.25">
      <c r="A17" s="19" t="s">
        <v>362</v>
      </c>
      <c r="B17" s="20">
        <v>2</v>
      </c>
      <c r="C17" s="20">
        <v>1</v>
      </c>
      <c r="D17" s="20"/>
      <c r="E17" s="20">
        <v>1</v>
      </c>
      <c r="F17" s="20"/>
      <c r="G17" s="20"/>
      <c r="H17" s="20">
        <v>12</v>
      </c>
      <c r="I17" s="20">
        <v>14</v>
      </c>
      <c r="J17" s="20">
        <v>1</v>
      </c>
      <c r="K17" s="20"/>
    </row>
    <row r="18" spans="1:11" x14ac:dyDescent="0.25">
      <c r="A18" s="19" t="s">
        <v>307</v>
      </c>
      <c r="B18" s="20">
        <v>2</v>
      </c>
      <c r="C18" s="20">
        <v>2</v>
      </c>
      <c r="D18" s="20"/>
      <c r="E18" s="20"/>
      <c r="F18" s="20"/>
      <c r="G18" s="20"/>
      <c r="H18" s="20">
        <v>6</v>
      </c>
      <c r="I18" s="20">
        <v>24</v>
      </c>
      <c r="J18" s="20">
        <v>1</v>
      </c>
      <c r="K18" s="20"/>
    </row>
    <row r="19" spans="1:11" x14ac:dyDescent="0.25">
      <c r="A19" s="19" t="s">
        <v>345</v>
      </c>
      <c r="B19" s="20">
        <v>1</v>
      </c>
      <c r="C19" s="20">
        <v>1</v>
      </c>
      <c r="D19" s="20"/>
      <c r="E19" s="20"/>
      <c r="F19" s="20"/>
      <c r="G19" s="20"/>
      <c r="H19" s="20">
        <v>-2</v>
      </c>
      <c r="I19" s="20">
        <v>3</v>
      </c>
      <c r="J19" s="20"/>
      <c r="K19" s="20"/>
    </row>
    <row r="20" spans="1:11" x14ac:dyDescent="0.25">
      <c r="A20" s="19" t="s">
        <v>359</v>
      </c>
      <c r="B20" s="20">
        <v>1</v>
      </c>
      <c r="C20" s="20">
        <v>0</v>
      </c>
      <c r="D20" s="20"/>
      <c r="E20" s="20"/>
      <c r="F20" s="20"/>
      <c r="G20" s="20"/>
      <c r="H20" s="20">
        <v>18</v>
      </c>
      <c r="I20" s="20"/>
      <c r="J20" s="20"/>
      <c r="K20" s="20"/>
    </row>
    <row r="21" spans="1:11" x14ac:dyDescent="0.25">
      <c r="A21" s="19" t="s">
        <v>299</v>
      </c>
      <c r="B21" s="20">
        <v>1</v>
      </c>
      <c r="C21" s="20">
        <v>1</v>
      </c>
      <c r="D21" s="20"/>
      <c r="E21" s="20"/>
      <c r="F21" s="20"/>
      <c r="G21" s="20"/>
      <c r="H21" s="20">
        <v>4</v>
      </c>
      <c r="I21" s="20">
        <v>4</v>
      </c>
      <c r="J21" s="20">
        <v>1</v>
      </c>
      <c r="K21" s="20"/>
    </row>
    <row r="22" spans="1:11" x14ac:dyDescent="0.25">
      <c r="A22" s="19" t="s">
        <v>287</v>
      </c>
      <c r="B22" s="20">
        <v>1</v>
      </c>
      <c r="C22" s="20">
        <v>1</v>
      </c>
      <c r="D22" s="20"/>
      <c r="E22" s="20"/>
      <c r="F22" s="20"/>
      <c r="G22" s="20"/>
      <c r="H22" s="20">
        <v>4</v>
      </c>
      <c r="I22" s="20">
        <v>15</v>
      </c>
      <c r="J22" s="20">
        <v>1</v>
      </c>
      <c r="K22" s="20"/>
    </row>
    <row r="23" spans="1:11" x14ac:dyDescent="0.25">
      <c r="A23" s="19" t="s">
        <v>343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290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349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361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333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303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305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289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366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308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332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300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398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370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373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410</v>
      </c>
      <c r="B38" s="20"/>
      <c r="C38" s="20"/>
      <c r="D38" s="20"/>
      <c r="E38" s="20"/>
      <c r="F38" s="20"/>
      <c r="G38" s="20"/>
      <c r="H38" s="20">
        <v>-2</v>
      </c>
      <c r="I38" s="20">
        <v>21</v>
      </c>
      <c r="J38" s="20">
        <v>1</v>
      </c>
      <c r="K38" s="20"/>
    </row>
    <row r="39" spans="1:11" x14ac:dyDescent="0.25">
      <c r="A39" s="19" t="s">
        <v>379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403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285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56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323</v>
      </c>
      <c r="B43" s="20"/>
      <c r="C43" s="20"/>
      <c r="D43" s="20"/>
      <c r="E43" s="20"/>
      <c r="F43" s="20"/>
      <c r="G43" s="20"/>
      <c r="H43" s="20">
        <v>0</v>
      </c>
      <c r="I43" s="20"/>
      <c r="J43" s="20"/>
      <c r="K43" s="20"/>
    </row>
    <row r="44" spans="1:11" x14ac:dyDescent="0.25">
      <c r="A44" s="19" t="s">
        <v>64</v>
      </c>
      <c r="B44" s="20">
        <v>62</v>
      </c>
      <c r="C44" s="20">
        <v>31</v>
      </c>
      <c r="D44" s="20">
        <v>19</v>
      </c>
      <c r="E44" s="20">
        <v>12</v>
      </c>
      <c r="F44" s="20">
        <v>4</v>
      </c>
      <c r="G44" s="20">
        <v>1</v>
      </c>
      <c r="H44" s="20">
        <v>706</v>
      </c>
      <c r="I44" s="20">
        <v>512</v>
      </c>
      <c r="J44" s="20">
        <v>22</v>
      </c>
      <c r="K44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249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320</v>
      </c>
      <c r="B4" s="20">
        <v>109</v>
      </c>
      <c r="C4" s="20">
        <v>86</v>
      </c>
      <c r="D4" s="20">
        <v>4</v>
      </c>
    </row>
    <row r="5" spans="1:4" x14ac:dyDescent="0.25">
      <c r="A5" s="19" t="s">
        <v>316</v>
      </c>
      <c r="B5" s="20">
        <v>91</v>
      </c>
      <c r="C5" s="20">
        <v>75</v>
      </c>
      <c r="D5" s="20">
        <v>2</v>
      </c>
    </row>
    <row r="6" spans="1:4" x14ac:dyDescent="0.25">
      <c r="A6" s="19" t="s">
        <v>318</v>
      </c>
      <c r="B6" s="20">
        <v>79</v>
      </c>
      <c r="C6" s="20">
        <v>77</v>
      </c>
      <c r="D6" s="20">
        <v>3</v>
      </c>
    </row>
    <row r="7" spans="1:4" x14ac:dyDescent="0.25">
      <c r="A7" s="19" t="s">
        <v>293</v>
      </c>
      <c r="B7" s="20">
        <v>72</v>
      </c>
      <c r="C7" s="20">
        <v>31</v>
      </c>
      <c r="D7" s="20">
        <v>1</v>
      </c>
    </row>
    <row r="8" spans="1:4" x14ac:dyDescent="0.25">
      <c r="A8" s="19" t="s">
        <v>283</v>
      </c>
      <c r="B8" s="20">
        <v>64</v>
      </c>
      <c r="C8" s="20">
        <v>44</v>
      </c>
      <c r="D8" s="20">
        <v>2</v>
      </c>
    </row>
    <row r="9" spans="1:4" x14ac:dyDescent="0.25">
      <c r="A9" s="19" t="s">
        <v>311</v>
      </c>
      <c r="B9" s="20">
        <v>62</v>
      </c>
      <c r="C9" s="20">
        <v>13</v>
      </c>
      <c r="D9" s="20">
        <v>1</v>
      </c>
    </row>
    <row r="10" spans="1:4" x14ac:dyDescent="0.25">
      <c r="A10" s="19" t="s">
        <v>324</v>
      </c>
      <c r="B10" s="20">
        <v>55</v>
      </c>
      <c r="C10" s="20"/>
      <c r="D10" s="20"/>
    </row>
    <row r="11" spans="1:4" x14ac:dyDescent="0.25">
      <c r="A11" s="19" t="s">
        <v>294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312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367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359</v>
      </c>
      <c r="B14" s="20">
        <v>18</v>
      </c>
      <c r="C14" s="20"/>
      <c r="D14" s="20"/>
    </row>
    <row r="15" spans="1:4" x14ac:dyDescent="0.25">
      <c r="A15" s="19" t="s">
        <v>362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307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287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299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345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275</v>
      </c>
    </row>
    <row r="4" spans="1:2" x14ac:dyDescent="0.25">
      <c r="A4" s="19" t="s">
        <v>283</v>
      </c>
      <c r="B4" s="20">
        <v>1</v>
      </c>
    </row>
    <row r="5" spans="1:2" x14ac:dyDescent="0.25">
      <c r="A5" s="19" t="s">
        <v>293</v>
      </c>
      <c r="B5" s="20">
        <v>4</v>
      </c>
    </row>
    <row r="6" spans="1:2" x14ac:dyDescent="0.25">
      <c r="A6" s="19" t="s">
        <v>294</v>
      </c>
      <c r="B6" s="20">
        <v>2</v>
      </c>
    </row>
    <row r="7" spans="1:2" x14ac:dyDescent="0.25">
      <c r="A7" s="19" t="s">
        <v>311</v>
      </c>
      <c r="B7" s="20">
        <v>3</v>
      </c>
    </row>
    <row r="8" spans="1:2" x14ac:dyDescent="0.25">
      <c r="A8" s="19" t="s">
        <v>312</v>
      </c>
      <c r="B8" s="20">
        <v>3</v>
      </c>
    </row>
    <row r="9" spans="1:2" x14ac:dyDescent="0.25">
      <c r="A9" s="19" t="s">
        <v>316</v>
      </c>
      <c r="B9" s="20">
        <v>1</v>
      </c>
    </row>
    <row r="10" spans="1:2" x14ac:dyDescent="0.25">
      <c r="A10" s="19" t="s">
        <v>318</v>
      </c>
      <c r="B10" s="20">
        <v>1</v>
      </c>
    </row>
    <row r="11" spans="1:2" x14ac:dyDescent="0.25">
      <c r="A11" s="19" t="s">
        <v>320</v>
      </c>
      <c r="B11" s="20">
        <v>1</v>
      </c>
    </row>
    <row r="12" spans="1:2" x14ac:dyDescent="0.25">
      <c r="A12" s="19" t="s">
        <v>324</v>
      </c>
      <c r="B12" s="20">
        <v>2</v>
      </c>
    </row>
    <row r="13" spans="1:2" x14ac:dyDescent="0.25">
      <c r="A13" s="19" t="s">
        <v>367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0" sqref="A10"/>
    </sheetView>
  </sheetViews>
  <sheetFormatPr defaultRowHeight="15" x14ac:dyDescent="0.25"/>
  <cols>
    <col min="1" max="1" width="20.42578125" customWidth="1"/>
    <col min="2" max="2" width="11.28515625" bestFit="1" customWidth="1"/>
  </cols>
  <sheetData>
    <row r="1" spans="1:2" x14ac:dyDescent="0.25">
      <c r="A1" s="18" t="s">
        <v>270</v>
      </c>
      <c r="B1" s="19">
        <v>1</v>
      </c>
    </row>
    <row r="3" spans="1:2" x14ac:dyDescent="0.25">
      <c r="A3" s="18" t="s">
        <v>63</v>
      </c>
      <c r="B3" t="s">
        <v>271</v>
      </c>
    </row>
    <row r="4" spans="1:2" x14ac:dyDescent="0.25">
      <c r="A4" s="19" t="s">
        <v>404</v>
      </c>
      <c r="B4" s="20">
        <v>48</v>
      </c>
    </row>
    <row r="5" spans="1:2" x14ac:dyDescent="0.25">
      <c r="A5" s="19" t="s">
        <v>288</v>
      </c>
      <c r="B5" s="20">
        <v>48</v>
      </c>
    </row>
    <row r="6" spans="1:2" x14ac:dyDescent="0.25">
      <c r="A6" s="19" t="s">
        <v>364</v>
      </c>
      <c r="B6" s="20">
        <v>48</v>
      </c>
    </row>
    <row r="7" spans="1:2" x14ac:dyDescent="0.25">
      <c r="A7" s="19" t="s">
        <v>284</v>
      </c>
      <c r="B7" s="20">
        <v>48</v>
      </c>
    </row>
    <row r="8" spans="1:2" x14ac:dyDescent="0.25">
      <c r="A8" s="19" t="s">
        <v>356</v>
      </c>
      <c r="B8" s="20">
        <v>48</v>
      </c>
    </row>
    <row r="9" spans="1:2" x14ac:dyDescent="0.25">
      <c r="A9" s="19" t="s">
        <v>286</v>
      </c>
      <c r="B9" s="20">
        <v>39</v>
      </c>
    </row>
    <row r="10" spans="1:2" x14ac:dyDescent="0.25">
      <c r="A10" s="19" t="s">
        <v>378</v>
      </c>
      <c r="B10" s="20">
        <v>37</v>
      </c>
    </row>
    <row r="11" spans="1:2" x14ac:dyDescent="0.25">
      <c r="A11" s="19" t="s">
        <v>335</v>
      </c>
      <c r="B11" s="20">
        <v>28</v>
      </c>
    </row>
    <row r="12" spans="1:2" x14ac:dyDescent="0.25">
      <c r="A12" s="19" t="s">
        <v>374</v>
      </c>
      <c r="B12" s="20">
        <v>28</v>
      </c>
    </row>
    <row r="13" spans="1:2" x14ac:dyDescent="0.25">
      <c r="A13" s="19" t="s">
        <v>302</v>
      </c>
      <c r="B13" s="20">
        <v>28</v>
      </c>
    </row>
    <row r="14" spans="1:2" x14ac:dyDescent="0.25">
      <c r="A14" s="19" t="s">
        <v>304</v>
      </c>
      <c r="B14" s="20">
        <v>28</v>
      </c>
    </row>
    <row r="15" spans="1:2" x14ac:dyDescent="0.25">
      <c r="A15" s="19" t="s">
        <v>406</v>
      </c>
      <c r="B15" s="20">
        <v>28</v>
      </c>
    </row>
    <row r="16" spans="1:2" x14ac:dyDescent="0.25">
      <c r="A16" s="19" t="s">
        <v>298</v>
      </c>
      <c r="B16" s="20">
        <v>17</v>
      </c>
    </row>
    <row r="17" spans="1:2" x14ac:dyDescent="0.25">
      <c r="A17" s="19" t="s">
        <v>346</v>
      </c>
      <c r="B17" s="20">
        <v>12</v>
      </c>
    </row>
    <row r="18" spans="1:2" x14ac:dyDescent="0.25">
      <c r="A18" s="19" t="s">
        <v>331</v>
      </c>
      <c r="B18" s="20">
        <v>6</v>
      </c>
    </row>
    <row r="19" spans="1:2" x14ac:dyDescent="0.25">
      <c r="A19" s="19" t="s">
        <v>407</v>
      </c>
      <c r="B19" s="20">
        <v>6</v>
      </c>
    </row>
    <row r="20" spans="1:2" x14ac:dyDescent="0.25">
      <c r="A20" s="19" t="s">
        <v>405</v>
      </c>
      <c r="B20" s="20">
        <v>6</v>
      </c>
    </row>
    <row r="21" spans="1:2" x14ac:dyDescent="0.25">
      <c r="A21" s="19" t="s">
        <v>347</v>
      </c>
      <c r="B21" s="20">
        <v>5</v>
      </c>
    </row>
    <row r="22" spans="1:2" x14ac:dyDescent="0.25">
      <c r="A22" s="19" t="s">
        <v>365</v>
      </c>
      <c r="B22" s="20">
        <v>3</v>
      </c>
    </row>
    <row r="23" spans="1:2" x14ac:dyDescent="0.25">
      <c r="A23" s="19" t="s">
        <v>348</v>
      </c>
      <c r="B23" s="20">
        <v>2</v>
      </c>
    </row>
    <row r="24" spans="1:2" x14ac:dyDescent="0.25">
      <c r="A24" s="19" t="s">
        <v>306</v>
      </c>
      <c r="B24" s="20">
        <v>1</v>
      </c>
    </row>
    <row r="25" spans="1:2" x14ac:dyDescent="0.25">
      <c r="A25" s="19" t="s">
        <v>409</v>
      </c>
      <c r="B25" s="20">
        <v>1</v>
      </c>
    </row>
    <row r="26" spans="1:2" x14ac:dyDescent="0.25">
      <c r="A26" s="19" t="s">
        <v>408</v>
      </c>
      <c r="B26" s="20">
        <v>1</v>
      </c>
    </row>
    <row r="27" spans="1:2" x14ac:dyDescent="0.25">
      <c r="A27" s="19" t="s">
        <v>297</v>
      </c>
      <c r="B27" s="20">
        <v>1</v>
      </c>
    </row>
    <row r="28" spans="1:2" x14ac:dyDescent="0.25">
      <c r="A28" s="19" t="s">
        <v>64</v>
      </c>
      <c r="B28" s="20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activeCell="D2" sqref="D2"/>
    </sheetView>
  </sheetViews>
  <sheetFormatPr defaultRowHeight="15" x14ac:dyDescent="0.25"/>
  <cols>
    <col min="1" max="1" width="22.85546875" bestFit="1" customWidth="1"/>
    <col min="2" max="2" width="25.28515625" bestFit="1" customWidth="1"/>
    <col min="3" max="3" width="3.7109375" bestFit="1" customWidth="1"/>
    <col min="4" max="4" width="22.7109375" bestFit="1" customWidth="1"/>
    <col min="5" max="5" width="22.7109375" customWidth="1"/>
    <col min="13" max="13" width="4" bestFit="1" customWidth="1"/>
    <col min="14" max="14" width="23" bestFit="1" customWidth="1"/>
    <col min="15" max="15" width="25.5703125" bestFit="1" customWidth="1"/>
  </cols>
  <sheetData>
    <row r="1" spans="1:11" x14ac:dyDescent="0.25">
      <c r="A1" t="s">
        <v>217</v>
      </c>
      <c r="B1" t="s">
        <v>156</v>
      </c>
      <c r="C1" t="s">
        <v>216</v>
      </c>
      <c r="D1" t="s">
        <v>231</v>
      </c>
      <c r="E1" t="s">
        <v>595</v>
      </c>
      <c r="F1" t="s">
        <v>58</v>
      </c>
      <c r="G1" t="s">
        <v>27</v>
      </c>
      <c r="H1" t="s">
        <v>218</v>
      </c>
      <c r="I1" t="s">
        <v>219</v>
      </c>
    </row>
    <row r="2" spans="1:11" x14ac:dyDescent="0.25">
      <c r="A2" t="s">
        <v>331</v>
      </c>
      <c r="B2" t="s">
        <v>277</v>
      </c>
      <c r="C2">
        <v>1</v>
      </c>
      <c r="D2" t="s">
        <v>596</v>
      </c>
      <c r="E2" t="s">
        <v>597</v>
      </c>
      <c r="F2" t="s">
        <v>37</v>
      </c>
      <c r="G2" s="33" t="s">
        <v>178</v>
      </c>
      <c r="H2" s="33" t="s">
        <v>192</v>
      </c>
      <c r="I2" s="33" t="s">
        <v>411</v>
      </c>
    </row>
    <row r="3" spans="1:11" x14ac:dyDescent="0.25">
      <c r="A3" t="s">
        <v>412</v>
      </c>
      <c r="B3" t="s">
        <v>277</v>
      </c>
      <c r="C3">
        <v>4</v>
      </c>
      <c r="D3" t="s">
        <v>598</v>
      </c>
      <c r="E3" t="s">
        <v>599</v>
      </c>
      <c r="F3" t="s">
        <v>413</v>
      </c>
      <c r="G3" s="33" t="s">
        <v>178</v>
      </c>
      <c r="H3" s="33" t="s">
        <v>414</v>
      </c>
      <c r="I3" s="33" t="s">
        <v>415</v>
      </c>
    </row>
    <row r="4" spans="1:11" x14ac:dyDescent="0.25">
      <c r="A4" t="s">
        <v>293</v>
      </c>
      <c r="B4" t="s">
        <v>277</v>
      </c>
      <c r="C4">
        <v>5</v>
      </c>
      <c r="D4" t="s">
        <v>600</v>
      </c>
      <c r="E4" t="s">
        <v>601</v>
      </c>
      <c r="F4" t="s">
        <v>157</v>
      </c>
      <c r="G4" s="33" t="s">
        <v>178</v>
      </c>
      <c r="H4" s="33" t="s">
        <v>188</v>
      </c>
      <c r="I4" s="33" t="s">
        <v>416</v>
      </c>
      <c r="K4" s="33" t="s">
        <v>56</v>
      </c>
    </row>
    <row r="5" spans="1:11" x14ac:dyDescent="0.25">
      <c r="A5" t="s">
        <v>417</v>
      </c>
      <c r="B5" t="s">
        <v>277</v>
      </c>
      <c r="C5">
        <v>6</v>
      </c>
      <c r="D5" t="s">
        <v>602</v>
      </c>
      <c r="E5" t="s">
        <v>603</v>
      </c>
      <c r="F5" t="s">
        <v>418</v>
      </c>
      <c r="G5" s="33" t="s">
        <v>171</v>
      </c>
      <c r="H5" s="33" t="s">
        <v>419</v>
      </c>
      <c r="I5" s="33" t="s">
        <v>416</v>
      </c>
    </row>
    <row r="6" spans="1:11" x14ac:dyDescent="0.25">
      <c r="A6" t="s">
        <v>287</v>
      </c>
      <c r="B6" t="s">
        <v>277</v>
      </c>
      <c r="C6">
        <v>7</v>
      </c>
      <c r="D6" t="s">
        <v>604</v>
      </c>
      <c r="E6" t="s">
        <v>605</v>
      </c>
      <c r="F6" t="s">
        <v>420</v>
      </c>
      <c r="G6" s="33" t="s">
        <v>181</v>
      </c>
      <c r="H6" s="33" t="s">
        <v>199</v>
      </c>
      <c r="I6" s="33" t="s">
        <v>411</v>
      </c>
    </row>
    <row r="7" spans="1:11" x14ac:dyDescent="0.25">
      <c r="A7" t="s">
        <v>421</v>
      </c>
      <c r="B7" t="s">
        <v>277</v>
      </c>
      <c r="C7">
        <v>7</v>
      </c>
      <c r="D7" t="s">
        <v>606</v>
      </c>
      <c r="E7" t="s">
        <v>607</v>
      </c>
      <c r="F7" t="s">
        <v>11</v>
      </c>
      <c r="G7" s="33" t="s">
        <v>177</v>
      </c>
      <c r="H7" s="33" t="s">
        <v>185</v>
      </c>
      <c r="I7" s="33" t="s">
        <v>411</v>
      </c>
    </row>
    <row r="8" spans="1:11" x14ac:dyDescent="0.25">
      <c r="A8" t="s">
        <v>422</v>
      </c>
      <c r="B8" t="s">
        <v>277</v>
      </c>
      <c r="C8">
        <v>8</v>
      </c>
      <c r="D8" t="s">
        <v>608</v>
      </c>
      <c r="E8" t="s">
        <v>609</v>
      </c>
      <c r="F8" t="s">
        <v>420</v>
      </c>
      <c r="G8" s="33" t="s">
        <v>180</v>
      </c>
      <c r="H8" s="33" t="s">
        <v>423</v>
      </c>
      <c r="I8" s="33" t="s">
        <v>411</v>
      </c>
    </row>
    <row r="9" spans="1:11" x14ac:dyDescent="0.25">
      <c r="A9" t="s">
        <v>424</v>
      </c>
      <c r="B9" t="s">
        <v>277</v>
      </c>
      <c r="C9">
        <v>8</v>
      </c>
      <c r="D9" t="s">
        <v>610</v>
      </c>
      <c r="E9" t="s">
        <v>611</v>
      </c>
      <c r="F9" t="s">
        <v>425</v>
      </c>
      <c r="G9" s="33" t="s">
        <v>176</v>
      </c>
      <c r="H9" s="33" t="s">
        <v>188</v>
      </c>
      <c r="I9" s="33" t="s">
        <v>426</v>
      </c>
    </row>
    <row r="10" spans="1:11" x14ac:dyDescent="0.25">
      <c r="A10" t="s">
        <v>313</v>
      </c>
      <c r="B10" t="s">
        <v>277</v>
      </c>
      <c r="C10">
        <v>9</v>
      </c>
      <c r="D10" t="s">
        <v>612</v>
      </c>
      <c r="E10" t="s">
        <v>613</v>
      </c>
      <c r="F10" t="s">
        <v>418</v>
      </c>
      <c r="G10" s="33" t="s">
        <v>180</v>
      </c>
      <c r="H10" s="33" t="s">
        <v>427</v>
      </c>
      <c r="I10" s="33" t="s">
        <v>426</v>
      </c>
    </row>
    <row r="11" spans="1:11" x14ac:dyDescent="0.25">
      <c r="A11" t="s">
        <v>428</v>
      </c>
      <c r="B11" t="s">
        <v>277</v>
      </c>
      <c r="C11">
        <v>9</v>
      </c>
      <c r="D11" t="s">
        <v>614</v>
      </c>
      <c r="E11" t="s">
        <v>615</v>
      </c>
      <c r="F11" t="s">
        <v>157</v>
      </c>
      <c r="G11" s="33" t="s">
        <v>178</v>
      </c>
      <c r="H11" s="33" t="s">
        <v>429</v>
      </c>
      <c r="I11" s="33" t="s">
        <v>411</v>
      </c>
    </row>
    <row r="12" spans="1:11" x14ac:dyDescent="0.25">
      <c r="A12" t="s">
        <v>430</v>
      </c>
      <c r="B12" t="s">
        <v>277</v>
      </c>
      <c r="C12">
        <v>10</v>
      </c>
      <c r="D12" t="s">
        <v>616</v>
      </c>
      <c r="E12" t="s">
        <v>617</v>
      </c>
      <c r="F12" t="s">
        <v>11</v>
      </c>
      <c r="G12" s="33" t="s">
        <v>180</v>
      </c>
      <c r="H12" s="33" t="s">
        <v>205</v>
      </c>
      <c r="I12" s="33" t="s">
        <v>426</v>
      </c>
    </row>
    <row r="13" spans="1:11" x14ac:dyDescent="0.25">
      <c r="A13" t="s">
        <v>431</v>
      </c>
      <c r="B13" t="s">
        <v>277</v>
      </c>
      <c r="C13">
        <v>10</v>
      </c>
      <c r="D13" t="s">
        <v>618</v>
      </c>
      <c r="E13" t="s">
        <v>619</v>
      </c>
      <c r="F13" t="s">
        <v>157</v>
      </c>
      <c r="G13" s="33" t="s">
        <v>176</v>
      </c>
      <c r="H13" s="33" t="s">
        <v>432</v>
      </c>
      <c r="I13" s="33" t="s">
        <v>415</v>
      </c>
    </row>
    <row r="14" spans="1:11" x14ac:dyDescent="0.25">
      <c r="A14" t="s">
        <v>433</v>
      </c>
      <c r="B14" t="s">
        <v>277</v>
      </c>
      <c r="C14">
        <v>11</v>
      </c>
      <c r="D14" t="s">
        <v>620</v>
      </c>
      <c r="E14" t="s">
        <v>621</v>
      </c>
      <c r="F14" t="s">
        <v>420</v>
      </c>
      <c r="G14" s="33" t="s">
        <v>180</v>
      </c>
      <c r="H14" s="33" t="s">
        <v>434</v>
      </c>
      <c r="I14" s="33" t="s">
        <v>411</v>
      </c>
    </row>
    <row r="15" spans="1:11" x14ac:dyDescent="0.25">
      <c r="A15" t="s">
        <v>360</v>
      </c>
      <c r="B15" t="s">
        <v>277</v>
      </c>
      <c r="C15">
        <v>12</v>
      </c>
      <c r="D15" t="s">
        <v>622</v>
      </c>
      <c r="E15" t="s">
        <v>623</v>
      </c>
      <c r="F15" t="s">
        <v>11</v>
      </c>
      <c r="G15" s="33" t="s">
        <v>180</v>
      </c>
      <c r="H15" s="33" t="s">
        <v>435</v>
      </c>
      <c r="I15" s="33" t="s">
        <v>411</v>
      </c>
    </row>
    <row r="16" spans="1:11" x14ac:dyDescent="0.25">
      <c r="A16" t="s">
        <v>436</v>
      </c>
      <c r="B16" t="s">
        <v>277</v>
      </c>
      <c r="C16">
        <v>12</v>
      </c>
      <c r="D16" t="s">
        <v>624</v>
      </c>
      <c r="E16" t="s">
        <v>625</v>
      </c>
      <c r="F16" t="s">
        <v>314</v>
      </c>
      <c r="G16" s="33" t="s">
        <v>174</v>
      </c>
      <c r="H16" s="33" t="s">
        <v>186</v>
      </c>
      <c r="I16" s="33" t="s">
        <v>416</v>
      </c>
    </row>
    <row r="17" spans="1:9" x14ac:dyDescent="0.25">
      <c r="A17" t="s">
        <v>278</v>
      </c>
      <c r="B17" t="s">
        <v>277</v>
      </c>
      <c r="C17">
        <v>13</v>
      </c>
      <c r="D17" t="s">
        <v>599</v>
      </c>
      <c r="E17" t="s">
        <v>626</v>
      </c>
      <c r="F17" t="s">
        <v>164</v>
      </c>
      <c r="G17" s="33" t="s">
        <v>180</v>
      </c>
      <c r="H17" s="33" t="s">
        <v>186</v>
      </c>
      <c r="I17" s="33" t="s">
        <v>415</v>
      </c>
    </row>
    <row r="18" spans="1:9" x14ac:dyDescent="0.25">
      <c r="A18" t="s">
        <v>301</v>
      </c>
      <c r="B18" t="s">
        <v>277</v>
      </c>
      <c r="C18">
        <v>14</v>
      </c>
      <c r="D18" t="s">
        <v>627</v>
      </c>
      <c r="E18" t="s">
        <v>628</v>
      </c>
      <c r="F18" t="s">
        <v>11</v>
      </c>
      <c r="G18" s="33" t="s">
        <v>180</v>
      </c>
      <c r="H18" s="33" t="s">
        <v>193</v>
      </c>
      <c r="I18" s="33" t="s">
        <v>416</v>
      </c>
    </row>
    <row r="19" spans="1:9" x14ac:dyDescent="0.25">
      <c r="A19" t="s">
        <v>362</v>
      </c>
      <c r="B19" t="s">
        <v>277</v>
      </c>
      <c r="C19">
        <v>14</v>
      </c>
      <c r="D19" t="s">
        <v>629</v>
      </c>
      <c r="E19" t="s">
        <v>630</v>
      </c>
      <c r="F19" t="s">
        <v>162</v>
      </c>
      <c r="G19" s="33" t="s">
        <v>171</v>
      </c>
      <c r="H19" s="33" t="s">
        <v>437</v>
      </c>
      <c r="I19" s="33" t="s">
        <v>411</v>
      </c>
    </row>
    <row r="20" spans="1:9" x14ac:dyDescent="0.25">
      <c r="A20" t="s">
        <v>438</v>
      </c>
      <c r="B20" t="s">
        <v>277</v>
      </c>
      <c r="C20">
        <v>16</v>
      </c>
      <c r="D20" t="s">
        <v>631</v>
      </c>
      <c r="E20" t="s">
        <v>632</v>
      </c>
      <c r="F20" t="s">
        <v>439</v>
      </c>
      <c r="G20" s="33" t="s">
        <v>178</v>
      </c>
      <c r="H20" s="33" t="s">
        <v>201</v>
      </c>
      <c r="I20" s="33" t="s">
        <v>415</v>
      </c>
    </row>
    <row r="21" spans="1:9" x14ac:dyDescent="0.25">
      <c r="A21" t="s">
        <v>403</v>
      </c>
      <c r="B21" t="s">
        <v>277</v>
      </c>
      <c r="C21">
        <v>17</v>
      </c>
      <c r="D21" t="s">
        <v>633</v>
      </c>
      <c r="E21" t="s">
        <v>634</v>
      </c>
      <c r="F21" t="s">
        <v>420</v>
      </c>
      <c r="G21" s="33" t="s">
        <v>175</v>
      </c>
      <c r="H21" s="33" t="s">
        <v>440</v>
      </c>
      <c r="I21" s="33" t="s">
        <v>411</v>
      </c>
    </row>
    <row r="22" spans="1:9" x14ac:dyDescent="0.25">
      <c r="A22" t="s">
        <v>441</v>
      </c>
      <c r="B22" t="s">
        <v>277</v>
      </c>
      <c r="C22">
        <v>18</v>
      </c>
      <c r="D22" t="s">
        <v>635</v>
      </c>
      <c r="E22" t="s">
        <v>636</v>
      </c>
      <c r="F22" t="s">
        <v>314</v>
      </c>
      <c r="G22" s="33" t="s">
        <v>173</v>
      </c>
      <c r="H22" s="33" t="s">
        <v>206</v>
      </c>
      <c r="I22" s="33" t="s">
        <v>415</v>
      </c>
    </row>
    <row r="23" spans="1:9" x14ac:dyDescent="0.25">
      <c r="A23" t="s">
        <v>442</v>
      </c>
      <c r="B23" t="s">
        <v>277</v>
      </c>
      <c r="C23">
        <v>18</v>
      </c>
      <c r="D23" t="s">
        <v>637</v>
      </c>
      <c r="E23" t="s">
        <v>638</v>
      </c>
      <c r="F23" t="s">
        <v>418</v>
      </c>
      <c r="G23" s="33" t="s">
        <v>175</v>
      </c>
      <c r="H23" s="33" t="s">
        <v>205</v>
      </c>
      <c r="I23" s="33" t="s">
        <v>416</v>
      </c>
    </row>
    <row r="24" spans="1:9" x14ac:dyDescent="0.25">
      <c r="A24" t="s">
        <v>443</v>
      </c>
      <c r="B24" t="s">
        <v>277</v>
      </c>
      <c r="C24">
        <v>19</v>
      </c>
      <c r="D24" t="s">
        <v>639</v>
      </c>
      <c r="E24" t="s">
        <v>640</v>
      </c>
      <c r="F24" t="s">
        <v>314</v>
      </c>
      <c r="G24" s="33" t="s">
        <v>178</v>
      </c>
      <c r="H24" s="33" t="s">
        <v>190</v>
      </c>
      <c r="I24" s="33" t="s">
        <v>415</v>
      </c>
    </row>
    <row r="25" spans="1:9" x14ac:dyDescent="0.25">
      <c r="A25" t="s">
        <v>324</v>
      </c>
      <c r="B25" t="s">
        <v>277</v>
      </c>
      <c r="C25">
        <v>20</v>
      </c>
      <c r="D25" t="s">
        <v>641</v>
      </c>
      <c r="E25" t="s">
        <v>642</v>
      </c>
      <c r="F25" t="s">
        <v>314</v>
      </c>
      <c r="G25" s="33" t="s">
        <v>173</v>
      </c>
      <c r="H25" s="33" t="s">
        <v>201</v>
      </c>
      <c r="I25" s="33" t="s">
        <v>426</v>
      </c>
    </row>
    <row r="26" spans="1:9" x14ac:dyDescent="0.25">
      <c r="A26" t="s">
        <v>347</v>
      </c>
      <c r="B26" t="s">
        <v>277</v>
      </c>
      <c r="C26">
        <v>22</v>
      </c>
      <c r="D26" t="s">
        <v>643</v>
      </c>
      <c r="E26" t="s">
        <v>644</v>
      </c>
      <c r="F26" t="s">
        <v>413</v>
      </c>
      <c r="G26" s="33" t="s">
        <v>178</v>
      </c>
      <c r="H26" s="33" t="s">
        <v>203</v>
      </c>
      <c r="I26" s="33" t="s">
        <v>426</v>
      </c>
    </row>
    <row r="27" spans="1:9" x14ac:dyDescent="0.25">
      <c r="A27" t="s">
        <v>444</v>
      </c>
      <c r="B27" t="s">
        <v>277</v>
      </c>
      <c r="C27">
        <v>23</v>
      </c>
      <c r="D27" t="s">
        <v>645</v>
      </c>
      <c r="E27" t="s">
        <v>646</v>
      </c>
      <c r="F27" t="s">
        <v>314</v>
      </c>
      <c r="G27" s="33" t="s">
        <v>173</v>
      </c>
      <c r="H27" s="33" t="s">
        <v>227</v>
      </c>
      <c r="I27" s="33" t="s">
        <v>426</v>
      </c>
    </row>
    <row r="28" spans="1:9" x14ac:dyDescent="0.25">
      <c r="A28" t="s">
        <v>445</v>
      </c>
      <c r="B28" t="s">
        <v>277</v>
      </c>
      <c r="C28">
        <v>23</v>
      </c>
      <c r="D28" t="s">
        <v>647</v>
      </c>
      <c r="E28" t="s">
        <v>648</v>
      </c>
      <c r="F28" t="s">
        <v>44</v>
      </c>
      <c r="G28" s="33" t="s">
        <v>174</v>
      </c>
      <c r="H28" s="33" t="s">
        <v>230</v>
      </c>
      <c r="I28" s="33" t="s">
        <v>411</v>
      </c>
    </row>
    <row r="29" spans="1:9" x14ac:dyDescent="0.25">
      <c r="A29" t="s">
        <v>294</v>
      </c>
      <c r="B29" t="s">
        <v>277</v>
      </c>
      <c r="C29">
        <v>24</v>
      </c>
      <c r="D29" t="s">
        <v>649</v>
      </c>
      <c r="E29" t="s">
        <v>650</v>
      </c>
      <c r="F29" t="s">
        <v>162</v>
      </c>
      <c r="G29" s="33" t="s">
        <v>173</v>
      </c>
      <c r="H29" s="33" t="s">
        <v>446</v>
      </c>
      <c r="I29" s="33" t="s">
        <v>411</v>
      </c>
    </row>
    <row r="30" spans="1:9" x14ac:dyDescent="0.25">
      <c r="A30" t="s">
        <v>447</v>
      </c>
      <c r="B30" t="s">
        <v>277</v>
      </c>
      <c r="C30">
        <v>25</v>
      </c>
      <c r="D30" t="s">
        <v>651</v>
      </c>
      <c r="E30" t="s">
        <v>652</v>
      </c>
      <c r="F30" t="s">
        <v>413</v>
      </c>
      <c r="G30" s="33" t="s">
        <v>176</v>
      </c>
      <c r="H30" s="33" t="s">
        <v>448</v>
      </c>
      <c r="I30" s="33" t="s">
        <v>415</v>
      </c>
    </row>
    <row r="31" spans="1:9" x14ac:dyDescent="0.25">
      <c r="A31" t="s">
        <v>449</v>
      </c>
      <c r="B31" t="s">
        <v>277</v>
      </c>
      <c r="C31">
        <v>26</v>
      </c>
      <c r="D31" t="s">
        <v>653</v>
      </c>
      <c r="E31" t="s">
        <v>654</v>
      </c>
      <c r="F31" t="s">
        <v>157</v>
      </c>
      <c r="G31" s="33" t="s">
        <v>178</v>
      </c>
      <c r="H31" s="33" t="s">
        <v>450</v>
      </c>
      <c r="I31" s="33" t="s">
        <v>416</v>
      </c>
    </row>
    <row r="32" spans="1:9" x14ac:dyDescent="0.25">
      <c r="A32" t="s">
        <v>306</v>
      </c>
      <c r="B32" t="s">
        <v>277</v>
      </c>
      <c r="C32">
        <v>26</v>
      </c>
      <c r="D32" t="s">
        <v>655</v>
      </c>
      <c r="E32" t="s">
        <v>656</v>
      </c>
      <c r="F32" t="s">
        <v>418</v>
      </c>
      <c r="G32" s="33" t="s">
        <v>174</v>
      </c>
      <c r="H32" s="33" t="s">
        <v>182</v>
      </c>
      <c r="I32" s="33" t="s">
        <v>415</v>
      </c>
    </row>
    <row r="33" spans="1:9" x14ac:dyDescent="0.25">
      <c r="A33" t="s">
        <v>298</v>
      </c>
      <c r="B33" t="s">
        <v>277</v>
      </c>
      <c r="C33">
        <v>27</v>
      </c>
      <c r="D33" t="s">
        <v>657</v>
      </c>
      <c r="E33" t="s">
        <v>658</v>
      </c>
      <c r="F33" t="s">
        <v>37</v>
      </c>
      <c r="G33" s="33" t="s">
        <v>171</v>
      </c>
      <c r="H33" s="33" t="s">
        <v>200</v>
      </c>
      <c r="I33" s="33" t="s">
        <v>411</v>
      </c>
    </row>
    <row r="34" spans="1:9" x14ac:dyDescent="0.25">
      <c r="A34" t="s">
        <v>451</v>
      </c>
      <c r="B34" t="s">
        <v>277</v>
      </c>
      <c r="C34">
        <v>28</v>
      </c>
      <c r="D34" t="s">
        <v>659</v>
      </c>
      <c r="E34" t="s">
        <v>660</v>
      </c>
      <c r="F34" t="s">
        <v>439</v>
      </c>
      <c r="G34" s="33" t="s">
        <v>173</v>
      </c>
      <c r="H34" s="33" t="s">
        <v>230</v>
      </c>
      <c r="I34" s="33" t="s">
        <v>411</v>
      </c>
    </row>
    <row r="35" spans="1:9" x14ac:dyDescent="0.25">
      <c r="A35" t="s">
        <v>452</v>
      </c>
      <c r="B35" t="s">
        <v>277</v>
      </c>
      <c r="C35">
        <v>28</v>
      </c>
      <c r="D35" t="s">
        <v>661</v>
      </c>
      <c r="E35" t="s">
        <v>662</v>
      </c>
      <c r="F35" t="s">
        <v>413</v>
      </c>
      <c r="G35" s="33" t="s">
        <v>172</v>
      </c>
      <c r="H35" s="33" t="s">
        <v>184</v>
      </c>
      <c r="I35" s="33" t="s">
        <v>415</v>
      </c>
    </row>
    <row r="36" spans="1:9" x14ac:dyDescent="0.25">
      <c r="A36" t="s">
        <v>453</v>
      </c>
      <c r="B36" t="s">
        <v>277</v>
      </c>
      <c r="C36">
        <v>30</v>
      </c>
      <c r="D36" t="s">
        <v>663</v>
      </c>
      <c r="E36" t="s">
        <v>664</v>
      </c>
      <c r="F36" t="s">
        <v>454</v>
      </c>
      <c r="G36" s="33" t="s">
        <v>173</v>
      </c>
      <c r="H36" s="33" t="s">
        <v>455</v>
      </c>
      <c r="I36" s="33" t="s">
        <v>416</v>
      </c>
    </row>
    <row r="37" spans="1:9" x14ac:dyDescent="0.25">
      <c r="A37" t="s">
        <v>315</v>
      </c>
      <c r="B37" t="s">
        <v>277</v>
      </c>
      <c r="C37">
        <v>31</v>
      </c>
      <c r="D37" t="s">
        <v>665</v>
      </c>
      <c r="E37" t="s">
        <v>666</v>
      </c>
      <c r="F37" t="s">
        <v>425</v>
      </c>
      <c r="G37" s="33" t="s">
        <v>180</v>
      </c>
      <c r="H37" s="33" t="s">
        <v>427</v>
      </c>
      <c r="I37" s="33" t="s">
        <v>416</v>
      </c>
    </row>
    <row r="38" spans="1:9" x14ac:dyDescent="0.25">
      <c r="A38" t="s">
        <v>338</v>
      </c>
      <c r="B38" t="s">
        <v>277</v>
      </c>
      <c r="C38">
        <v>32</v>
      </c>
      <c r="D38" t="s">
        <v>667</v>
      </c>
      <c r="E38" t="s">
        <v>668</v>
      </c>
      <c r="F38" t="s">
        <v>165</v>
      </c>
      <c r="G38" s="33" t="s">
        <v>176</v>
      </c>
      <c r="H38" s="33" t="s">
        <v>192</v>
      </c>
      <c r="I38" s="33" t="s">
        <v>415</v>
      </c>
    </row>
    <row r="39" spans="1:9" x14ac:dyDescent="0.25">
      <c r="A39" t="s">
        <v>456</v>
      </c>
      <c r="B39" t="s">
        <v>277</v>
      </c>
      <c r="C39">
        <v>32</v>
      </c>
      <c r="D39" t="s">
        <v>669</v>
      </c>
      <c r="E39" t="s">
        <v>670</v>
      </c>
      <c r="F39" t="s">
        <v>454</v>
      </c>
      <c r="G39" s="33" t="s">
        <v>176</v>
      </c>
      <c r="H39" s="33" t="s">
        <v>204</v>
      </c>
      <c r="I39" s="33" t="s">
        <v>426</v>
      </c>
    </row>
    <row r="40" spans="1:9" x14ac:dyDescent="0.25">
      <c r="A40" t="s">
        <v>457</v>
      </c>
      <c r="B40" t="s">
        <v>277</v>
      </c>
      <c r="C40">
        <v>33</v>
      </c>
      <c r="D40" t="s">
        <v>671</v>
      </c>
      <c r="E40" t="s">
        <v>672</v>
      </c>
      <c r="F40" t="s">
        <v>163</v>
      </c>
      <c r="G40" s="33" t="s">
        <v>173</v>
      </c>
      <c r="H40" s="33" t="s">
        <v>187</v>
      </c>
      <c r="I40" s="33" t="s">
        <v>411</v>
      </c>
    </row>
    <row r="41" spans="1:9" x14ac:dyDescent="0.25">
      <c r="A41" t="s">
        <v>320</v>
      </c>
      <c r="B41" t="s">
        <v>277</v>
      </c>
      <c r="C41">
        <v>35</v>
      </c>
      <c r="D41" t="s">
        <v>673</v>
      </c>
      <c r="E41" t="s">
        <v>632</v>
      </c>
      <c r="F41" t="s">
        <v>157</v>
      </c>
      <c r="G41" s="33" t="s">
        <v>174</v>
      </c>
      <c r="H41" s="33" t="s">
        <v>225</v>
      </c>
      <c r="I41" s="33" t="s">
        <v>411</v>
      </c>
    </row>
    <row r="42" spans="1:9" x14ac:dyDescent="0.25">
      <c r="A42" t="s">
        <v>458</v>
      </c>
      <c r="B42" t="s">
        <v>277</v>
      </c>
      <c r="C42">
        <v>35</v>
      </c>
      <c r="D42" t="s">
        <v>674</v>
      </c>
      <c r="E42" t="s">
        <v>675</v>
      </c>
      <c r="F42" t="s">
        <v>413</v>
      </c>
      <c r="G42" s="33" t="s">
        <v>173</v>
      </c>
      <c r="H42" s="33" t="s">
        <v>455</v>
      </c>
      <c r="I42" s="33" t="s">
        <v>411</v>
      </c>
    </row>
    <row r="43" spans="1:9" x14ac:dyDescent="0.25">
      <c r="A43" t="s">
        <v>459</v>
      </c>
      <c r="B43" t="s">
        <v>277</v>
      </c>
      <c r="C43">
        <v>36</v>
      </c>
      <c r="D43" t="s">
        <v>676</v>
      </c>
      <c r="E43" t="s">
        <v>677</v>
      </c>
      <c r="F43" t="s">
        <v>439</v>
      </c>
      <c r="G43" s="33" t="s">
        <v>171</v>
      </c>
      <c r="H43" s="33" t="s">
        <v>207</v>
      </c>
      <c r="I43" s="33" t="s">
        <v>426</v>
      </c>
    </row>
    <row r="44" spans="1:9" x14ac:dyDescent="0.25">
      <c r="A44" t="s">
        <v>460</v>
      </c>
      <c r="B44" t="s">
        <v>277</v>
      </c>
      <c r="C44">
        <v>36</v>
      </c>
      <c r="D44" t="s">
        <v>661</v>
      </c>
      <c r="E44" t="s">
        <v>678</v>
      </c>
      <c r="F44" t="s">
        <v>413</v>
      </c>
      <c r="G44" s="33" t="s">
        <v>172</v>
      </c>
      <c r="H44" s="33" t="s">
        <v>207</v>
      </c>
      <c r="I44" s="33" t="s">
        <v>416</v>
      </c>
    </row>
    <row r="45" spans="1:9" x14ac:dyDescent="0.25">
      <c r="A45" t="s">
        <v>461</v>
      </c>
      <c r="B45" t="s">
        <v>277</v>
      </c>
      <c r="C45">
        <v>37</v>
      </c>
      <c r="D45" t="s">
        <v>676</v>
      </c>
      <c r="E45" t="s">
        <v>679</v>
      </c>
      <c r="F45" t="s">
        <v>157</v>
      </c>
      <c r="G45" s="33" t="s">
        <v>173</v>
      </c>
      <c r="H45" s="33" t="s">
        <v>450</v>
      </c>
      <c r="I45" s="33" t="s">
        <v>415</v>
      </c>
    </row>
    <row r="46" spans="1:9" x14ac:dyDescent="0.25">
      <c r="A46" t="s">
        <v>462</v>
      </c>
      <c r="B46" t="s">
        <v>277</v>
      </c>
      <c r="C46">
        <v>38</v>
      </c>
      <c r="D46" t="s">
        <v>680</v>
      </c>
      <c r="E46" t="s">
        <v>681</v>
      </c>
      <c r="F46" t="s">
        <v>425</v>
      </c>
      <c r="G46" s="33" t="s">
        <v>174</v>
      </c>
      <c r="H46" s="33" t="s">
        <v>463</v>
      </c>
      <c r="I46" s="33" t="s">
        <v>426</v>
      </c>
    </row>
    <row r="47" spans="1:9" x14ac:dyDescent="0.25">
      <c r="A47" t="s">
        <v>464</v>
      </c>
      <c r="B47" t="s">
        <v>277</v>
      </c>
      <c r="C47">
        <v>38</v>
      </c>
      <c r="D47" t="s">
        <v>682</v>
      </c>
      <c r="E47" t="s">
        <v>683</v>
      </c>
      <c r="F47" t="s">
        <v>454</v>
      </c>
      <c r="G47" s="33" t="s">
        <v>174</v>
      </c>
      <c r="H47" s="33" t="s">
        <v>414</v>
      </c>
      <c r="I47" s="33" t="s">
        <v>426</v>
      </c>
    </row>
    <row r="48" spans="1:9" x14ac:dyDescent="0.25">
      <c r="A48" t="s">
        <v>465</v>
      </c>
      <c r="B48" t="s">
        <v>277</v>
      </c>
      <c r="C48">
        <v>39</v>
      </c>
      <c r="D48" t="s">
        <v>684</v>
      </c>
      <c r="E48" t="s">
        <v>685</v>
      </c>
      <c r="F48" t="s">
        <v>163</v>
      </c>
      <c r="G48" s="33" t="s">
        <v>173</v>
      </c>
      <c r="H48" s="33" t="s">
        <v>215</v>
      </c>
      <c r="I48" s="33" t="s">
        <v>426</v>
      </c>
    </row>
    <row r="49" spans="1:9" x14ac:dyDescent="0.25">
      <c r="A49" t="s">
        <v>370</v>
      </c>
      <c r="B49" t="s">
        <v>277</v>
      </c>
      <c r="C49">
        <v>39</v>
      </c>
      <c r="D49" t="s">
        <v>686</v>
      </c>
      <c r="E49" t="s">
        <v>687</v>
      </c>
      <c r="F49" t="s">
        <v>314</v>
      </c>
      <c r="G49" s="33" t="s">
        <v>176</v>
      </c>
      <c r="H49" s="33" t="s">
        <v>466</v>
      </c>
      <c r="I49" s="33" t="s">
        <v>416</v>
      </c>
    </row>
    <row r="50" spans="1:9" x14ac:dyDescent="0.25">
      <c r="A50" t="s">
        <v>467</v>
      </c>
      <c r="B50" t="s">
        <v>277</v>
      </c>
      <c r="C50">
        <v>41</v>
      </c>
      <c r="D50" t="s">
        <v>688</v>
      </c>
      <c r="E50" t="s">
        <v>689</v>
      </c>
      <c r="F50" t="s">
        <v>159</v>
      </c>
      <c r="G50" s="33" t="s">
        <v>177</v>
      </c>
      <c r="H50" s="33" t="s">
        <v>204</v>
      </c>
      <c r="I50" s="33" t="s">
        <v>426</v>
      </c>
    </row>
    <row r="51" spans="1:9" x14ac:dyDescent="0.25">
      <c r="A51" t="s">
        <v>468</v>
      </c>
      <c r="B51" t="s">
        <v>277</v>
      </c>
      <c r="C51">
        <v>41</v>
      </c>
      <c r="D51" t="s">
        <v>690</v>
      </c>
      <c r="E51" t="s">
        <v>691</v>
      </c>
      <c r="F51" t="s">
        <v>163</v>
      </c>
      <c r="G51" s="33" t="s">
        <v>174</v>
      </c>
      <c r="H51" s="33" t="s">
        <v>469</v>
      </c>
      <c r="I51" s="33" t="s">
        <v>411</v>
      </c>
    </row>
    <row r="52" spans="1:9" x14ac:dyDescent="0.25">
      <c r="A52" t="s">
        <v>470</v>
      </c>
      <c r="B52" t="s">
        <v>277</v>
      </c>
      <c r="C52">
        <v>42</v>
      </c>
      <c r="D52" t="s">
        <v>692</v>
      </c>
      <c r="E52" t="s">
        <v>693</v>
      </c>
      <c r="F52" t="s">
        <v>454</v>
      </c>
      <c r="G52" s="33" t="s">
        <v>173</v>
      </c>
      <c r="H52" s="33" t="s">
        <v>187</v>
      </c>
      <c r="I52" s="33" t="s">
        <v>426</v>
      </c>
    </row>
    <row r="53" spans="1:9" x14ac:dyDescent="0.25">
      <c r="A53" t="s">
        <v>471</v>
      </c>
      <c r="B53" t="s">
        <v>277</v>
      </c>
      <c r="C53">
        <v>43</v>
      </c>
      <c r="D53" t="s">
        <v>694</v>
      </c>
      <c r="E53" t="s">
        <v>695</v>
      </c>
      <c r="F53" t="s">
        <v>420</v>
      </c>
      <c r="G53" s="33" t="s">
        <v>176</v>
      </c>
      <c r="H53" s="33" t="s">
        <v>200</v>
      </c>
      <c r="I53" s="33" t="s">
        <v>426</v>
      </c>
    </row>
    <row r="54" spans="1:9" x14ac:dyDescent="0.25">
      <c r="A54" t="s">
        <v>472</v>
      </c>
      <c r="B54" t="s">
        <v>277</v>
      </c>
      <c r="C54">
        <v>44</v>
      </c>
      <c r="D54" t="s">
        <v>696</v>
      </c>
      <c r="E54" t="s">
        <v>697</v>
      </c>
      <c r="F54" t="s">
        <v>163</v>
      </c>
      <c r="G54" s="33" t="s">
        <v>178</v>
      </c>
      <c r="H54" s="33" t="s">
        <v>214</v>
      </c>
      <c r="I54" s="33" t="s">
        <v>415</v>
      </c>
    </row>
    <row r="55" spans="1:9" x14ac:dyDescent="0.25">
      <c r="A55" t="s">
        <v>473</v>
      </c>
      <c r="B55" t="s">
        <v>277</v>
      </c>
      <c r="C55">
        <v>45</v>
      </c>
      <c r="D55" t="s">
        <v>614</v>
      </c>
      <c r="E55" t="s">
        <v>605</v>
      </c>
      <c r="F55" s="33" t="s">
        <v>454</v>
      </c>
      <c r="G55" s="33" t="s">
        <v>174</v>
      </c>
      <c r="H55" s="33" t="s">
        <v>214</v>
      </c>
      <c r="I55" t="s">
        <v>426</v>
      </c>
    </row>
    <row r="56" spans="1:9" x14ac:dyDescent="0.25">
      <c r="A56" t="s">
        <v>474</v>
      </c>
      <c r="B56" t="s">
        <v>277</v>
      </c>
      <c r="C56">
        <v>46</v>
      </c>
      <c r="D56" t="s">
        <v>674</v>
      </c>
      <c r="E56" t="s">
        <v>698</v>
      </c>
      <c r="F56" t="s">
        <v>454</v>
      </c>
      <c r="G56" s="33" t="s">
        <v>173</v>
      </c>
      <c r="H56" s="33" t="s">
        <v>204</v>
      </c>
      <c r="I56" s="33" t="s">
        <v>416</v>
      </c>
    </row>
    <row r="57" spans="1:9" x14ac:dyDescent="0.25">
      <c r="A57" t="s">
        <v>285</v>
      </c>
      <c r="B57" t="s">
        <v>277</v>
      </c>
      <c r="C57">
        <v>47</v>
      </c>
      <c r="D57" t="s">
        <v>699</v>
      </c>
      <c r="E57" t="s">
        <v>700</v>
      </c>
      <c r="F57" t="s">
        <v>166</v>
      </c>
      <c r="G57" s="33" t="s">
        <v>175</v>
      </c>
      <c r="H57" s="33" t="s">
        <v>226</v>
      </c>
      <c r="I57" s="33" t="s">
        <v>416</v>
      </c>
    </row>
    <row r="58" spans="1:9" x14ac:dyDescent="0.25">
      <c r="A58" t="s">
        <v>408</v>
      </c>
      <c r="B58" t="s">
        <v>277</v>
      </c>
      <c r="C58">
        <v>47</v>
      </c>
      <c r="D58" t="s">
        <v>701</v>
      </c>
      <c r="E58" t="s">
        <v>702</v>
      </c>
      <c r="F58" t="s">
        <v>163</v>
      </c>
      <c r="G58" s="33" t="s">
        <v>171</v>
      </c>
      <c r="H58" s="33" t="s">
        <v>228</v>
      </c>
      <c r="I58" s="33" t="s">
        <v>416</v>
      </c>
    </row>
    <row r="59" spans="1:9" x14ac:dyDescent="0.25">
      <c r="A59" t="s">
        <v>407</v>
      </c>
      <c r="B59" t="s">
        <v>277</v>
      </c>
      <c r="C59">
        <v>48</v>
      </c>
      <c r="D59" t="s">
        <v>703</v>
      </c>
      <c r="E59" t="s">
        <v>704</v>
      </c>
      <c r="F59" t="s">
        <v>163</v>
      </c>
      <c r="G59" s="33" t="s">
        <v>176</v>
      </c>
      <c r="H59" s="33" t="s">
        <v>475</v>
      </c>
      <c r="I59" s="33" t="s">
        <v>415</v>
      </c>
    </row>
    <row r="60" spans="1:9" x14ac:dyDescent="0.25">
      <c r="A60" t="s">
        <v>476</v>
      </c>
      <c r="B60" t="s">
        <v>277</v>
      </c>
      <c r="C60">
        <v>49</v>
      </c>
      <c r="D60" t="s">
        <v>705</v>
      </c>
      <c r="E60" t="s">
        <v>706</v>
      </c>
      <c r="F60" t="s">
        <v>221</v>
      </c>
      <c r="G60" s="33" t="s">
        <v>180</v>
      </c>
      <c r="H60" s="33" t="s">
        <v>194</v>
      </c>
      <c r="I60" s="33" t="s">
        <v>415</v>
      </c>
    </row>
    <row r="61" spans="1:9" x14ac:dyDescent="0.25">
      <c r="A61" t="s">
        <v>477</v>
      </c>
      <c r="B61" t="s">
        <v>277</v>
      </c>
      <c r="C61">
        <v>50</v>
      </c>
      <c r="D61" t="s">
        <v>707</v>
      </c>
      <c r="E61" t="s">
        <v>708</v>
      </c>
      <c r="F61" t="s">
        <v>420</v>
      </c>
      <c r="G61" s="33" t="s">
        <v>176</v>
      </c>
      <c r="H61" s="33" t="s">
        <v>440</v>
      </c>
      <c r="I61" s="33" t="s">
        <v>426</v>
      </c>
    </row>
    <row r="62" spans="1:9" x14ac:dyDescent="0.25">
      <c r="A62" t="s">
        <v>283</v>
      </c>
      <c r="B62" t="s">
        <v>277</v>
      </c>
      <c r="C62">
        <v>51</v>
      </c>
      <c r="D62" t="s">
        <v>709</v>
      </c>
      <c r="E62" t="s">
        <v>710</v>
      </c>
      <c r="F62" t="s">
        <v>454</v>
      </c>
      <c r="G62" s="33" t="s">
        <v>176</v>
      </c>
      <c r="H62" s="33" t="s">
        <v>199</v>
      </c>
      <c r="I62" s="33" t="s">
        <v>416</v>
      </c>
    </row>
    <row r="63" spans="1:9" x14ac:dyDescent="0.25">
      <c r="A63" t="s">
        <v>318</v>
      </c>
      <c r="B63" t="s">
        <v>277</v>
      </c>
      <c r="C63">
        <v>52</v>
      </c>
      <c r="D63" t="s">
        <v>711</v>
      </c>
      <c r="E63" t="s">
        <v>712</v>
      </c>
      <c r="F63" t="s">
        <v>454</v>
      </c>
      <c r="G63" s="33" t="s">
        <v>176</v>
      </c>
      <c r="H63" s="33" t="s">
        <v>214</v>
      </c>
      <c r="I63" s="33" t="s">
        <v>416</v>
      </c>
    </row>
    <row r="64" spans="1:9" x14ac:dyDescent="0.25">
      <c r="A64" t="s">
        <v>374</v>
      </c>
      <c r="B64" t="s">
        <v>277</v>
      </c>
      <c r="C64">
        <v>54</v>
      </c>
      <c r="D64" t="s">
        <v>713</v>
      </c>
      <c r="E64" t="s">
        <v>714</v>
      </c>
      <c r="F64" t="s">
        <v>170</v>
      </c>
      <c r="G64" s="33" t="s">
        <v>180</v>
      </c>
      <c r="H64" s="33" t="s">
        <v>222</v>
      </c>
      <c r="I64" s="33" t="s">
        <v>426</v>
      </c>
    </row>
    <row r="65" spans="1:9" x14ac:dyDescent="0.25">
      <c r="A65" t="s">
        <v>478</v>
      </c>
      <c r="B65" t="s">
        <v>277</v>
      </c>
      <c r="C65">
        <v>55</v>
      </c>
      <c r="D65" t="s">
        <v>715</v>
      </c>
      <c r="E65" t="s">
        <v>716</v>
      </c>
      <c r="F65" t="s">
        <v>154</v>
      </c>
      <c r="G65" s="33" t="s">
        <v>177</v>
      </c>
      <c r="H65" s="33" t="s">
        <v>479</v>
      </c>
      <c r="I65" s="33" t="s">
        <v>411</v>
      </c>
    </row>
    <row r="66" spans="1:9" x14ac:dyDescent="0.25">
      <c r="A66" t="s">
        <v>379</v>
      </c>
      <c r="B66" t="s">
        <v>277</v>
      </c>
      <c r="C66">
        <v>58</v>
      </c>
      <c r="D66" t="s">
        <v>717</v>
      </c>
      <c r="E66" t="s">
        <v>718</v>
      </c>
      <c r="F66" t="s">
        <v>166</v>
      </c>
      <c r="G66" s="33" t="s">
        <v>180</v>
      </c>
      <c r="H66" s="33" t="s">
        <v>223</v>
      </c>
      <c r="I66" s="33" t="s">
        <v>415</v>
      </c>
    </row>
    <row r="67" spans="1:9" x14ac:dyDescent="0.25">
      <c r="A67" t="s">
        <v>480</v>
      </c>
      <c r="B67" t="s">
        <v>277</v>
      </c>
      <c r="C67">
        <v>59</v>
      </c>
      <c r="D67" t="s">
        <v>719</v>
      </c>
      <c r="E67" t="s">
        <v>720</v>
      </c>
      <c r="F67" t="s">
        <v>221</v>
      </c>
      <c r="G67" s="33" t="s">
        <v>173</v>
      </c>
      <c r="H67" s="33" t="s">
        <v>481</v>
      </c>
      <c r="I67" s="33" t="s">
        <v>411</v>
      </c>
    </row>
    <row r="68" spans="1:9" x14ac:dyDescent="0.25">
      <c r="A68" t="s">
        <v>289</v>
      </c>
      <c r="B68" t="s">
        <v>277</v>
      </c>
      <c r="C68">
        <v>59</v>
      </c>
      <c r="D68" t="s">
        <v>721</v>
      </c>
      <c r="E68" t="s">
        <v>722</v>
      </c>
      <c r="F68" t="s">
        <v>420</v>
      </c>
      <c r="G68" s="33" t="s">
        <v>180</v>
      </c>
      <c r="H68" s="33" t="s">
        <v>195</v>
      </c>
      <c r="I68" s="33" t="s">
        <v>415</v>
      </c>
    </row>
    <row r="69" spans="1:9" x14ac:dyDescent="0.25">
      <c r="A69" t="s">
        <v>482</v>
      </c>
      <c r="B69" t="s">
        <v>277</v>
      </c>
      <c r="C69">
        <v>60</v>
      </c>
      <c r="D69" t="s">
        <v>723</v>
      </c>
      <c r="E69" t="s">
        <v>724</v>
      </c>
      <c r="F69" t="s">
        <v>170</v>
      </c>
      <c r="G69" s="33" t="s">
        <v>180</v>
      </c>
      <c r="H69" s="33" t="s">
        <v>209</v>
      </c>
      <c r="I69" s="33" t="s">
        <v>411</v>
      </c>
    </row>
    <row r="70" spans="1:9" x14ac:dyDescent="0.25">
      <c r="A70" t="s">
        <v>406</v>
      </c>
      <c r="B70" t="s">
        <v>277</v>
      </c>
      <c r="C70">
        <v>61</v>
      </c>
      <c r="D70" t="s">
        <v>725</v>
      </c>
      <c r="E70" t="s">
        <v>726</v>
      </c>
      <c r="F70" t="s">
        <v>167</v>
      </c>
      <c r="G70" s="33" t="s">
        <v>176</v>
      </c>
      <c r="H70" s="33" t="s">
        <v>222</v>
      </c>
      <c r="I70" s="33" t="s">
        <v>416</v>
      </c>
    </row>
    <row r="71" spans="1:9" x14ac:dyDescent="0.25">
      <c r="A71" t="s">
        <v>483</v>
      </c>
      <c r="B71" t="s">
        <v>277</v>
      </c>
      <c r="C71">
        <v>63</v>
      </c>
      <c r="D71" t="s">
        <v>727</v>
      </c>
      <c r="E71" t="s">
        <v>728</v>
      </c>
      <c r="F71" t="s">
        <v>169</v>
      </c>
      <c r="G71" s="33" t="s">
        <v>484</v>
      </c>
      <c r="H71" s="33" t="s">
        <v>485</v>
      </c>
      <c r="I71" s="33" t="s">
        <v>416</v>
      </c>
    </row>
    <row r="72" spans="1:9" x14ac:dyDescent="0.25">
      <c r="A72" t="s">
        <v>486</v>
      </c>
      <c r="B72" t="s">
        <v>277</v>
      </c>
      <c r="C72">
        <v>66</v>
      </c>
      <c r="D72" t="s">
        <v>729</v>
      </c>
      <c r="E72" t="s">
        <v>695</v>
      </c>
      <c r="F72" t="s">
        <v>170</v>
      </c>
      <c r="G72" s="33" t="s">
        <v>177</v>
      </c>
      <c r="H72" s="33" t="s">
        <v>479</v>
      </c>
      <c r="I72" s="33" t="s">
        <v>415</v>
      </c>
    </row>
    <row r="73" spans="1:9" x14ac:dyDescent="0.25">
      <c r="A73" t="s">
        <v>487</v>
      </c>
      <c r="B73" t="s">
        <v>277</v>
      </c>
      <c r="C73">
        <v>69</v>
      </c>
      <c r="D73" t="s">
        <v>730</v>
      </c>
      <c r="E73" t="s">
        <v>731</v>
      </c>
      <c r="F73" t="s">
        <v>221</v>
      </c>
      <c r="G73" s="33" t="s">
        <v>173</v>
      </c>
      <c r="H73" s="33" t="s">
        <v>193</v>
      </c>
      <c r="I73" s="33" t="s">
        <v>426</v>
      </c>
    </row>
    <row r="74" spans="1:9" x14ac:dyDescent="0.25">
      <c r="A74" t="s">
        <v>488</v>
      </c>
      <c r="B74" t="s">
        <v>277</v>
      </c>
      <c r="C74">
        <v>70</v>
      </c>
      <c r="D74" t="s">
        <v>732</v>
      </c>
      <c r="E74" t="s">
        <v>733</v>
      </c>
      <c r="F74" t="s">
        <v>170</v>
      </c>
      <c r="G74" s="33" t="s">
        <v>175</v>
      </c>
      <c r="H74" s="33" t="s">
        <v>224</v>
      </c>
      <c r="I74" s="33" t="s">
        <v>411</v>
      </c>
    </row>
    <row r="75" spans="1:9" x14ac:dyDescent="0.25">
      <c r="A75" t="s">
        <v>335</v>
      </c>
      <c r="B75" t="s">
        <v>277</v>
      </c>
      <c r="C75">
        <v>71</v>
      </c>
      <c r="D75" t="s">
        <v>734</v>
      </c>
      <c r="E75" t="s">
        <v>706</v>
      </c>
      <c r="F75" t="s">
        <v>169</v>
      </c>
      <c r="G75" s="33" t="s">
        <v>181</v>
      </c>
      <c r="H75" s="33" t="s">
        <v>489</v>
      </c>
      <c r="I75" s="33" t="s">
        <v>415</v>
      </c>
    </row>
    <row r="76" spans="1:9" x14ac:dyDescent="0.25">
      <c r="A76" t="s">
        <v>490</v>
      </c>
      <c r="B76" t="s">
        <v>277</v>
      </c>
      <c r="C76">
        <v>72</v>
      </c>
      <c r="D76" t="s">
        <v>735</v>
      </c>
      <c r="E76" t="s">
        <v>736</v>
      </c>
      <c r="F76" t="s">
        <v>167</v>
      </c>
      <c r="G76" s="33" t="s">
        <v>180</v>
      </c>
      <c r="H76" s="33" t="s">
        <v>223</v>
      </c>
      <c r="I76" s="33" t="s">
        <v>411</v>
      </c>
    </row>
    <row r="77" spans="1:9" x14ac:dyDescent="0.25">
      <c r="A77" t="s">
        <v>304</v>
      </c>
      <c r="B77" t="s">
        <v>277</v>
      </c>
      <c r="C77">
        <v>73</v>
      </c>
      <c r="D77" t="s">
        <v>737</v>
      </c>
      <c r="E77" t="s">
        <v>738</v>
      </c>
      <c r="F77" t="s">
        <v>170</v>
      </c>
      <c r="G77" s="33" t="s">
        <v>181</v>
      </c>
      <c r="H77" s="33" t="s">
        <v>491</v>
      </c>
      <c r="I77" s="33" t="s">
        <v>426</v>
      </c>
    </row>
    <row r="78" spans="1:9" x14ac:dyDescent="0.25">
      <c r="A78" t="s">
        <v>302</v>
      </c>
      <c r="B78" t="s">
        <v>277</v>
      </c>
      <c r="C78">
        <v>75</v>
      </c>
      <c r="D78" t="s">
        <v>739</v>
      </c>
      <c r="E78" t="s">
        <v>740</v>
      </c>
      <c r="F78" t="s">
        <v>169</v>
      </c>
      <c r="G78" s="33" t="s">
        <v>175</v>
      </c>
      <c r="H78" s="33" t="s">
        <v>492</v>
      </c>
      <c r="I78" s="33" t="s">
        <v>416</v>
      </c>
    </row>
    <row r="79" spans="1:9" x14ac:dyDescent="0.25">
      <c r="A79" t="s">
        <v>493</v>
      </c>
      <c r="B79" t="s">
        <v>277</v>
      </c>
      <c r="C79">
        <v>76</v>
      </c>
      <c r="D79" t="s">
        <v>741</v>
      </c>
      <c r="E79" t="s">
        <v>742</v>
      </c>
      <c r="F79" t="s">
        <v>169</v>
      </c>
      <c r="G79" s="33" t="s">
        <v>181</v>
      </c>
      <c r="H79" s="33" t="s">
        <v>210</v>
      </c>
      <c r="I79" s="33" t="s">
        <v>416</v>
      </c>
    </row>
    <row r="80" spans="1:9" x14ac:dyDescent="0.25">
      <c r="A80" t="s">
        <v>494</v>
      </c>
      <c r="B80" t="s">
        <v>277</v>
      </c>
      <c r="C80">
        <v>77</v>
      </c>
      <c r="D80" t="s">
        <v>743</v>
      </c>
      <c r="E80" t="s">
        <v>744</v>
      </c>
      <c r="F80" t="s">
        <v>154</v>
      </c>
      <c r="G80" s="33" t="s">
        <v>176</v>
      </c>
      <c r="H80" s="33" t="s">
        <v>495</v>
      </c>
      <c r="I80" s="33" t="s">
        <v>411</v>
      </c>
    </row>
    <row r="81" spans="1:9" x14ac:dyDescent="0.25">
      <c r="A81" t="s">
        <v>496</v>
      </c>
      <c r="B81" t="s">
        <v>277</v>
      </c>
      <c r="C81">
        <v>78</v>
      </c>
      <c r="D81" t="s">
        <v>745</v>
      </c>
      <c r="E81" t="s">
        <v>746</v>
      </c>
      <c r="F81" t="s">
        <v>170</v>
      </c>
      <c r="G81" s="33" t="s">
        <v>484</v>
      </c>
      <c r="H81" s="33" t="s">
        <v>212</v>
      </c>
      <c r="I81" s="33" t="s">
        <v>416</v>
      </c>
    </row>
    <row r="82" spans="1:9" x14ac:dyDescent="0.25">
      <c r="A82" t="s">
        <v>497</v>
      </c>
      <c r="B82" t="s">
        <v>277</v>
      </c>
      <c r="C82">
        <v>79</v>
      </c>
      <c r="D82" t="s">
        <v>747</v>
      </c>
      <c r="E82" t="s">
        <v>748</v>
      </c>
      <c r="F82" t="s">
        <v>169</v>
      </c>
      <c r="G82" s="33" t="s">
        <v>175</v>
      </c>
      <c r="H82" s="33" t="s">
        <v>209</v>
      </c>
      <c r="I82" s="33" t="s">
        <v>416</v>
      </c>
    </row>
    <row r="83" spans="1:9" x14ac:dyDescent="0.25">
      <c r="A83" t="s">
        <v>297</v>
      </c>
      <c r="B83" t="s">
        <v>277</v>
      </c>
      <c r="C83">
        <v>81</v>
      </c>
      <c r="D83" t="s">
        <v>614</v>
      </c>
      <c r="E83" t="s">
        <v>632</v>
      </c>
      <c r="F83" t="s">
        <v>425</v>
      </c>
      <c r="G83" s="33" t="s">
        <v>173</v>
      </c>
      <c r="H83" s="33" t="s">
        <v>498</v>
      </c>
      <c r="I83" s="33" t="s">
        <v>426</v>
      </c>
    </row>
    <row r="84" spans="1:9" x14ac:dyDescent="0.25">
      <c r="A84" t="s">
        <v>499</v>
      </c>
      <c r="B84" t="s">
        <v>277</v>
      </c>
      <c r="C84">
        <v>82</v>
      </c>
      <c r="D84" t="s">
        <v>602</v>
      </c>
      <c r="E84" t="s">
        <v>749</v>
      </c>
      <c r="F84" t="s">
        <v>418</v>
      </c>
      <c r="G84" s="33" t="s">
        <v>180</v>
      </c>
      <c r="H84" s="33" t="s">
        <v>185</v>
      </c>
      <c r="I84" s="33" t="s">
        <v>416</v>
      </c>
    </row>
    <row r="85" spans="1:9" x14ac:dyDescent="0.25">
      <c r="A85" t="s">
        <v>346</v>
      </c>
      <c r="B85" t="s">
        <v>277</v>
      </c>
      <c r="C85">
        <v>83</v>
      </c>
      <c r="D85" t="s">
        <v>750</v>
      </c>
      <c r="E85" t="s">
        <v>751</v>
      </c>
      <c r="F85" t="s">
        <v>159</v>
      </c>
      <c r="G85" s="33" t="s">
        <v>175</v>
      </c>
      <c r="H85" s="33" t="s">
        <v>500</v>
      </c>
      <c r="I85" s="33" t="s">
        <v>411</v>
      </c>
    </row>
    <row r="86" spans="1:9" x14ac:dyDescent="0.25">
      <c r="A86" t="s">
        <v>501</v>
      </c>
      <c r="B86" t="s">
        <v>277</v>
      </c>
      <c r="C86">
        <v>83</v>
      </c>
      <c r="D86" t="s">
        <v>752</v>
      </c>
      <c r="E86" t="s">
        <v>753</v>
      </c>
      <c r="F86" t="s">
        <v>159</v>
      </c>
      <c r="G86" s="33" t="s">
        <v>173</v>
      </c>
      <c r="H86" s="33" t="s">
        <v>502</v>
      </c>
      <c r="I86" s="33" t="s">
        <v>416</v>
      </c>
    </row>
    <row r="87" spans="1:9" x14ac:dyDescent="0.25">
      <c r="A87" t="s">
        <v>503</v>
      </c>
      <c r="B87" t="s">
        <v>277</v>
      </c>
      <c r="C87">
        <v>85</v>
      </c>
      <c r="D87" t="s">
        <v>721</v>
      </c>
      <c r="E87" t="s">
        <v>632</v>
      </c>
      <c r="F87" t="s">
        <v>159</v>
      </c>
      <c r="G87" s="33" t="s">
        <v>177</v>
      </c>
      <c r="H87" s="33" t="s">
        <v>187</v>
      </c>
      <c r="I87" s="33" t="s">
        <v>411</v>
      </c>
    </row>
    <row r="88" spans="1:9" x14ac:dyDescent="0.25">
      <c r="A88" t="s">
        <v>369</v>
      </c>
      <c r="B88" t="s">
        <v>277</v>
      </c>
      <c r="C88">
        <v>86</v>
      </c>
      <c r="D88" t="s">
        <v>754</v>
      </c>
      <c r="E88" t="s">
        <v>755</v>
      </c>
      <c r="F88" t="s">
        <v>418</v>
      </c>
      <c r="G88" s="33" t="s">
        <v>178</v>
      </c>
      <c r="H88" s="33" t="s">
        <v>189</v>
      </c>
      <c r="I88" s="33" t="s">
        <v>415</v>
      </c>
    </row>
    <row r="89" spans="1:9" x14ac:dyDescent="0.25">
      <c r="A89" t="s">
        <v>365</v>
      </c>
      <c r="B89" t="s">
        <v>277</v>
      </c>
      <c r="C89">
        <v>87</v>
      </c>
      <c r="D89" t="s">
        <v>756</v>
      </c>
      <c r="E89" t="s">
        <v>757</v>
      </c>
      <c r="F89" t="s">
        <v>159</v>
      </c>
      <c r="G89" s="33" t="s">
        <v>181</v>
      </c>
      <c r="H89" s="33" t="s">
        <v>504</v>
      </c>
      <c r="I89" s="33" t="s">
        <v>415</v>
      </c>
    </row>
    <row r="90" spans="1:9" x14ac:dyDescent="0.25">
      <c r="A90" t="s">
        <v>323</v>
      </c>
      <c r="B90" t="s">
        <v>277</v>
      </c>
      <c r="C90">
        <v>88</v>
      </c>
      <c r="D90" t="s">
        <v>758</v>
      </c>
      <c r="E90" t="s">
        <v>681</v>
      </c>
      <c r="F90" t="s">
        <v>168</v>
      </c>
      <c r="G90" s="33" t="s">
        <v>177</v>
      </c>
      <c r="H90" s="33" t="s">
        <v>505</v>
      </c>
      <c r="I90" s="33" t="s">
        <v>416</v>
      </c>
    </row>
    <row r="91" spans="1:9" x14ac:dyDescent="0.25">
      <c r="A91" t="s">
        <v>506</v>
      </c>
      <c r="B91" t="s">
        <v>277</v>
      </c>
      <c r="C91">
        <v>89</v>
      </c>
      <c r="D91" t="s">
        <v>631</v>
      </c>
      <c r="E91" t="s">
        <v>759</v>
      </c>
      <c r="F91" t="s">
        <v>168</v>
      </c>
      <c r="G91" s="33" t="s">
        <v>180</v>
      </c>
      <c r="H91" s="33" t="s">
        <v>224</v>
      </c>
      <c r="I91" s="33" t="s">
        <v>415</v>
      </c>
    </row>
    <row r="92" spans="1:9" x14ac:dyDescent="0.25">
      <c r="A92" t="s">
        <v>361</v>
      </c>
      <c r="B92" t="s">
        <v>277</v>
      </c>
      <c r="C92">
        <v>91</v>
      </c>
      <c r="D92" t="s">
        <v>723</v>
      </c>
      <c r="E92" t="s">
        <v>760</v>
      </c>
      <c r="F92" t="s">
        <v>166</v>
      </c>
      <c r="G92" s="33" t="s">
        <v>177</v>
      </c>
      <c r="H92" s="33" t="s">
        <v>507</v>
      </c>
      <c r="I92" s="33" t="s">
        <v>415</v>
      </c>
    </row>
    <row r="93" spans="1:9" x14ac:dyDescent="0.25">
      <c r="A93" t="s">
        <v>508</v>
      </c>
      <c r="B93" t="s">
        <v>277</v>
      </c>
      <c r="C93">
        <v>92</v>
      </c>
      <c r="D93" t="s">
        <v>761</v>
      </c>
      <c r="E93" t="s">
        <v>762</v>
      </c>
      <c r="F93" t="s">
        <v>164</v>
      </c>
      <c r="G93" s="33" t="s">
        <v>180</v>
      </c>
      <c r="H93" s="33" t="s">
        <v>509</v>
      </c>
      <c r="I93" s="33" t="s">
        <v>411</v>
      </c>
    </row>
    <row r="94" spans="1:9" x14ac:dyDescent="0.25">
      <c r="A94" t="s">
        <v>510</v>
      </c>
      <c r="B94" t="s">
        <v>277</v>
      </c>
      <c r="C94">
        <v>93</v>
      </c>
      <c r="D94" t="s">
        <v>763</v>
      </c>
      <c r="E94" t="s">
        <v>764</v>
      </c>
      <c r="F94" t="s">
        <v>164</v>
      </c>
      <c r="G94" s="33" t="s">
        <v>172</v>
      </c>
      <c r="H94" s="33" t="s">
        <v>511</v>
      </c>
      <c r="I94" s="33" t="s">
        <v>415</v>
      </c>
    </row>
    <row r="95" spans="1:9" x14ac:dyDescent="0.25">
      <c r="A95" t="s">
        <v>349</v>
      </c>
      <c r="B95" t="s">
        <v>277</v>
      </c>
      <c r="C95">
        <v>93</v>
      </c>
      <c r="D95" t="s">
        <v>665</v>
      </c>
      <c r="E95" t="s">
        <v>765</v>
      </c>
      <c r="F95" t="s">
        <v>512</v>
      </c>
      <c r="G95" s="33" t="s">
        <v>177</v>
      </c>
      <c r="H95" s="33" t="s">
        <v>229</v>
      </c>
      <c r="I95" s="33" t="s">
        <v>415</v>
      </c>
    </row>
    <row r="96" spans="1:9" x14ac:dyDescent="0.25">
      <c r="A96" t="s">
        <v>513</v>
      </c>
      <c r="B96" t="s">
        <v>277</v>
      </c>
      <c r="C96">
        <v>94</v>
      </c>
      <c r="D96" t="s">
        <v>766</v>
      </c>
      <c r="E96" t="s">
        <v>767</v>
      </c>
      <c r="F96" t="s">
        <v>164</v>
      </c>
      <c r="G96" s="33" t="s">
        <v>171</v>
      </c>
      <c r="H96" s="33" t="s">
        <v>514</v>
      </c>
      <c r="I96" s="33" t="s">
        <v>426</v>
      </c>
    </row>
    <row r="97" spans="1:9" x14ac:dyDescent="0.25">
      <c r="A97" t="s">
        <v>290</v>
      </c>
      <c r="B97" t="s">
        <v>277</v>
      </c>
      <c r="C97">
        <v>96</v>
      </c>
      <c r="D97" t="s">
        <v>768</v>
      </c>
      <c r="E97" t="s">
        <v>769</v>
      </c>
      <c r="F97" t="s">
        <v>512</v>
      </c>
      <c r="G97" s="33" t="s">
        <v>174</v>
      </c>
      <c r="H97" s="33" t="s">
        <v>515</v>
      </c>
      <c r="I97" s="33" t="s">
        <v>416</v>
      </c>
    </row>
    <row r="98" spans="1:9" x14ac:dyDescent="0.25">
      <c r="A98" t="s">
        <v>343</v>
      </c>
      <c r="B98" t="s">
        <v>277</v>
      </c>
      <c r="C98">
        <v>97</v>
      </c>
      <c r="D98" t="s">
        <v>734</v>
      </c>
      <c r="E98" t="s">
        <v>770</v>
      </c>
      <c r="F98" t="s">
        <v>168</v>
      </c>
      <c r="G98" s="33" t="s">
        <v>177</v>
      </c>
      <c r="H98" s="33" t="s">
        <v>213</v>
      </c>
      <c r="I98" s="33" t="s">
        <v>411</v>
      </c>
    </row>
    <row r="99" spans="1:9" x14ac:dyDescent="0.25">
      <c r="A99" t="s">
        <v>516</v>
      </c>
      <c r="B99" t="s">
        <v>277</v>
      </c>
      <c r="C99">
        <v>97</v>
      </c>
      <c r="D99" t="s">
        <v>771</v>
      </c>
      <c r="E99" t="s">
        <v>772</v>
      </c>
      <c r="F99" t="s">
        <v>165</v>
      </c>
      <c r="G99" s="33" t="s">
        <v>171</v>
      </c>
      <c r="H99" s="33" t="s">
        <v>517</v>
      </c>
      <c r="I99" s="33" t="s">
        <v>416</v>
      </c>
    </row>
    <row r="100" spans="1:9" x14ac:dyDescent="0.25">
      <c r="A100" t="s">
        <v>518</v>
      </c>
      <c r="B100" t="s">
        <v>276</v>
      </c>
      <c r="C100">
        <v>1</v>
      </c>
      <c r="D100" t="s">
        <v>598</v>
      </c>
      <c r="E100" t="s">
        <v>621</v>
      </c>
      <c r="F100" t="s">
        <v>158</v>
      </c>
      <c r="G100" s="33" t="s">
        <v>174</v>
      </c>
      <c r="H100" s="33" t="s">
        <v>194</v>
      </c>
      <c r="I100" t="s">
        <v>415</v>
      </c>
    </row>
    <row r="101" spans="1:9" x14ac:dyDescent="0.25">
      <c r="A101" t="s">
        <v>519</v>
      </c>
      <c r="B101" t="s">
        <v>276</v>
      </c>
      <c r="C101">
        <v>2</v>
      </c>
      <c r="D101" t="s">
        <v>773</v>
      </c>
      <c r="E101" t="s">
        <v>774</v>
      </c>
      <c r="F101" t="s">
        <v>44</v>
      </c>
      <c r="G101" s="33" t="s">
        <v>176</v>
      </c>
      <c r="H101" s="33" t="s">
        <v>227</v>
      </c>
      <c r="I101" t="s">
        <v>416</v>
      </c>
    </row>
    <row r="102" spans="1:9" x14ac:dyDescent="0.25">
      <c r="A102" t="s">
        <v>311</v>
      </c>
      <c r="B102" t="s">
        <v>276</v>
      </c>
      <c r="C102">
        <v>2</v>
      </c>
      <c r="D102" t="s">
        <v>631</v>
      </c>
      <c r="E102" t="s">
        <v>775</v>
      </c>
      <c r="F102" t="s">
        <v>162</v>
      </c>
      <c r="G102" s="33" t="s">
        <v>176</v>
      </c>
      <c r="H102" s="33" t="s">
        <v>206</v>
      </c>
      <c r="I102" t="s">
        <v>415</v>
      </c>
    </row>
    <row r="103" spans="1:9" x14ac:dyDescent="0.25">
      <c r="A103" t="s">
        <v>316</v>
      </c>
      <c r="B103" t="s">
        <v>276</v>
      </c>
      <c r="C103">
        <v>3</v>
      </c>
      <c r="D103" t="s">
        <v>776</v>
      </c>
      <c r="E103" t="s">
        <v>777</v>
      </c>
      <c r="F103" t="s">
        <v>162</v>
      </c>
      <c r="G103" s="33" t="s">
        <v>178</v>
      </c>
      <c r="H103" s="33" t="s">
        <v>184</v>
      </c>
      <c r="I103" t="s">
        <v>415</v>
      </c>
    </row>
    <row r="104" spans="1:9" x14ac:dyDescent="0.25">
      <c r="A104" t="s">
        <v>339</v>
      </c>
      <c r="B104" t="s">
        <v>276</v>
      </c>
      <c r="C104">
        <v>6</v>
      </c>
      <c r="D104" t="s">
        <v>778</v>
      </c>
      <c r="E104" t="s">
        <v>779</v>
      </c>
      <c r="F104" t="s">
        <v>44</v>
      </c>
      <c r="G104" s="33" t="s">
        <v>171</v>
      </c>
      <c r="H104" s="33" t="s">
        <v>188</v>
      </c>
      <c r="I104" t="s">
        <v>416</v>
      </c>
    </row>
    <row r="105" spans="1:9" x14ac:dyDescent="0.25">
      <c r="A105" t="s">
        <v>350</v>
      </c>
      <c r="B105" t="s">
        <v>276</v>
      </c>
      <c r="C105">
        <v>7</v>
      </c>
      <c r="D105" t="s">
        <v>614</v>
      </c>
      <c r="E105" t="s">
        <v>780</v>
      </c>
      <c r="F105" t="s">
        <v>11</v>
      </c>
      <c r="G105" s="33" t="s">
        <v>180</v>
      </c>
      <c r="H105" s="33" t="s">
        <v>427</v>
      </c>
      <c r="I105" t="s">
        <v>411</v>
      </c>
    </row>
    <row r="106" spans="1:9" x14ac:dyDescent="0.25">
      <c r="A106" t="s">
        <v>345</v>
      </c>
      <c r="B106" t="s">
        <v>276</v>
      </c>
      <c r="C106">
        <v>8</v>
      </c>
      <c r="D106" t="s">
        <v>781</v>
      </c>
      <c r="E106" t="s">
        <v>782</v>
      </c>
      <c r="F106" t="s">
        <v>162</v>
      </c>
      <c r="G106" s="33" t="s">
        <v>173</v>
      </c>
      <c r="H106" s="33" t="s">
        <v>466</v>
      </c>
      <c r="I106" t="s">
        <v>415</v>
      </c>
    </row>
    <row r="107" spans="1:9" x14ac:dyDescent="0.25">
      <c r="A107" t="s">
        <v>296</v>
      </c>
      <c r="B107" t="s">
        <v>276</v>
      </c>
      <c r="C107">
        <v>8</v>
      </c>
      <c r="D107" t="s">
        <v>783</v>
      </c>
      <c r="E107" t="s">
        <v>681</v>
      </c>
      <c r="F107" t="s">
        <v>165</v>
      </c>
      <c r="G107" s="33" t="s">
        <v>178</v>
      </c>
      <c r="H107" s="33" t="s">
        <v>208</v>
      </c>
      <c r="I107" t="s">
        <v>416</v>
      </c>
    </row>
    <row r="108" spans="1:9" x14ac:dyDescent="0.25">
      <c r="A108" t="s">
        <v>292</v>
      </c>
      <c r="B108" t="s">
        <v>276</v>
      </c>
      <c r="C108">
        <v>9</v>
      </c>
      <c r="D108" t="s">
        <v>784</v>
      </c>
      <c r="E108" t="s">
        <v>785</v>
      </c>
      <c r="F108" t="s">
        <v>44</v>
      </c>
      <c r="G108" s="33" t="s">
        <v>180</v>
      </c>
      <c r="H108" s="33" t="s">
        <v>192</v>
      </c>
      <c r="I108" t="s">
        <v>416</v>
      </c>
    </row>
    <row r="109" spans="1:9" x14ac:dyDescent="0.25">
      <c r="A109" t="s">
        <v>520</v>
      </c>
      <c r="B109" t="s">
        <v>276</v>
      </c>
      <c r="C109">
        <v>10</v>
      </c>
      <c r="D109" t="s">
        <v>786</v>
      </c>
      <c r="E109" t="s">
        <v>621</v>
      </c>
      <c r="F109" t="s">
        <v>37</v>
      </c>
      <c r="G109" s="33" t="s">
        <v>176</v>
      </c>
      <c r="H109" s="33" t="s">
        <v>521</v>
      </c>
      <c r="I109" t="s">
        <v>416</v>
      </c>
    </row>
    <row r="110" spans="1:9" x14ac:dyDescent="0.25">
      <c r="A110" t="s">
        <v>308</v>
      </c>
      <c r="B110" t="s">
        <v>276</v>
      </c>
      <c r="C110">
        <v>11</v>
      </c>
      <c r="D110" t="s">
        <v>787</v>
      </c>
      <c r="E110" t="s">
        <v>788</v>
      </c>
      <c r="F110" t="s">
        <v>160</v>
      </c>
      <c r="G110" s="33" t="s">
        <v>175</v>
      </c>
      <c r="H110" s="33" t="s">
        <v>522</v>
      </c>
      <c r="I110" t="s">
        <v>416</v>
      </c>
    </row>
    <row r="111" spans="1:9" x14ac:dyDescent="0.25">
      <c r="A111" t="s">
        <v>523</v>
      </c>
      <c r="B111" t="s">
        <v>276</v>
      </c>
      <c r="C111">
        <v>11</v>
      </c>
      <c r="D111" t="s">
        <v>789</v>
      </c>
      <c r="E111" t="s">
        <v>790</v>
      </c>
      <c r="F111" t="s">
        <v>11</v>
      </c>
      <c r="G111" s="33" t="s">
        <v>175</v>
      </c>
      <c r="H111" s="33" t="s">
        <v>228</v>
      </c>
      <c r="I111" t="s">
        <v>426</v>
      </c>
    </row>
    <row r="112" spans="1:9" x14ac:dyDescent="0.25">
      <c r="A112" t="s">
        <v>524</v>
      </c>
      <c r="B112" t="s">
        <v>276</v>
      </c>
      <c r="C112">
        <v>12</v>
      </c>
      <c r="D112" t="s">
        <v>791</v>
      </c>
      <c r="E112" t="s">
        <v>907</v>
      </c>
      <c r="F112" s="33" t="s">
        <v>44</v>
      </c>
      <c r="G112" s="34" t="s">
        <v>236</v>
      </c>
      <c r="H112">
        <v>187</v>
      </c>
      <c r="I112" t="s">
        <v>416</v>
      </c>
    </row>
    <row r="113" spans="1:9" x14ac:dyDescent="0.25">
      <c r="A113" t="s">
        <v>300</v>
      </c>
      <c r="B113" t="s">
        <v>276</v>
      </c>
      <c r="C113">
        <v>13</v>
      </c>
      <c r="D113" t="s">
        <v>631</v>
      </c>
      <c r="E113" t="s">
        <v>792</v>
      </c>
      <c r="F113" t="s">
        <v>158</v>
      </c>
      <c r="G113" s="33" t="s">
        <v>173</v>
      </c>
      <c r="H113" s="33" t="s">
        <v>204</v>
      </c>
      <c r="I113" t="s">
        <v>415</v>
      </c>
    </row>
    <row r="114" spans="1:9" x14ac:dyDescent="0.25">
      <c r="A114" t="s">
        <v>525</v>
      </c>
      <c r="B114" t="s">
        <v>276</v>
      </c>
      <c r="C114">
        <v>13</v>
      </c>
      <c r="D114" t="s">
        <v>793</v>
      </c>
      <c r="E114" t="s">
        <v>640</v>
      </c>
      <c r="F114" t="s">
        <v>11</v>
      </c>
      <c r="G114" s="33" t="s">
        <v>177</v>
      </c>
      <c r="H114" s="33" t="s">
        <v>191</v>
      </c>
      <c r="I114" t="s">
        <v>416</v>
      </c>
    </row>
    <row r="115" spans="1:9" x14ac:dyDescent="0.25">
      <c r="A115" t="s">
        <v>280</v>
      </c>
      <c r="B115" t="s">
        <v>276</v>
      </c>
      <c r="C115">
        <v>14</v>
      </c>
      <c r="D115" t="s">
        <v>661</v>
      </c>
      <c r="E115" t="s">
        <v>794</v>
      </c>
      <c r="F115" t="s">
        <v>11</v>
      </c>
      <c r="G115" s="33" t="s">
        <v>176</v>
      </c>
      <c r="H115" s="33" t="s">
        <v>526</v>
      </c>
      <c r="I115" t="s">
        <v>411</v>
      </c>
    </row>
    <row r="116" spans="1:9" x14ac:dyDescent="0.25">
      <c r="A116" t="s">
        <v>367</v>
      </c>
      <c r="B116" t="s">
        <v>276</v>
      </c>
      <c r="C116">
        <v>15</v>
      </c>
      <c r="D116" t="s">
        <v>795</v>
      </c>
      <c r="E116" t="s">
        <v>681</v>
      </c>
      <c r="F116" t="s">
        <v>157</v>
      </c>
      <c r="G116" s="33" t="s">
        <v>172</v>
      </c>
      <c r="H116" s="33" t="s">
        <v>232</v>
      </c>
      <c r="I116" t="s">
        <v>416</v>
      </c>
    </row>
    <row r="117" spans="1:9" x14ac:dyDescent="0.25">
      <c r="A117" t="s">
        <v>282</v>
      </c>
      <c r="B117" t="s">
        <v>276</v>
      </c>
      <c r="C117">
        <v>17</v>
      </c>
      <c r="D117" t="s">
        <v>631</v>
      </c>
      <c r="E117" t="s">
        <v>796</v>
      </c>
      <c r="F117" t="s">
        <v>44</v>
      </c>
      <c r="G117" s="33" t="s">
        <v>174</v>
      </c>
      <c r="H117" s="33" t="s">
        <v>183</v>
      </c>
      <c r="I117" t="s">
        <v>426</v>
      </c>
    </row>
    <row r="118" spans="1:9" x14ac:dyDescent="0.25">
      <c r="A118" t="s">
        <v>405</v>
      </c>
      <c r="B118" t="s">
        <v>276</v>
      </c>
      <c r="C118">
        <v>18</v>
      </c>
      <c r="D118" t="s">
        <v>797</v>
      </c>
      <c r="E118" t="s">
        <v>690</v>
      </c>
      <c r="F118" t="s">
        <v>159</v>
      </c>
      <c r="G118" s="33" t="s">
        <v>180</v>
      </c>
      <c r="H118" s="33" t="s">
        <v>215</v>
      </c>
      <c r="I118" t="s">
        <v>416</v>
      </c>
    </row>
    <row r="119" spans="1:9" x14ac:dyDescent="0.25">
      <c r="A119" t="s">
        <v>527</v>
      </c>
      <c r="B119" t="s">
        <v>276</v>
      </c>
      <c r="C119">
        <v>19</v>
      </c>
      <c r="D119" t="s">
        <v>798</v>
      </c>
      <c r="E119" t="s">
        <v>799</v>
      </c>
      <c r="F119" t="s">
        <v>162</v>
      </c>
      <c r="G119" s="33" t="s">
        <v>171</v>
      </c>
      <c r="H119" s="33" t="s">
        <v>185</v>
      </c>
      <c r="I119" t="s">
        <v>416</v>
      </c>
    </row>
    <row r="120" spans="1:9" x14ac:dyDescent="0.25">
      <c r="A120" t="s">
        <v>528</v>
      </c>
      <c r="B120" t="s">
        <v>276</v>
      </c>
      <c r="C120">
        <v>21</v>
      </c>
      <c r="D120" t="s">
        <v>800</v>
      </c>
      <c r="E120" t="s">
        <v>801</v>
      </c>
      <c r="F120" t="s">
        <v>162</v>
      </c>
      <c r="G120" s="33" t="s">
        <v>178</v>
      </c>
      <c r="H120" s="33" t="s">
        <v>450</v>
      </c>
      <c r="I120" t="s">
        <v>426</v>
      </c>
    </row>
    <row r="121" spans="1:9" x14ac:dyDescent="0.25">
      <c r="A121" t="s">
        <v>529</v>
      </c>
      <c r="B121" t="s">
        <v>276</v>
      </c>
      <c r="C121">
        <v>22</v>
      </c>
      <c r="D121" t="s">
        <v>802</v>
      </c>
      <c r="E121" t="s">
        <v>648</v>
      </c>
      <c r="F121" t="s">
        <v>162</v>
      </c>
      <c r="G121" s="33" t="s">
        <v>176</v>
      </c>
      <c r="H121" s="33" t="s">
        <v>190</v>
      </c>
      <c r="I121" t="s">
        <v>411</v>
      </c>
    </row>
    <row r="122" spans="1:9" x14ac:dyDescent="0.25">
      <c r="A122" t="s">
        <v>286</v>
      </c>
      <c r="B122" t="s">
        <v>276</v>
      </c>
      <c r="C122">
        <v>23</v>
      </c>
      <c r="D122" t="s">
        <v>713</v>
      </c>
      <c r="E122" t="s">
        <v>803</v>
      </c>
      <c r="F122" t="s">
        <v>37</v>
      </c>
      <c r="G122" s="33" t="s">
        <v>172</v>
      </c>
      <c r="H122" s="33" t="s">
        <v>234</v>
      </c>
      <c r="I122" t="s">
        <v>426</v>
      </c>
    </row>
    <row r="123" spans="1:9" x14ac:dyDescent="0.25">
      <c r="A123" t="s">
        <v>530</v>
      </c>
      <c r="B123" t="s">
        <v>276</v>
      </c>
      <c r="C123">
        <v>24</v>
      </c>
      <c r="D123" t="s">
        <v>804</v>
      </c>
      <c r="E123" t="s">
        <v>805</v>
      </c>
      <c r="F123" t="s">
        <v>157</v>
      </c>
      <c r="G123" s="33" t="s">
        <v>173</v>
      </c>
      <c r="H123" s="33" t="s">
        <v>232</v>
      </c>
      <c r="I123" t="s">
        <v>411</v>
      </c>
    </row>
    <row r="124" spans="1:9" x14ac:dyDescent="0.25">
      <c r="A124" t="s">
        <v>531</v>
      </c>
      <c r="B124" t="s">
        <v>276</v>
      </c>
      <c r="C124">
        <v>26</v>
      </c>
      <c r="D124" t="s">
        <v>806</v>
      </c>
      <c r="E124" t="s">
        <v>807</v>
      </c>
      <c r="F124" t="s">
        <v>162</v>
      </c>
      <c r="G124" s="33" t="s">
        <v>173</v>
      </c>
      <c r="H124" s="33" t="s">
        <v>188</v>
      </c>
      <c r="I124" t="s">
        <v>411</v>
      </c>
    </row>
    <row r="125" spans="1:9" x14ac:dyDescent="0.25">
      <c r="A125" t="s">
        <v>307</v>
      </c>
      <c r="B125" t="s">
        <v>276</v>
      </c>
      <c r="C125">
        <v>27</v>
      </c>
      <c r="D125" t="s">
        <v>808</v>
      </c>
      <c r="E125" t="s">
        <v>809</v>
      </c>
      <c r="F125" t="s">
        <v>162</v>
      </c>
      <c r="G125" s="33" t="s">
        <v>173</v>
      </c>
      <c r="H125" s="33" t="s">
        <v>186</v>
      </c>
      <c r="I125" t="s">
        <v>415</v>
      </c>
    </row>
    <row r="126" spans="1:9" x14ac:dyDescent="0.25">
      <c r="A126" t="s">
        <v>348</v>
      </c>
      <c r="B126" t="s">
        <v>276</v>
      </c>
      <c r="C126">
        <v>27</v>
      </c>
      <c r="D126" t="s">
        <v>810</v>
      </c>
      <c r="E126" t="s">
        <v>811</v>
      </c>
      <c r="F126" t="s">
        <v>37</v>
      </c>
      <c r="G126" s="33" t="s">
        <v>173</v>
      </c>
      <c r="H126" s="33" t="s">
        <v>200</v>
      </c>
      <c r="I126" t="s">
        <v>411</v>
      </c>
    </row>
    <row r="127" spans="1:9" x14ac:dyDescent="0.25">
      <c r="A127" t="s">
        <v>279</v>
      </c>
      <c r="B127" t="s">
        <v>276</v>
      </c>
      <c r="C127">
        <v>28</v>
      </c>
      <c r="D127" t="s">
        <v>812</v>
      </c>
      <c r="E127" t="s">
        <v>813</v>
      </c>
      <c r="F127" t="s">
        <v>162</v>
      </c>
      <c r="G127" s="33" t="s">
        <v>174</v>
      </c>
      <c r="H127" s="33" t="s">
        <v>185</v>
      </c>
      <c r="I127" t="s">
        <v>411</v>
      </c>
    </row>
    <row r="128" spans="1:9" x14ac:dyDescent="0.25">
      <c r="A128" t="s">
        <v>532</v>
      </c>
      <c r="B128" t="s">
        <v>276</v>
      </c>
      <c r="C128">
        <v>29</v>
      </c>
      <c r="D128" t="s">
        <v>814</v>
      </c>
      <c r="E128" t="s">
        <v>815</v>
      </c>
      <c r="F128" t="s">
        <v>162</v>
      </c>
      <c r="G128" s="33" t="s">
        <v>171</v>
      </c>
      <c r="H128" s="33" t="s">
        <v>188</v>
      </c>
      <c r="I128" t="s">
        <v>411</v>
      </c>
    </row>
    <row r="129" spans="1:9" x14ac:dyDescent="0.25">
      <c r="A129" t="s">
        <v>533</v>
      </c>
      <c r="B129" t="s">
        <v>276</v>
      </c>
      <c r="C129">
        <v>30</v>
      </c>
      <c r="D129" t="s">
        <v>816</v>
      </c>
      <c r="E129" t="s">
        <v>817</v>
      </c>
      <c r="F129" t="s">
        <v>162</v>
      </c>
      <c r="G129" s="33" t="s">
        <v>173</v>
      </c>
      <c r="H129" s="33" t="s">
        <v>189</v>
      </c>
      <c r="I129" t="s">
        <v>411</v>
      </c>
    </row>
    <row r="130" spans="1:9" x14ac:dyDescent="0.25">
      <c r="A130" t="s">
        <v>534</v>
      </c>
      <c r="B130" t="s">
        <v>276</v>
      </c>
      <c r="C130">
        <v>30</v>
      </c>
      <c r="D130" t="s">
        <v>818</v>
      </c>
      <c r="E130" t="s">
        <v>819</v>
      </c>
      <c r="F130" t="s">
        <v>44</v>
      </c>
      <c r="G130" s="33" t="s">
        <v>171</v>
      </c>
      <c r="H130" s="33" t="s">
        <v>429</v>
      </c>
      <c r="I130" t="s">
        <v>411</v>
      </c>
    </row>
    <row r="131" spans="1:9" x14ac:dyDescent="0.25">
      <c r="A131" t="s">
        <v>535</v>
      </c>
      <c r="B131" t="s">
        <v>276</v>
      </c>
      <c r="C131">
        <v>31</v>
      </c>
      <c r="D131" t="s">
        <v>820</v>
      </c>
      <c r="E131" t="s">
        <v>821</v>
      </c>
      <c r="F131" t="s">
        <v>37</v>
      </c>
      <c r="G131" s="33" t="s">
        <v>179</v>
      </c>
      <c r="H131" s="33" t="s">
        <v>182</v>
      </c>
      <c r="I131" t="s">
        <v>416</v>
      </c>
    </row>
    <row r="132" spans="1:9" x14ac:dyDescent="0.25">
      <c r="A132" t="s">
        <v>536</v>
      </c>
      <c r="B132" t="s">
        <v>276</v>
      </c>
      <c r="C132">
        <v>32</v>
      </c>
      <c r="D132" t="s">
        <v>822</v>
      </c>
      <c r="E132" t="s">
        <v>766</v>
      </c>
      <c r="F132" t="s">
        <v>158</v>
      </c>
      <c r="G132" s="33" t="s">
        <v>174</v>
      </c>
      <c r="H132" s="33" t="s">
        <v>235</v>
      </c>
      <c r="I132" t="s">
        <v>411</v>
      </c>
    </row>
    <row r="133" spans="1:9" x14ac:dyDescent="0.25">
      <c r="A133" t="s">
        <v>537</v>
      </c>
      <c r="B133" t="s">
        <v>276</v>
      </c>
      <c r="C133">
        <v>33</v>
      </c>
      <c r="D133" t="s">
        <v>823</v>
      </c>
      <c r="E133" t="s">
        <v>824</v>
      </c>
      <c r="F133" t="s">
        <v>538</v>
      </c>
      <c r="G133" s="33" t="s">
        <v>174</v>
      </c>
      <c r="H133" s="33" t="s">
        <v>205</v>
      </c>
      <c r="I133" t="s">
        <v>416</v>
      </c>
    </row>
    <row r="134" spans="1:9" x14ac:dyDescent="0.25">
      <c r="A134" t="s">
        <v>539</v>
      </c>
      <c r="B134" t="s">
        <v>276</v>
      </c>
      <c r="C134">
        <v>34</v>
      </c>
      <c r="D134" t="s">
        <v>825</v>
      </c>
      <c r="E134" t="s">
        <v>826</v>
      </c>
      <c r="F134" t="s">
        <v>162</v>
      </c>
      <c r="G134" s="33" t="s">
        <v>173</v>
      </c>
      <c r="H134" s="33" t="s">
        <v>207</v>
      </c>
      <c r="I134" t="s">
        <v>426</v>
      </c>
    </row>
    <row r="135" spans="1:9" x14ac:dyDescent="0.25">
      <c r="A135" t="s">
        <v>540</v>
      </c>
      <c r="B135" t="s">
        <v>276</v>
      </c>
      <c r="C135">
        <v>35</v>
      </c>
      <c r="D135" t="s">
        <v>827</v>
      </c>
      <c r="E135" t="s">
        <v>825</v>
      </c>
      <c r="F135" t="s">
        <v>161</v>
      </c>
      <c r="G135" s="33" t="s">
        <v>174</v>
      </c>
      <c r="H135" s="33" t="s">
        <v>541</v>
      </c>
      <c r="I135" t="s">
        <v>426</v>
      </c>
    </row>
    <row r="136" spans="1:9" x14ac:dyDescent="0.25">
      <c r="A136" t="s">
        <v>542</v>
      </c>
      <c r="B136" t="s">
        <v>276</v>
      </c>
      <c r="C136">
        <v>36</v>
      </c>
      <c r="D136" t="s">
        <v>828</v>
      </c>
      <c r="E136" t="s">
        <v>829</v>
      </c>
      <c r="F136" t="s">
        <v>162</v>
      </c>
      <c r="G136" s="33" t="s">
        <v>178</v>
      </c>
      <c r="H136" s="33" t="s">
        <v>437</v>
      </c>
      <c r="I136" t="s">
        <v>426</v>
      </c>
    </row>
    <row r="137" spans="1:9" x14ac:dyDescent="0.25">
      <c r="A137" t="s">
        <v>543</v>
      </c>
      <c r="B137" t="s">
        <v>276</v>
      </c>
      <c r="C137">
        <v>37</v>
      </c>
      <c r="D137" t="s">
        <v>830</v>
      </c>
      <c r="E137" t="s">
        <v>831</v>
      </c>
      <c r="F137" t="s">
        <v>163</v>
      </c>
      <c r="G137" s="33" t="s">
        <v>174</v>
      </c>
      <c r="H137" s="33" t="s">
        <v>500</v>
      </c>
      <c r="I137" t="s">
        <v>415</v>
      </c>
    </row>
    <row r="138" spans="1:9" x14ac:dyDescent="0.25">
      <c r="A138" t="s">
        <v>544</v>
      </c>
      <c r="B138" t="s">
        <v>276</v>
      </c>
      <c r="C138">
        <v>38</v>
      </c>
      <c r="D138" t="s">
        <v>665</v>
      </c>
      <c r="E138" t="s">
        <v>832</v>
      </c>
      <c r="F138" t="s">
        <v>44</v>
      </c>
      <c r="G138" s="33" t="s">
        <v>176</v>
      </c>
      <c r="H138" s="33" t="s">
        <v>207</v>
      </c>
      <c r="I138" t="s">
        <v>411</v>
      </c>
    </row>
    <row r="139" spans="1:9" x14ac:dyDescent="0.25">
      <c r="A139" t="s">
        <v>545</v>
      </c>
      <c r="B139" t="s">
        <v>276</v>
      </c>
      <c r="C139">
        <v>39</v>
      </c>
      <c r="D139" t="s">
        <v>833</v>
      </c>
      <c r="E139" t="s">
        <v>834</v>
      </c>
      <c r="F139" t="s">
        <v>163</v>
      </c>
      <c r="G139" s="33" t="s">
        <v>176</v>
      </c>
      <c r="H139" s="33" t="s">
        <v>546</v>
      </c>
      <c r="I139" t="s">
        <v>426</v>
      </c>
    </row>
    <row r="140" spans="1:9" x14ac:dyDescent="0.25">
      <c r="A140" t="s">
        <v>547</v>
      </c>
      <c r="B140" t="s">
        <v>276</v>
      </c>
      <c r="C140">
        <v>40</v>
      </c>
      <c r="D140" t="s">
        <v>835</v>
      </c>
      <c r="E140" t="s">
        <v>836</v>
      </c>
      <c r="F140" t="s">
        <v>161</v>
      </c>
      <c r="G140" s="33" t="s">
        <v>180</v>
      </c>
      <c r="H140" s="33" t="s">
        <v>228</v>
      </c>
      <c r="I140" t="s">
        <v>415</v>
      </c>
    </row>
    <row r="141" spans="1:9" x14ac:dyDescent="0.25">
      <c r="A141" t="s">
        <v>548</v>
      </c>
      <c r="B141" t="s">
        <v>276</v>
      </c>
      <c r="C141">
        <v>41</v>
      </c>
      <c r="D141" t="s">
        <v>837</v>
      </c>
      <c r="E141" t="s">
        <v>838</v>
      </c>
      <c r="F141" t="s">
        <v>162</v>
      </c>
      <c r="G141" s="33" t="s">
        <v>178</v>
      </c>
      <c r="H141" s="33" t="s">
        <v>186</v>
      </c>
      <c r="I141" t="s">
        <v>426</v>
      </c>
    </row>
    <row r="142" spans="1:9" x14ac:dyDescent="0.25">
      <c r="A142" t="s">
        <v>549</v>
      </c>
      <c r="B142" t="s">
        <v>276</v>
      </c>
      <c r="C142">
        <v>42</v>
      </c>
      <c r="D142" t="s">
        <v>839</v>
      </c>
      <c r="E142" t="s">
        <v>840</v>
      </c>
      <c r="F142" t="s">
        <v>158</v>
      </c>
      <c r="G142" s="33" t="s">
        <v>176</v>
      </c>
      <c r="H142" s="33" t="s">
        <v>440</v>
      </c>
      <c r="I142" t="s">
        <v>411</v>
      </c>
    </row>
    <row r="143" spans="1:9" x14ac:dyDescent="0.25">
      <c r="A143" t="s">
        <v>366</v>
      </c>
      <c r="B143" t="s">
        <v>276</v>
      </c>
      <c r="C143">
        <v>44</v>
      </c>
      <c r="D143" t="s">
        <v>841</v>
      </c>
      <c r="E143" t="s">
        <v>842</v>
      </c>
      <c r="F143" t="s">
        <v>160</v>
      </c>
      <c r="G143" s="33" t="s">
        <v>176</v>
      </c>
      <c r="H143" s="33" t="s">
        <v>550</v>
      </c>
      <c r="I143" t="s">
        <v>415</v>
      </c>
    </row>
    <row r="144" spans="1:9" x14ac:dyDescent="0.25">
      <c r="A144" t="s">
        <v>330</v>
      </c>
      <c r="B144" t="s">
        <v>276</v>
      </c>
      <c r="C144">
        <v>45</v>
      </c>
      <c r="D144" t="s">
        <v>734</v>
      </c>
      <c r="E144" t="s">
        <v>843</v>
      </c>
      <c r="F144" t="s">
        <v>551</v>
      </c>
      <c r="G144" s="33" t="s">
        <v>173</v>
      </c>
      <c r="H144" s="33" t="s">
        <v>437</v>
      </c>
      <c r="I144" t="s">
        <v>415</v>
      </c>
    </row>
    <row r="145" spans="1:9" x14ac:dyDescent="0.25">
      <c r="A145" t="s">
        <v>409</v>
      </c>
      <c r="B145" t="s">
        <v>276</v>
      </c>
      <c r="C145">
        <v>46</v>
      </c>
      <c r="D145" t="s">
        <v>844</v>
      </c>
      <c r="E145" t="s">
        <v>770</v>
      </c>
      <c r="F145" t="s">
        <v>163</v>
      </c>
      <c r="G145" s="33" t="s">
        <v>178</v>
      </c>
      <c r="H145" s="33" t="s">
        <v>205</v>
      </c>
      <c r="I145" t="s">
        <v>426</v>
      </c>
    </row>
    <row r="146" spans="1:9" x14ac:dyDescent="0.25">
      <c r="A146" t="s">
        <v>552</v>
      </c>
      <c r="B146" t="s">
        <v>276</v>
      </c>
      <c r="C146">
        <v>47</v>
      </c>
      <c r="D146" t="s">
        <v>845</v>
      </c>
      <c r="E146" t="s">
        <v>621</v>
      </c>
      <c r="F146" t="s">
        <v>161</v>
      </c>
      <c r="G146" s="33" t="s">
        <v>171</v>
      </c>
      <c r="H146" s="33" t="s">
        <v>183</v>
      </c>
      <c r="I146" t="s">
        <v>411</v>
      </c>
    </row>
    <row r="147" spans="1:9" x14ac:dyDescent="0.25">
      <c r="A147" t="s">
        <v>332</v>
      </c>
      <c r="B147" t="s">
        <v>276</v>
      </c>
      <c r="C147">
        <v>48</v>
      </c>
      <c r="D147" t="s">
        <v>846</v>
      </c>
      <c r="E147" t="s">
        <v>847</v>
      </c>
      <c r="F147" t="s">
        <v>158</v>
      </c>
      <c r="G147" s="33" t="s">
        <v>175</v>
      </c>
      <c r="H147" s="33" t="s">
        <v>233</v>
      </c>
      <c r="I147" t="s">
        <v>416</v>
      </c>
    </row>
    <row r="148" spans="1:9" x14ac:dyDescent="0.25">
      <c r="A148" t="s">
        <v>553</v>
      </c>
      <c r="B148" t="s">
        <v>276</v>
      </c>
      <c r="C148">
        <v>49</v>
      </c>
      <c r="D148" t="s">
        <v>610</v>
      </c>
      <c r="E148" t="s">
        <v>623</v>
      </c>
      <c r="F148" t="s">
        <v>158</v>
      </c>
      <c r="G148" s="33" t="s">
        <v>178</v>
      </c>
      <c r="H148" s="33" t="s">
        <v>526</v>
      </c>
      <c r="I148" t="s">
        <v>426</v>
      </c>
    </row>
    <row r="149" spans="1:9" x14ac:dyDescent="0.25">
      <c r="A149" t="s">
        <v>554</v>
      </c>
      <c r="B149" t="s">
        <v>276</v>
      </c>
      <c r="C149">
        <v>51</v>
      </c>
      <c r="D149" t="s">
        <v>848</v>
      </c>
      <c r="E149" t="s">
        <v>824</v>
      </c>
      <c r="F149" t="s">
        <v>158</v>
      </c>
      <c r="G149" s="33" t="s">
        <v>176</v>
      </c>
      <c r="H149" s="33" t="s">
        <v>414</v>
      </c>
      <c r="I149" t="s">
        <v>426</v>
      </c>
    </row>
    <row r="150" spans="1:9" x14ac:dyDescent="0.25">
      <c r="A150" t="s">
        <v>398</v>
      </c>
      <c r="B150" t="s">
        <v>276</v>
      </c>
      <c r="C150">
        <v>52</v>
      </c>
      <c r="D150" t="s">
        <v>657</v>
      </c>
      <c r="E150" t="s">
        <v>849</v>
      </c>
      <c r="F150" t="s">
        <v>158</v>
      </c>
      <c r="G150" s="33" t="s">
        <v>180</v>
      </c>
      <c r="H150" s="33" t="s">
        <v>555</v>
      </c>
      <c r="I150" t="s">
        <v>426</v>
      </c>
    </row>
    <row r="151" spans="1:9" x14ac:dyDescent="0.25">
      <c r="A151" t="s">
        <v>284</v>
      </c>
      <c r="B151" t="s">
        <v>276</v>
      </c>
      <c r="C151">
        <v>53</v>
      </c>
      <c r="D151" t="s">
        <v>850</v>
      </c>
      <c r="E151" t="s">
        <v>851</v>
      </c>
      <c r="F151" t="s">
        <v>154</v>
      </c>
      <c r="G151" s="33" t="s">
        <v>177</v>
      </c>
      <c r="H151" s="33" t="s">
        <v>556</v>
      </c>
      <c r="I151" t="s">
        <v>416</v>
      </c>
    </row>
    <row r="152" spans="1:9" x14ac:dyDescent="0.25">
      <c r="A152" t="s">
        <v>299</v>
      </c>
      <c r="B152" t="s">
        <v>276</v>
      </c>
      <c r="C152">
        <v>55</v>
      </c>
      <c r="D152" t="s">
        <v>598</v>
      </c>
      <c r="E152" t="s">
        <v>852</v>
      </c>
      <c r="F152" t="s">
        <v>158</v>
      </c>
      <c r="G152" s="33" t="s">
        <v>174</v>
      </c>
      <c r="H152" s="33" t="s">
        <v>481</v>
      </c>
      <c r="I152" t="s">
        <v>426</v>
      </c>
    </row>
    <row r="153" spans="1:9" x14ac:dyDescent="0.25">
      <c r="A153" t="s">
        <v>557</v>
      </c>
      <c r="B153" t="s">
        <v>276</v>
      </c>
      <c r="C153">
        <v>56</v>
      </c>
      <c r="D153" t="s">
        <v>853</v>
      </c>
      <c r="E153" t="s">
        <v>854</v>
      </c>
      <c r="F153" t="s">
        <v>160</v>
      </c>
      <c r="G153" s="33" t="s">
        <v>177</v>
      </c>
      <c r="H153" s="33" t="s">
        <v>414</v>
      </c>
      <c r="I153" t="s">
        <v>411</v>
      </c>
    </row>
    <row r="154" spans="1:9" x14ac:dyDescent="0.25">
      <c r="A154" t="s">
        <v>558</v>
      </c>
      <c r="B154" t="s">
        <v>276</v>
      </c>
      <c r="C154">
        <v>57</v>
      </c>
      <c r="D154" t="s">
        <v>855</v>
      </c>
      <c r="E154" t="s">
        <v>856</v>
      </c>
      <c r="F154" t="s">
        <v>160</v>
      </c>
      <c r="G154" s="33" t="s">
        <v>178</v>
      </c>
      <c r="H154" s="33" t="s">
        <v>233</v>
      </c>
      <c r="I154" t="s">
        <v>411</v>
      </c>
    </row>
    <row r="155" spans="1:9" x14ac:dyDescent="0.25">
      <c r="A155" t="s">
        <v>559</v>
      </c>
      <c r="B155" t="s">
        <v>276</v>
      </c>
      <c r="C155">
        <v>59</v>
      </c>
      <c r="D155" t="s">
        <v>673</v>
      </c>
      <c r="E155" t="s">
        <v>857</v>
      </c>
      <c r="F155" t="s">
        <v>160</v>
      </c>
      <c r="G155" s="33" t="s">
        <v>180</v>
      </c>
      <c r="H155" s="33" t="s">
        <v>560</v>
      </c>
      <c r="I155" t="s">
        <v>415</v>
      </c>
    </row>
    <row r="156" spans="1:9" x14ac:dyDescent="0.25">
      <c r="A156" t="s">
        <v>356</v>
      </c>
      <c r="B156" t="s">
        <v>276</v>
      </c>
      <c r="C156">
        <v>61</v>
      </c>
      <c r="D156" t="s">
        <v>858</v>
      </c>
      <c r="E156" t="s">
        <v>859</v>
      </c>
      <c r="F156" t="s">
        <v>154</v>
      </c>
      <c r="G156" s="33" t="s">
        <v>180</v>
      </c>
      <c r="H156" s="33" t="s">
        <v>202</v>
      </c>
      <c r="I156" t="s">
        <v>415</v>
      </c>
    </row>
    <row r="157" spans="1:9" x14ac:dyDescent="0.25">
      <c r="A157" t="s">
        <v>561</v>
      </c>
      <c r="B157" t="s">
        <v>276</v>
      </c>
      <c r="C157">
        <v>62</v>
      </c>
      <c r="D157" t="s">
        <v>860</v>
      </c>
      <c r="E157" t="s">
        <v>861</v>
      </c>
      <c r="F157" t="s">
        <v>154</v>
      </c>
      <c r="G157" s="33" t="s">
        <v>180</v>
      </c>
      <c r="H157" s="33" t="s">
        <v>224</v>
      </c>
      <c r="I157" t="s">
        <v>426</v>
      </c>
    </row>
    <row r="158" spans="1:9" x14ac:dyDescent="0.25">
      <c r="A158" t="s">
        <v>562</v>
      </c>
      <c r="B158" t="s">
        <v>276</v>
      </c>
      <c r="C158">
        <v>64</v>
      </c>
      <c r="D158" t="s">
        <v>862</v>
      </c>
      <c r="E158" t="s">
        <v>857</v>
      </c>
      <c r="F158" t="s">
        <v>160</v>
      </c>
      <c r="G158" s="33" t="s">
        <v>180</v>
      </c>
      <c r="H158" s="33" t="s">
        <v>563</v>
      </c>
      <c r="I158" t="s">
        <v>426</v>
      </c>
    </row>
    <row r="159" spans="1:9" x14ac:dyDescent="0.25">
      <c r="A159" t="s">
        <v>564</v>
      </c>
      <c r="B159" t="s">
        <v>276</v>
      </c>
      <c r="C159">
        <v>65</v>
      </c>
      <c r="D159" t="s">
        <v>725</v>
      </c>
      <c r="E159" t="s">
        <v>863</v>
      </c>
      <c r="F159" t="s">
        <v>154</v>
      </c>
      <c r="G159" s="33" t="s">
        <v>177</v>
      </c>
      <c r="H159" s="33" t="s">
        <v>479</v>
      </c>
      <c r="I159" t="s">
        <v>415</v>
      </c>
    </row>
    <row r="160" spans="1:9" x14ac:dyDescent="0.25">
      <c r="A160" t="s">
        <v>565</v>
      </c>
      <c r="B160" t="s">
        <v>276</v>
      </c>
      <c r="C160">
        <v>67</v>
      </c>
      <c r="D160" t="s">
        <v>795</v>
      </c>
      <c r="E160" t="s">
        <v>864</v>
      </c>
      <c r="F160" t="s">
        <v>160</v>
      </c>
      <c r="G160" s="33" t="s">
        <v>181</v>
      </c>
      <c r="H160" s="33" t="s">
        <v>197</v>
      </c>
      <c r="I160" t="s">
        <v>416</v>
      </c>
    </row>
    <row r="161" spans="1:9" x14ac:dyDescent="0.25">
      <c r="A161" t="s">
        <v>566</v>
      </c>
      <c r="B161" t="s">
        <v>276</v>
      </c>
      <c r="C161">
        <v>68</v>
      </c>
      <c r="D161" t="s">
        <v>865</v>
      </c>
      <c r="E161" t="s">
        <v>866</v>
      </c>
      <c r="F161" t="s">
        <v>154</v>
      </c>
      <c r="G161" s="33" t="s">
        <v>181</v>
      </c>
      <c r="H161" s="33" t="s">
        <v>567</v>
      </c>
      <c r="I161" t="s">
        <v>411</v>
      </c>
    </row>
    <row r="162" spans="1:9" x14ac:dyDescent="0.25">
      <c r="A162" t="s">
        <v>568</v>
      </c>
      <c r="B162" t="s">
        <v>276</v>
      </c>
      <c r="C162">
        <v>69</v>
      </c>
      <c r="D162" t="s">
        <v>867</v>
      </c>
      <c r="E162" t="s">
        <v>660</v>
      </c>
      <c r="F162" t="s">
        <v>154</v>
      </c>
      <c r="G162" s="33" t="s">
        <v>177</v>
      </c>
      <c r="H162" s="33" t="s">
        <v>569</v>
      </c>
      <c r="I162" t="s">
        <v>411</v>
      </c>
    </row>
    <row r="163" spans="1:9" x14ac:dyDescent="0.25">
      <c r="A163" t="s">
        <v>404</v>
      </c>
      <c r="B163" t="s">
        <v>276</v>
      </c>
      <c r="C163">
        <v>70</v>
      </c>
      <c r="D163" t="s">
        <v>734</v>
      </c>
      <c r="E163" t="s">
        <v>868</v>
      </c>
      <c r="F163" t="s">
        <v>154</v>
      </c>
      <c r="G163" s="33" t="s">
        <v>176</v>
      </c>
      <c r="H163" s="33" t="s">
        <v>198</v>
      </c>
      <c r="I163" t="s">
        <v>416</v>
      </c>
    </row>
    <row r="164" spans="1:9" x14ac:dyDescent="0.25">
      <c r="A164" t="s">
        <v>342</v>
      </c>
      <c r="B164" t="s">
        <v>276</v>
      </c>
      <c r="C164">
        <v>71</v>
      </c>
      <c r="D164" t="s">
        <v>665</v>
      </c>
      <c r="E164" t="s">
        <v>869</v>
      </c>
      <c r="F164" t="s">
        <v>154</v>
      </c>
      <c r="G164" s="33" t="s">
        <v>180</v>
      </c>
      <c r="H164" s="33" t="s">
        <v>550</v>
      </c>
      <c r="I164" t="s">
        <v>416</v>
      </c>
    </row>
    <row r="165" spans="1:9" x14ac:dyDescent="0.25">
      <c r="A165" t="s">
        <v>570</v>
      </c>
      <c r="B165" t="s">
        <v>276</v>
      </c>
      <c r="C165">
        <v>72</v>
      </c>
      <c r="D165" t="s">
        <v>870</v>
      </c>
      <c r="E165" t="s">
        <v>871</v>
      </c>
      <c r="F165" t="s">
        <v>154</v>
      </c>
      <c r="G165" s="33" t="s">
        <v>181</v>
      </c>
      <c r="H165" s="33" t="s">
        <v>571</v>
      </c>
      <c r="I165" t="s">
        <v>411</v>
      </c>
    </row>
    <row r="166" spans="1:9" x14ac:dyDescent="0.25">
      <c r="A166" t="s">
        <v>572</v>
      </c>
      <c r="B166" t="s">
        <v>276</v>
      </c>
      <c r="C166">
        <v>73</v>
      </c>
      <c r="D166" t="s">
        <v>872</v>
      </c>
      <c r="E166" t="s">
        <v>873</v>
      </c>
      <c r="F166" t="s">
        <v>154</v>
      </c>
      <c r="G166" s="33" t="s">
        <v>180</v>
      </c>
      <c r="H166" s="33" t="s">
        <v>222</v>
      </c>
      <c r="I166" t="s">
        <v>426</v>
      </c>
    </row>
    <row r="167" spans="1:9" x14ac:dyDescent="0.25">
      <c r="A167" t="s">
        <v>573</v>
      </c>
      <c r="B167" t="s">
        <v>276</v>
      </c>
      <c r="C167">
        <v>74</v>
      </c>
      <c r="D167" t="s">
        <v>783</v>
      </c>
      <c r="E167" t="s">
        <v>874</v>
      </c>
      <c r="F167" t="s">
        <v>154</v>
      </c>
      <c r="G167" s="33" t="s">
        <v>175</v>
      </c>
      <c r="H167" s="33" t="s">
        <v>211</v>
      </c>
      <c r="I167" t="s">
        <v>415</v>
      </c>
    </row>
    <row r="168" spans="1:9" x14ac:dyDescent="0.25">
      <c r="A168" t="s">
        <v>574</v>
      </c>
      <c r="B168" t="s">
        <v>276</v>
      </c>
      <c r="C168">
        <v>75</v>
      </c>
      <c r="D168" t="s">
        <v>875</v>
      </c>
      <c r="E168" t="s">
        <v>876</v>
      </c>
      <c r="F168" t="s">
        <v>154</v>
      </c>
      <c r="G168" s="33" t="s">
        <v>181</v>
      </c>
      <c r="H168" s="33" t="s">
        <v>196</v>
      </c>
      <c r="I168" t="s">
        <v>411</v>
      </c>
    </row>
    <row r="169" spans="1:9" x14ac:dyDescent="0.25">
      <c r="A169" t="s">
        <v>575</v>
      </c>
      <c r="B169" t="s">
        <v>276</v>
      </c>
      <c r="C169">
        <v>76</v>
      </c>
      <c r="D169" t="s">
        <v>877</v>
      </c>
      <c r="E169" t="s">
        <v>681</v>
      </c>
      <c r="F169" t="s">
        <v>154</v>
      </c>
      <c r="G169" s="33" t="s">
        <v>484</v>
      </c>
      <c r="H169" s="33" t="s">
        <v>213</v>
      </c>
      <c r="I169" t="s">
        <v>415</v>
      </c>
    </row>
    <row r="170" spans="1:9" x14ac:dyDescent="0.25">
      <c r="A170" t="s">
        <v>364</v>
      </c>
      <c r="B170" t="s">
        <v>276</v>
      </c>
      <c r="C170">
        <v>78</v>
      </c>
      <c r="D170" t="s">
        <v>673</v>
      </c>
      <c r="E170" t="s">
        <v>878</v>
      </c>
      <c r="F170" t="s">
        <v>154</v>
      </c>
      <c r="G170" s="33" t="s">
        <v>484</v>
      </c>
      <c r="H170" s="33" t="s">
        <v>213</v>
      </c>
      <c r="I170" t="s">
        <v>415</v>
      </c>
    </row>
    <row r="171" spans="1:9" x14ac:dyDescent="0.25">
      <c r="A171" t="s">
        <v>288</v>
      </c>
      <c r="B171" t="s">
        <v>276</v>
      </c>
      <c r="C171">
        <v>79</v>
      </c>
      <c r="D171" t="s">
        <v>879</v>
      </c>
      <c r="E171" t="s">
        <v>621</v>
      </c>
      <c r="F171" t="s">
        <v>154</v>
      </c>
      <c r="G171" s="33" t="s">
        <v>181</v>
      </c>
      <c r="H171" s="33" t="s">
        <v>576</v>
      </c>
      <c r="I171" t="s">
        <v>416</v>
      </c>
    </row>
    <row r="172" spans="1:9" x14ac:dyDescent="0.25">
      <c r="A172" t="s">
        <v>577</v>
      </c>
      <c r="B172" t="s">
        <v>276</v>
      </c>
      <c r="C172">
        <v>80</v>
      </c>
      <c r="D172" t="s">
        <v>776</v>
      </c>
      <c r="E172" t="s">
        <v>880</v>
      </c>
      <c r="F172" t="s">
        <v>159</v>
      </c>
      <c r="G172" s="33" t="s">
        <v>180</v>
      </c>
      <c r="H172" s="33" t="s">
        <v>435</v>
      </c>
      <c r="I172" t="s">
        <v>411</v>
      </c>
    </row>
    <row r="173" spans="1:9" x14ac:dyDescent="0.25">
      <c r="A173" t="s">
        <v>578</v>
      </c>
      <c r="B173" t="s">
        <v>276</v>
      </c>
      <c r="C173">
        <v>81</v>
      </c>
      <c r="D173" t="s">
        <v>881</v>
      </c>
      <c r="E173" t="s">
        <v>882</v>
      </c>
      <c r="F173" t="s">
        <v>44</v>
      </c>
      <c r="G173" s="33" t="s">
        <v>178</v>
      </c>
      <c r="H173" s="33" t="s">
        <v>188</v>
      </c>
      <c r="I173" t="s">
        <v>411</v>
      </c>
    </row>
    <row r="174" spans="1:9" x14ac:dyDescent="0.25">
      <c r="A174" t="s">
        <v>579</v>
      </c>
      <c r="B174" t="s">
        <v>276</v>
      </c>
      <c r="C174">
        <v>82</v>
      </c>
      <c r="D174" t="s">
        <v>883</v>
      </c>
      <c r="E174" t="s">
        <v>884</v>
      </c>
      <c r="F174" t="s">
        <v>44</v>
      </c>
      <c r="G174" s="33" t="s">
        <v>178</v>
      </c>
      <c r="H174" s="33" t="s">
        <v>498</v>
      </c>
      <c r="I174" t="s">
        <v>411</v>
      </c>
    </row>
    <row r="175" spans="1:9" x14ac:dyDescent="0.25">
      <c r="A175" t="s">
        <v>580</v>
      </c>
      <c r="B175" t="s">
        <v>276</v>
      </c>
      <c r="C175">
        <v>83</v>
      </c>
      <c r="D175" t="s">
        <v>885</v>
      </c>
      <c r="E175" t="s">
        <v>886</v>
      </c>
      <c r="F175" t="s">
        <v>159</v>
      </c>
      <c r="G175" s="33" t="s">
        <v>177</v>
      </c>
      <c r="H175" s="33" t="s">
        <v>581</v>
      </c>
      <c r="I175" t="s">
        <v>411</v>
      </c>
    </row>
    <row r="176" spans="1:9" x14ac:dyDescent="0.25">
      <c r="A176" t="s">
        <v>582</v>
      </c>
      <c r="B176" t="s">
        <v>276</v>
      </c>
      <c r="C176">
        <v>84</v>
      </c>
      <c r="D176" t="s">
        <v>887</v>
      </c>
      <c r="E176" t="s">
        <v>888</v>
      </c>
      <c r="F176" t="s">
        <v>538</v>
      </c>
      <c r="G176" s="33" t="s">
        <v>180</v>
      </c>
      <c r="H176" s="33" t="s">
        <v>521</v>
      </c>
      <c r="I176" t="s">
        <v>426</v>
      </c>
    </row>
    <row r="177" spans="1:9" x14ac:dyDescent="0.25">
      <c r="A177" t="s">
        <v>583</v>
      </c>
      <c r="B177" t="s">
        <v>276</v>
      </c>
      <c r="C177">
        <v>84</v>
      </c>
      <c r="D177" t="s">
        <v>889</v>
      </c>
      <c r="E177" t="s">
        <v>890</v>
      </c>
      <c r="F177" t="s">
        <v>44</v>
      </c>
      <c r="G177" s="33" t="s">
        <v>180</v>
      </c>
      <c r="H177" s="33" t="s">
        <v>183</v>
      </c>
      <c r="I177" t="s">
        <v>426</v>
      </c>
    </row>
    <row r="178" spans="1:9" x14ac:dyDescent="0.25">
      <c r="A178" t="s">
        <v>584</v>
      </c>
      <c r="B178" t="s">
        <v>276</v>
      </c>
      <c r="C178">
        <v>86</v>
      </c>
      <c r="D178" t="s">
        <v>891</v>
      </c>
      <c r="E178" t="s">
        <v>892</v>
      </c>
      <c r="F178" t="s">
        <v>44</v>
      </c>
      <c r="G178" s="33" t="s">
        <v>175</v>
      </c>
      <c r="H178" s="33" t="s">
        <v>185</v>
      </c>
      <c r="I178" t="s">
        <v>416</v>
      </c>
    </row>
    <row r="179" spans="1:9" x14ac:dyDescent="0.25">
      <c r="A179" t="s">
        <v>585</v>
      </c>
      <c r="B179" t="s">
        <v>276</v>
      </c>
      <c r="C179">
        <v>88</v>
      </c>
      <c r="D179" t="s">
        <v>893</v>
      </c>
      <c r="E179" t="s">
        <v>894</v>
      </c>
      <c r="F179" t="s">
        <v>44</v>
      </c>
      <c r="G179" s="33" t="s">
        <v>180</v>
      </c>
      <c r="H179" s="33" t="s">
        <v>188</v>
      </c>
      <c r="I179" t="s">
        <v>411</v>
      </c>
    </row>
    <row r="180" spans="1:9" x14ac:dyDescent="0.25">
      <c r="A180" t="s">
        <v>378</v>
      </c>
      <c r="B180" t="s">
        <v>276</v>
      </c>
      <c r="C180">
        <v>89</v>
      </c>
      <c r="D180" t="s">
        <v>598</v>
      </c>
      <c r="E180" t="s">
        <v>895</v>
      </c>
      <c r="F180" t="s">
        <v>159</v>
      </c>
      <c r="G180" s="33" t="s">
        <v>175</v>
      </c>
      <c r="H180" s="33" t="s">
        <v>507</v>
      </c>
      <c r="I180" t="s">
        <v>426</v>
      </c>
    </row>
    <row r="181" spans="1:9" x14ac:dyDescent="0.25">
      <c r="A181" t="s">
        <v>373</v>
      </c>
      <c r="B181" t="s">
        <v>276</v>
      </c>
      <c r="C181">
        <v>90</v>
      </c>
      <c r="D181" t="s">
        <v>707</v>
      </c>
      <c r="E181" t="s">
        <v>896</v>
      </c>
      <c r="F181" t="s">
        <v>160</v>
      </c>
      <c r="G181" s="33" t="s">
        <v>180</v>
      </c>
      <c r="H181" s="33" t="s">
        <v>586</v>
      </c>
      <c r="I181" t="s">
        <v>411</v>
      </c>
    </row>
    <row r="182" spans="1:9" x14ac:dyDescent="0.25">
      <c r="A182" t="s">
        <v>587</v>
      </c>
      <c r="B182" t="s">
        <v>276</v>
      </c>
      <c r="C182">
        <v>91</v>
      </c>
      <c r="D182" t="s">
        <v>897</v>
      </c>
      <c r="E182" t="s">
        <v>898</v>
      </c>
      <c r="F182" t="s">
        <v>158</v>
      </c>
      <c r="G182" s="33" t="s">
        <v>177</v>
      </c>
      <c r="H182" s="33" t="s">
        <v>521</v>
      </c>
      <c r="I182" t="s">
        <v>415</v>
      </c>
    </row>
    <row r="183" spans="1:9" x14ac:dyDescent="0.25">
      <c r="A183" t="s">
        <v>588</v>
      </c>
      <c r="B183" t="s">
        <v>276</v>
      </c>
      <c r="C183">
        <v>92</v>
      </c>
      <c r="D183" t="s">
        <v>660</v>
      </c>
      <c r="E183" t="s">
        <v>623</v>
      </c>
      <c r="F183" t="s">
        <v>160</v>
      </c>
      <c r="G183" s="33" t="s">
        <v>175</v>
      </c>
      <c r="H183" s="33" t="s">
        <v>581</v>
      </c>
      <c r="I183" t="s">
        <v>411</v>
      </c>
    </row>
    <row r="184" spans="1:9" x14ac:dyDescent="0.25">
      <c r="A184" t="s">
        <v>303</v>
      </c>
      <c r="B184" t="s">
        <v>276</v>
      </c>
      <c r="C184">
        <v>94</v>
      </c>
      <c r="D184" t="s">
        <v>604</v>
      </c>
      <c r="E184" t="s">
        <v>899</v>
      </c>
      <c r="F184" t="s">
        <v>158</v>
      </c>
      <c r="G184" s="33" t="s">
        <v>177</v>
      </c>
      <c r="H184" s="33" t="s">
        <v>215</v>
      </c>
      <c r="I184" t="s">
        <v>416</v>
      </c>
    </row>
    <row r="185" spans="1:9" x14ac:dyDescent="0.25">
      <c r="A185" t="s">
        <v>589</v>
      </c>
      <c r="B185" t="s">
        <v>276</v>
      </c>
      <c r="C185">
        <v>95</v>
      </c>
      <c r="D185" t="s">
        <v>661</v>
      </c>
      <c r="E185" t="s">
        <v>900</v>
      </c>
      <c r="F185" t="s">
        <v>160</v>
      </c>
      <c r="G185" s="33" t="s">
        <v>176</v>
      </c>
      <c r="H185" s="33" t="s">
        <v>590</v>
      </c>
      <c r="I185" t="s">
        <v>411</v>
      </c>
    </row>
    <row r="186" spans="1:9" x14ac:dyDescent="0.25">
      <c r="A186" t="s">
        <v>591</v>
      </c>
      <c r="B186" t="s">
        <v>276</v>
      </c>
      <c r="C186">
        <v>96</v>
      </c>
      <c r="D186" t="s">
        <v>901</v>
      </c>
      <c r="E186" t="s">
        <v>902</v>
      </c>
      <c r="F186" t="s">
        <v>158</v>
      </c>
      <c r="G186" s="33" t="s">
        <v>176</v>
      </c>
      <c r="H186" s="33" t="s">
        <v>500</v>
      </c>
      <c r="I186" t="s">
        <v>411</v>
      </c>
    </row>
    <row r="187" spans="1:9" x14ac:dyDescent="0.25">
      <c r="A187" t="s">
        <v>333</v>
      </c>
      <c r="B187" t="s">
        <v>276</v>
      </c>
      <c r="C187">
        <v>97</v>
      </c>
      <c r="D187" t="s">
        <v>903</v>
      </c>
      <c r="E187" t="s">
        <v>621</v>
      </c>
      <c r="F187" t="s">
        <v>160</v>
      </c>
      <c r="G187" s="33" t="s">
        <v>173</v>
      </c>
      <c r="H187" s="33" t="s">
        <v>592</v>
      </c>
      <c r="I187" t="s">
        <v>415</v>
      </c>
    </row>
    <row r="188" spans="1:9" x14ac:dyDescent="0.25">
      <c r="A188" t="s">
        <v>305</v>
      </c>
      <c r="B188" t="s">
        <v>276</v>
      </c>
      <c r="C188">
        <v>98</v>
      </c>
      <c r="D188" t="s">
        <v>904</v>
      </c>
      <c r="E188" t="s">
        <v>905</v>
      </c>
      <c r="F188" t="s">
        <v>160</v>
      </c>
      <c r="G188" s="33" t="s">
        <v>176</v>
      </c>
      <c r="H188" s="33" t="s">
        <v>505</v>
      </c>
      <c r="I188" t="s">
        <v>415</v>
      </c>
    </row>
    <row r="189" spans="1:9" x14ac:dyDescent="0.25">
      <c r="A189" t="s">
        <v>593</v>
      </c>
      <c r="B189" t="s">
        <v>276</v>
      </c>
      <c r="C189">
        <v>99</v>
      </c>
      <c r="D189" t="s">
        <v>631</v>
      </c>
      <c r="E189" t="s">
        <v>906</v>
      </c>
      <c r="F189" t="s">
        <v>160</v>
      </c>
      <c r="G189" s="33" t="s">
        <v>180</v>
      </c>
      <c r="H189" s="33" t="s">
        <v>594</v>
      </c>
      <c r="I189" t="s">
        <v>411</v>
      </c>
    </row>
    <row r="190" spans="1:9" x14ac:dyDescent="0.25">
      <c r="G190" s="33"/>
      <c r="H190" s="33"/>
      <c r="I190" s="33"/>
    </row>
    <row r="191" spans="1:9" x14ac:dyDescent="0.25">
      <c r="G191" s="33"/>
      <c r="H191" s="33"/>
      <c r="I191" s="33"/>
    </row>
    <row r="192" spans="1:9" x14ac:dyDescent="0.25">
      <c r="G192" s="33"/>
      <c r="H192" s="33"/>
      <c r="I192" s="33"/>
    </row>
    <row r="193" spans="7:9" x14ac:dyDescent="0.25">
      <c r="G193" s="33"/>
      <c r="H193" s="33"/>
      <c r="I193" s="33"/>
    </row>
    <row r="194" spans="7:9" x14ac:dyDescent="0.25">
      <c r="G194" s="33"/>
      <c r="H194" s="33"/>
      <c r="I194" s="33"/>
    </row>
    <row r="195" spans="7:9" x14ac:dyDescent="0.25">
      <c r="G195" s="33"/>
      <c r="H195" s="33"/>
      <c r="I195" s="33"/>
    </row>
    <row r="196" spans="7:9" x14ac:dyDescent="0.25">
      <c r="G196" s="33"/>
      <c r="H196" s="33"/>
      <c r="I196" s="33"/>
    </row>
    <row r="197" spans="7:9" x14ac:dyDescent="0.25">
      <c r="G197" s="33"/>
      <c r="H197" s="33"/>
      <c r="I197" s="33"/>
    </row>
    <row r="198" spans="7:9" x14ac:dyDescent="0.25">
      <c r="G198" s="33"/>
      <c r="H198" s="33"/>
      <c r="I198" s="33"/>
    </row>
  </sheetData>
  <sortState ref="M2:Z101">
    <sortCondition ref="M7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5" customWidth="1"/>
    <col min="9" max="9" width="9.140625" style="36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7" t="s">
        <v>250</v>
      </c>
      <c r="F3" s="37" t="s">
        <v>13</v>
      </c>
      <c r="G3" s="37" t="s">
        <v>14</v>
      </c>
      <c r="H3" s="38" t="s">
        <v>251</v>
      </c>
      <c r="I3" s="39" t="s">
        <v>252</v>
      </c>
      <c r="J3" s="37" t="s">
        <v>38</v>
      </c>
      <c r="K3" s="37" t="s">
        <v>253</v>
      </c>
      <c r="L3" s="37" t="s">
        <v>23</v>
      </c>
      <c r="M3" s="37" t="s">
        <v>22</v>
      </c>
      <c r="N3" s="37" t="s">
        <v>254</v>
      </c>
      <c r="O3" s="37" t="s">
        <v>24</v>
      </c>
      <c r="P3" s="37" t="s">
        <v>26</v>
      </c>
      <c r="Q3" s="37" t="s">
        <v>27</v>
      </c>
      <c r="R3" s="37" t="s">
        <v>28</v>
      </c>
    </row>
    <row r="4" spans="3:18" x14ac:dyDescent="0.25">
      <c r="C4" t="str">
        <f>QB!A8</f>
        <v>Reggie Bonnafon 7</v>
      </c>
      <c r="D4" s="37" t="str">
        <f>VLOOKUP('QB!'!C4,Rosters!A:B,2,FALSE)</f>
        <v>LOU</v>
      </c>
      <c r="E4" s="37">
        <f>QB!B8</f>
        <v>4</v>
      </c>
      <c r="F4" s="37">
        <f>QB!C8</f>
        <v>3</v>
      </c>
      <c r="G4" s="37">
        <f>QB!D8</f>
        <v>1</v>
      </c>
      <c r="H4" s="38">
        <f>G4/F4</f>
        <v>0.33333333333333331</v>
      </c>
      <c r="I4" s="39">
        <f>(QB!E8)/F4</f>
        <v>26.333333333333332</v>
      </c>
      <c r="J4" s="37">
        <f>QB!F8</f>
        <v>14</v>
      </c>
      <c r="K4" s="37">
        <f>QB!G8</f>
        <v>2</v>
      </c>
      <c r="L4" s="37">
        <f>QB!H8</f>
        <v>0</v>
      </c>
      <c r="M4" s="37">
        <f>QB!I8</f>
        <v>1</v>
      </c>
      <c r="N4" s="37">
        <f>QB!J8</f>
        <v>0</v>
      </c>
      <c r="O4" s="37">
        <f>QB!K8</f>
        <v>0</v>
      </c>
      <c r="P4" s="37">
        <f>QB!L8</f>
        <v>1</v>
      </c>
      <c r="Q4" s="37">
        <f>QB!M8</f>
        <v>0</v>
      </c>
      <c r="R4" s="37">
        <f>QB!N8</f>
        <v>0</v>
      </c>
    </row>
    <row r="5" spans="3:18" x14ac:dyDescent="0.25">
      <c r="C5" t="str">
        <f>QB!A6</f>
        <v>Kyle Bolin 14</v>
      </c>
      <c r="D5" s="37" t="str">
        <f>VLOOKUP('QB!'!C5,Rosters!A:B,2,FALSE)</f>
        <v>LOU</v>
      </c>
      <c r="E5" s="37">
        <f>QB!B6</f>
        <v>44</v>
      </c>
      <c r="F5" s="37">
        <f>QB!C6</f>
        <v>40</v>
      </c>
      <c r="G5" s="37">
        <f>QB!D6</f>
        <v>20</v>
      </c>
      <c r="H5" s="38">
        <f>G5/F5</f>
        <v>0.5</v>
      </c>
      <c r="I5" s="39">
        <f>(QB!E6)/F5</f>
        <v>9.1</v>
      </c>
      <c r="J5" s="37">
        <f>QB!F6</f>
        <v>301</v>
      </c>
      <c r="K5" s="37">
        <f>QB!G6</f>
        <v>21</v>
      </c>
      <c r="L5" s="37">
        <f>QB!H6</f>
        <v>1</v>
      </c>
      <c r="M5" s="37">
        <f>QB!I6</f>
        <v>2</v>
      </c>
      <c r="N5" s="37">
        <f>QB!J6</f>
        <v>4</v>
      </c>
      <c r="O5" s="37">
        <f>QB!K6</f>
        <v>1</v>
      </c>
      <c r="P5" s="37">
        <f>QB!L6</f>
        <v>3</v>
      </c>
      <c r="Q5" s="37">
        <f>QB!M6</f>
        <v>6</v>
      </c>
      <c r="R5" s="37">
        <f>QB!N6</f>
        <v>8</v>
      </c>
    </row>
    <row r="6" spans="3:18" x14ac:dyDescent="0.25">
      <c r="C6" t="str">
        <f>QB!A7</f>
        <v>Hutson Mason 14</v>
      </c>
      <c r="D6" s="37" t="str">
        <f>VLOOKUP('QB!'!C6,Rosters!A:B,2,FALSE)</f>
        <v>UGA</v>
      </c>
      <c r="E6" s="37">
        <f>QB!B7</f>
        <v>18</v>
      </c>
      <c r="F6" s="37">
        <f>QB!C7</f>
        <v>15</v>
      </c>
      <c r="G6" s="37">
        <f>QB!D7</f>
        <v>10</v>
      </c>
      <c r="H6" s="38">
        <f>G6/F6</f>
        <v>0.66666666666666663</v>
      </c>
      <c r="I6" s="39">
        <f>(QB!E7)/F6</f>
        <v>7.2</v>
      </c>
      <c r="J6" s="37">
        <f>QB!F7</f>
        <v>148</v>
      </c>
      <c r="K6" s="37">
        <f>QB!G7</f>
        <v>8</v>
      </c>
      <c r="L6" s="37">
        <f>QB!H7</f>
        <v>1</v>
      </c>
      <c r="M6" s="37">
        <f>QB!I7</f>
        <v>0</v>
      </c>
      <c r="N6" s="37">
        <f>QB!J7</f>
        <v>1</v>
      </c>
      <c r="O6" s="37">
        <f>QB!K7</f>
        <v>0</v>
      </c>
      <c r="P6" s="37">
        <f>QB!L7</f>
        <v>1</v>
      </c>
      <c r="Q6" s="37">
        <f>QB!M7</f>
        <v>2</v>
      </c>
      <c r="R6" s="37">
        <f>QB!N7</f>
        <v>2</v>
      </c>
    </row>
    <row r="7" spans="3:18" x14ac:dyDescent="0.25">
      <c r="C7" t="str">
        <f>QB!A11</f>
        <v>Grand Total</v>
      </c>
      <c r="D7" s="37" t="e">
        <f>VLOOKUP('QB!'!C7,Rosters!A:B,2,FALSE)</f>
        <v>#N/A</v>
      </c>
      <c r="E7" s="37">
        <f>QB!B11</f>
        <v>76</v>
      </c>
      <c r="F7" s="37">
        <f>QB!C11</f>
        <v>68</v>
      </c>
      <c r="G7" s="37">
        <f>QB!D11</f>
        <v>35</v>
      </c>
      <c r="H7" s="38">
        <f t="shared" ref="H7:H13" si="0">G7/F7</f>
        <v>0.51470588235294112</v>
      </c>
      <c r="I7" s="39">
        <f>(QB!E11)/F7</f>
        <v>10.470588235294118</v>
      </c>
      <c r="J7" s="37">
        <f>QB!F11</f>
        <v>514</v>
      </c>
      <c r="K7" s="37">
        <f>QB!G11</f>
        <v>36</v>
      </c>
      <c r="L7" s="37">
        <f>QB!H11</f>
        <v>2</v>
      </c>
      <c r="M7" s="37">
        <f>QB!I11</f>
        <v>4</v>
      </c>
      <c r="N7" s="37">
        <f>QB!J11</f>
        <v>5</v>
      </c>
      <c r="O7" s="37">
        <f>QB!K11</f>
        <v>1</v>
      </c>
      <c r="P7" s="37">
        <f>QB!L11</f>
        <v>5</v>
      </c>
      <c r="Q7" s="37">
        <f>QB!M11</f>
        <v>9</v>
      </c>
      <c r="R7" s="37">
        <f>QB!N11</f>
        <v>12</v>
      </c>
    </row>
    <row r="8" spans="3:18" x14ac:dyDescent="0.25">
      <c r="C8" t="str">
        <f>QB!A9</f>
        <v>Ryan Johnson 8</v>
      </c>
      <c r="D8" s="37" t="str">
        <f>VLOOKUP('QB!'!C8,Rosters!A:B,2,FALSE)</f>
        <v>LOU</v>
      </c>
      <c r="E8" s="37">
        <f>QB!B9</f>
        <v>1</v>
      </c>
      <c r="F8" s="37">
        <f>QB!C9</f>
        <v>1</v>
      </c>
      <c r="G8" s="37">
        <f>QB!D9</f>
        <v>0</v>
      </c>
      <c r="H8" s="38">
        <f t="shared" si="0"/>
        <v>0</v>
      </c>
      <c r="I8" s="39">
        <f>(QB!E9)/F8</f>
        <v>17</v>
      </c>
      <c r="J8" s="37">
        <f>QB!F9</f>
        <v>0</v>
      </c>
      <c r="K8" s="37">
        <f>QB!G9</f>
        <v>1</v>
      </c>
      <c r="L8" s="37">
        <f>QB!H9</f>
        <v>0</v>
      </c>
      <c r="M8" s="37">
        <f>QB!I9</f>
        <v>0</v>
      </c>
      <c r="N8" s="37">
        <f>QB!J9</f>
        <v>0</v>
      </c>
      <c r="O8" s="37">
        <f>QB!K9</f>
        <v>0</v>
      </c>
      <c r="P8" s="37">
        <f>QB!L9</f>
        <v>0</v>
      </c>
      <c r="Q8" s="37">
        <f>QB!M9</f>
        <v>0</v>
      </c>
      <c r="R8" s="37">
        <f>QB!N9</f>
        <v>0</v>
      </c>
    </row>
    <row r="9" spans="3:18" x14ac:dyDescent="0.25">
      <c r="C9" t="str">
        <f>QB!A10</f>
        <v>Brice Ramsey 12</v>
      </c>
      <c r="D9" s="37" t="str">
        <f>VLOOKUP('QB!'!C9,Rosters!A:B,2,FALSE)</f>
        <v>UGA</v>
      </c>
      <c r="E9" s="37">
        <f>QB!B10</f>
        <v>9</v>
      </c>
      <c r="F9" s="37">
        <f>QB!C10</f>
        <v>9</v>
      </c>
      <c r="G9" s="37">
        <f>QB!D10</f>
        <v>4</v>
      </c>
      <c r="H9" s="38">
        <f t="shared" si="0"/>
        <v>0.44444444444444442</v>
      </c>
      <c r="I9" s="39">
        <f>(QB!E10)/F9</f>
        <v>16</v>
      </c>
      <c r="J9" s="37">
        <f>QB!F10</f>
        <v>51</v>
      </c>
      <c r="K9" s="37">
        <f>QB!G10</f>
        <v>4</v>
      </c>
      <c r="L9" s="37">
        <f>QB!H10</f>
        <v>0</v>
      </c>
      <c r="M9" s="37">
        <f>QB!I10</f>
        <v>1</v>
      </c>
      <c r="N9" s="37">
        <f>QB!J10</f>
        <v>0</v>
      </c>
      <c r="O9" s="37">
        <f>QB!K10</f>
        <v>0</v>
      </c>
      <c r="P9" s="37">
        <f>QB!L10</f>
        <v>0</v>
      </c>
      <c r="Q9" s="37">
        <f>QB!M10</f>
        <v>1</v>
      </c>
      <c r="R9" s="37">
        <f>QB!N10</f>
        <v>2</v>
      </c>
    </row>
    <row r="10" spans="3:18" x14ac:dyDescent="0.25">
      <c r="C10">
        <f>QB!A14</f>
        <v>0</v>
      </c>
      <c r="D10" s="37" t="e">
        <f>VLOOKUP('QB!'!C10,Rosters!A:B,2,FALSE)</f>
        <v>#N/A</v>
      </c>
      <c r="E10" s="37">
        <f>QB!B14</f>
        <v>0</v>
      </c>
      <c r="F10" s="37">
        <f>QB!C14</f>
        <v>0</v>
      </c>
      <c r="G10" s="37">
        <f>QB!D14</f>
        <v>0</v>
      </c>
      <c r="H10" s="38" t="e">
        <f t="shared" si="0"/>
        <v>#DIV/0!</v>
      </c>
      <c r="I10" s="39" t="e">
        <f>(QB!E14)/F10</f>
        <v>#DIV/0!</v>
      </c>
      <c r="J10" s="37">
        <f>QB!F14</f>
        <v>0</v>
      </c>
      <c r="K10" s="37">
        <f>QB!G14</f>
        <v>0</v>
      </c>
      <c r="L10" s="37">
        <f>QB!H14</f>
        <v>0</v>
      </c>
      <c r="M10" s="37">
        <f>QB!I14</f>
        <v>0</v>
      </c>
      <c r="N10" s="37">
        <f>QB!J14</f>
        <v>0</v>
      </c>
      <c r="O10" s="37">
        <f>QB!K14</f>
        <v>0</v>
      </c>
      <c r="P10" s="37">
        <f>QB!L14</f>
        <v>0</v>
      </c>
      <c r="Q10" s="37">
        <f>QB!M14</f>
        <v>0</v>
      </c>
      <c r="R10" s="37">
        <f>QB!N14</f>
        <v>0</v>
      </c>
    </row>
    <row r="11" spans="3:18" x14ac:dyDescent="0.25">
      <c r="C11">
        <f>QB!A12</f>
        <v>0</v>
      </c>
      <c r="D11" s="37" t="e">
        <f>VLOOKUP('QB!'!C11,Rosters!A:B,2,FALSE)</f>
        <v>#N/A</v>
      </c>
      <c r="E11" s="37">
        <f>QB!B12</f>
        <v>0</v>
      </c>
      <c r="F11" s="37">
        <f>QB!C12</f>
        <v>0</v>
      </c>
      <c r="G11" s="37">
        <f>QB!D12</f>
        <v>0</v>
      </c>
      <c r="H11" s="38" t="e">
        <f t="shared" si="0"/>
        <v>#DIV/0!</v>
      </c>
      <c r="I11" s="39" t="e">
        <f>(QB!E12)/F11</f>
        <v>#DIV/0!</v>
      </c>
      <c r="J11" s="37">
        <f>QB!F12</f>
        <v>0</v>
      </c>
      <c r="K11" s="37">
        <f>QB!G12</f>
        <v>0</v>
      </c>
      <c r="L11" s="37">
        <f>QB!H12</f>
        <v>0</v>
      </c>
      <c r="M11" s="37">
        <f>QB!I12</f>
        <v>0</v>
      </c>
      <c r="N11" s="37">
        <f>QB!J12</f>
        <v>0</v>
      </c>
      <c r="O11" s="37">
        <f>QB!K12</f>
        <v>0</v>
      </c>
      <c r="P11" s="37">
        <f>QB!L12</f>
        <v>0</v>
      </c>
      <c r="Q11" s="37">
        <f>QB!M12</f>
        <v>0</v>
      </c>
      <c r="R11" s="37">
        <f>QB!N12</f>
        <v>0</v>
      </c>
    </row>
    <row r="12" spans="3:18" x14ac:dyDescent="0.25">
      <c r="C12">
        <f>QB!A13</f>
        <v>0</v>
      </c>
      <c r="D12" s="37" t="e">
        <f>VLOOKUP('QB!'!C12,Rosters!A:B,2,FALSE)</f>
        <v>#N/A</v>
      </c>
      <c r="E12" s="37">
        <f>QB!B13</f>
        <v>0</v>
      </c>
      <c r="F12" s="37">
        <f>QB!C13</f>
        <v>0</v>
      </c>
      <c r="G12" s="37">
        <f>QB!D13</f>
        <v>0</v>
      </c>
      <c r="H12" s="38" t="e">
        <f t="shared" si="0"/>
        <v>#DIV/0!</v>
      </c>
      <c r="I12" s="39" t="e">
        <f>(QB!E13)/F12</f>
        <v>#DIV/0!</v>
      </c>
      <c r="J12" s="37">
        <f>QB!F13</f>
        <v>0</v>
      </c>
      <c r="K12" s="37">
        <f>QB!G13</f>
        <v>0</v>
      </c>
      <c r="L12" s="37">
        <f>QB!H13</f>
        <v>0</v>
      </c>
      <c r="M12" s="37">
        <f>QB!I13</f>
        <v>0</v>
      </c>
      <c r="N12" s="37">
        <f>QB!J13</f>
        <v>0</v>
      </c>
      <c r="O12" s="37">
        <f>QB!K13</f>
        <v>0</v>
      </c>
      <c r="P12" s="37">
        <f>QB!L13</f>
        <v>0</v>
      </c>
      <c r="Q12" s="37">
        <f>QB!M13</f>
        <v>0</v>
      </c>
      <c r="R12" s="37">
        <f>QB!N13</f>
        <v>0</v>
      </c>
    </row>
    <row r="13" spans="3:18" x14ac:dyDescent="0.25">
      <c r="C13">
        <f>QB!A17</f>
        <v>0</v>
      </c>
      <c r="D13" s="37" t="e">
        <f>VLOOKUP('QB!'!C13,Rosters!A:B,2,FALSE)</f>
        <v>#N/A</v>
      </c>
      <c r="E13" s="37">
        <f>QB!B17</f>
        <v>0</v>
      </c>
      <c r="F13" s="37">
        <f>QB!C17</f>
        <v>0</v>
      </c>
      <c r="G13" s="37">
        <f>QB!D17</f>
        <v>0</v>
      </c>
      <c r="H13" s="38" t="e">
        <f t="shared" si="0"/>
        <v>#DIV/0!</v>
      </c>
      <c r="I13" s="39" t="e">
        <f>(QB!E17)/F13</f>
        <v>#DIV/0!</v>
      </c>
      <c r="J13" s="37">
        <f>QB!F17</f>
        <v>0</v>
      </c>
      <c r="K13" s="37">
        <f>QB!G17</f>
        <v>0</v>
      </c>
      <c r="L13" s="37">
        <f>QB!H17</f>
        <v>0</v>
      </c>
      <c r="M13" s="37">
        <f>QB!I17</f>
        <v>0</v>
      </c>
      <c r="N13" s="37">
        <f>QB!J17</f>
        <v>0</v>
      </c>
      <c r="O13" s="37">
        <f>QB!K17</f>
        <v>0</v>
      </c>
      <c r="P13" s="37">
        <f>QB!L17</f>
        <v>0</v>
      </c>
      <c r="Q13" s="37">
        <f>QB!M17</f>
        <v>0</v>
      </c>
      <c r="R13" s="37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255</v>
      </c>
      <c r="G3" t="s">
        <v>39</v>
      </c>
      <c r="H3" t="s">
        <v>256</v>
      </c>
      <c r="I3" t="s">
        <v>40</v>
      </c>
      <c r="J3" t="s">
        <v>23</v>
      </c>
      <c r="K3" t="s">
        <v>41</v>
      </c>
      <c r="L3" t="s">
        <v>42</v>
      </c>
      <c r="M3" t="s">
        <v>257</v>
      </c>
      <c r="N3" t="s">
        <v>258</v>
      </c>
    </row>
    <row r="4" spans="2:14" x14ac:dyDescent="0.25">
      <c r="B4" t="str">
        <f>RB!A4</f>
        <v>Nick Chubb 27</v>
      </c>
      <c r="C4" t="str">
        <f>VLOOKUP(B4,Rosters!A:B,2,FALSE)</f>
        <v>UGA</v>
      </c>
      <c r="D4">
        <f>RB!B4</f>
        <v>33</v>
      </c>
      <c r="E4">
        <f>RB!C4</f>
        <v>265</v>
      </c>
      <c r="F4" s="36">
        <f>E4/D4</f>
        <v>8.0303030303030312</v>
      </c>
      <c r="G4">
        <f>RB!D4</f>
        <v>97</v>
      </c>
      <c r="H4" s="36">
        <f>G4/D4</f>
        <v>2.9393939393939394</v>
      </c>
      <c r="I4">
        <f>RB!E4</f>
        <v>3</v>
      </c>
      <c r="J4">
        <f>RB!F4</f>
        <v>3</v>
      </c>
      <c r="K4">
        <f>RB!G4</f>
        <v>10</v>
      </c>
      <c r="L4">
        <f>RB!H4</f>
        <v>5</v>
      </c>
      <c r="M4">
        <f>RB!I4</f>
        <v>0</v>
      </c>
      <c r="N4">
        <f>RB!J4</f>
        <v>0</v>
      </c>
    </row>
    <row r="5" spans="2:14" x14ac:dyDescent="0.25">
      <c r="B5" t="str">
        <f>RB!A5</f>
        <v>Brandon Radcliff 23</v>
      </c>
      <c r="C5" t="str">
        <f>VLOOKUP(B5,Rosters!A:B,2,FALSE)</f>
        <v>LOU</v>
      </c>
      <c r="D5">
        <f>RB!B5</f>
        <v>19</v>
      </c>
      <c r="E5">
        <f>RB!C5</f>
        <v>89</v>
      </c>
      <c r="F5" s="36">
        <f t="shared" ref="F5:F29" si="0">E5/D5</f>
        <v>4.6842105263157894</v>
      </c>
      <c r="G5">
        <f>RB!D5</f>
        <v>32</v>
      </c>
      <c r="H5" s="36">
        <f t="shared" ref="H5:H29" si="1">G5/D5</f>
        <v>1.6842105263157894</v>
      </c>
      <c r="I5">
        <f>RB!E5</f>
        <v>4</v>
      </c>
      <c r="J5">
        <f>RB!F5</f>
        <v>1</v>
      </c>
      <c r="K5">
        <f>RB!G5</f>
        <v>4</v>
      </c>
      <c r="L5">
        <f>RB!H5</f>
        <v>4</v>
      </c>
      <c r="M5">
        <f>RB!I5</f>
        <v>0</v>
      </c>
      <c r="N5">
        <f>RB!J5</f>
        <v>0</v>
      </c>
    </row>
    <row r="6" spans="2:14" x14ac:dyDescent="0.25">
      <c r="B6" t="str">
        <f>RB!A6</f>
        <v>Sony Michel 1</v>
      </c>
      <c r="C6" t="str">
        <f>VLOOKUP(B6,Rosters!A:B,2,FALSE)</f>
        <v>UGA</v>
      </c>
      <c r="D6">
        <f>RB!B6</f>
        <v>11</v>
      </c>
      <c r="E6">
        <f>RB!C6</f>
        <v>33</v>
      </c>
      <c r="F6" s="36">
        <f t="shared" si="0"/>
        <v>3</v>
      </c>
      <c r="G6">
        <f>RB!D6</f>
        <v>13</v>
      </c>
      <c r="H6" s="36">
        <f t="shared" si="1"/>
        <v>1.1818181818181819</v>
      </c>
      <c r="I6">
        <f>RB!E6</f>
        <v>2</v>
      </c>
      <c r="J6">
        <f>RB!F6</f>
        <v>1</v>
      </c>
      <c r="K6">
        <f>RB!G6</f>
        <v>4</v>
      </c>
      <c r="L6">
        <f>RB!H6</f>
        <v>2</v>
      </c>
      <c r="M6">
        <f>RB!I6</f>
        <v>1</v>
      </c>
      <c r="N6">
        <f>RB!J6</f>
        <v>1</v>
      </c>
    </row>
    <row r="7" spans="2:14" x14ac:dyDescent="0.25">
      <c r="B7" t="str">
        <f>RB!A7</f>
        <v>Brendan Douglas 22</v>
      </c>
      <c r="C7" t="str">
        <f>VLOOKUP(B7,Rosters!A:B,2,FALSE)</f>
        <v>UGA</v>
      </c>
      <c r="D7">
        <f>RB!B7</f>
        <v>5</v>
      </c>
      <c r="E7">
        <f>RB!C7</f>
        <v>5</v>
      </c>
      <c r="F7" s="36">
        <f t="shared" si="0"/>
        <v>1</v>
      </c>
      <c r="G7">
        <f>RB!D7</f>
        <v>0</v>
      </c>
      <c r="H7" s="36">
        <f t="shared" si="1"/>
        <v>0</v>
      </c>
      <c r="I7">
        <f>RB!E7</f>
        <v>0</v>
      </c>
      <c r="J7">
        <f>RB!F7</f>
        <v>0</v>
      </c>
      <c r="K7">
        <f>RB!G7</f>
        <v>0</v>
      </c>
      <c r="L7">
        <f>RB!H7</f>
        <v>3</v>
      </c>
      <c r="M7">
        <f>RB!I7</f>
        <v>0</v>
      </c>
      <c r="N7">
        <f>RB!J7</f>
        <v>0</v>
      </c>
    </row>
    <row r="8" spans="2:14" x14ac:dyDescent="0.25">
      <c r="B8" t="str">
        <f>RB!A8</f>
        <v>Kyle Bolin 14</v>
      </c>
      <c r="C8" t="str">
        <f>VLOOKUP(B8,Rosters!A:B,2,FALSE)</f>
        <v>LOU</v>
      </c>
      <c r="D8">
        <f>RB!B8</f>
        <v>2</v>
      </c>
      <c r="E8">
        <f>RB!C8</f>
        <v>7</v>
      </c>
      <c r="F8" s="36">
        <f t="shared" si="0"/>
        <v>3.5</v>
      </c>
      <c r="G8">
        <f>RB!D8</f>
        <v>0</v>
      </c>
      <c r="H8" s="36">
        <f t="shared" si="1"/>
        <v>0</v>
      </c>
      <c r="I8">
        <f>RB!E8</f>
        <v>1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L.J. Scott 27</v>
      </c>
      <c r="C9" t="str">
        <f>VLOOKUP(B9,Rosters!A:B,2,FALSE)</f>
        <v>LOU</v>
      </c>
      <c r="D9">
        <f>RB!B9</f>
        <v>2</v>
      </c>
      <c r="E9">
        <f>RB!C9</f>
        <v>2</v>
      </c>
      <c r="F9" s="36">
        <f t="shared" si="0"/>
        <v>1</v>
      </c>
      <c r="G9">
        <f>RB!D9</f>
        <v>0</v>
      </c>
      <c r="H9" s="36">
        <f t="shared" si="1"/>
        <v>0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 t="str">
        <f>RB!A10</f>
        <v>Hutson Mason 14</v>
      </c>
      <c r="C10" t="str">
        <f>VLOOKUP(B10,Rosters!A:B,2,FALSE)</f>
        <v>UGA</v>
      </c>
      <c r="D10">
        <f>RB!B10</f>
        <v>1</v>
      </c>
      <c r="E10">
        <f>RB!C10</f>
        <v>6</v>
      </c>
      <c r="F10" s="36">
        <f t="shared" si="0"/>
        <v>6</v>
      </c>
      <c r="G10">
        <f>RB!D10</f>
        <v>0</v>
      </c>
      <c r="H10" s="36">
        <f t="shared" si="1"/>
        <v>0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 t="str">
        <f>RB!A11</f>
        <v>Grand Total</v>
      </c>
      <c r="C11" t="e">
        <f>VLOOKUP(B11,Rosters!A:B,2,FALSE)</f>
        <v>#N/A</v>
      </c>
      <c r="D11">
        <f>RB!B11</f>
        <v>73</v>
      </c>
      <c r="E11">
        <f>RB!C11</f>
        <v>407</v>
      </c>
      <c r="F11" s="36">
        <f t="shared" si="0"/>
        <v>5.5753424657534243</v>
      </c>
      <c r="G11">
        <f>RB!D11</f>
        <v>142</v>
      </c>
      <c r="H11" s="36">
        <f t="shared" si="1"/>
        <v>1.9452054794520548</v>
      </c>
      <c r="I11">
        <f>RB!E11</f>
        <v>10</v>
      </c>
      <c r="J11">
        <f>RB!F11</f>
        <v>5</v>
      </c>
      <c r="K11">
        <f>RB!G11</f>
        <v>18</v>
      </c>
      <c r="L11">
        <f>RB!H11</f>
        <v>14</v>
      </c>
      <c r="M11">
        <f>RB!I11</f>
        <v>1</v>
      </c>
      <c r="N11">
        <f>RB!J11</f>
        <v>1</v>
      </c>
    </row>
    <row r="12" spans="2:14" x14ac:dyDescent="0.25">
      <c r="B12">
        <f>RB!A12</f>
        <v>0</v>
      </c>
      <c r="C12" t="e">
        <f>VLOOKUP(B12,Rosters!A:B,2,FALSE)</f>
        <v>#N/A</v>
      </c>
      <c r="D12">
        <f>RB!B12</f>
        <v>0</v>
      </c>
      <c r="E12">
        <f>RB!C12</f>
        <v>0</v>
      </c>
      <c r="F12" s="36" t="e">
        <f t="shared" si="0"/>
        <v>#DIV/0!</v>
      </c>
      <c r="G12">
        <f>RB!D12</f>
        <v>0</v>
      </c>
      <c r="H12" s="36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>
        <f>RB!A13</f>
        <v>0</v>
      </c>
      <c r="C13" t="e">
        <f>VLOOKUP(B13,Rosters!A:B,2,FALSE)</f>
        <v>#N/A</v>
      </c>
      <c r="D13">
        <f>RB!B13</f>
        <v>0</v>
      </c>
      <c r="E13">
        <f>RB!C13</f>
        <v>0</v>
      </c>
      <c r="F13" s="36" t="e">
        <f t="shared" si="0"/>
        <v>#DIV/0!</v>
      </c>
      <c r="G13">
        <f>RB!D13</f>
        <v>0</v>
      </c>
      <c r="H13" s="36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>
        <f>RB!A14</f>
        <v>0</v>
      </c>
      <c r="C14" t="e">
        <f>VLOOKUP(B14,Rosters!A:B,2,FALSE)</f>
        <v>#N/A</v>
      </c>
      <c r="D14">
        <f>RB!B14</f>
        <v>0</v>
      </c>
      <c r="E14">
        <f>RB!C14</f>
        <v>0</v>
      </c>
      <c r="F14" s="36" t="e">
        <f t="shared" si="0"/>
        <v>#DIV/0!</v>
      </c>
      <c r="G14">
        <f>RB!D14</f>
        <v>0</v>
      </c>
      <c r="H14" s="36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>
        <f>RB!A15</f>
        <v>0</v>
      </c>
      <c r="C15" t="e">
        <f>VLOOKUP(B15,Rosters!A:B,2,FALSE)</f>
        <v>#N/A</v>
      </c>
      <c r="D15">
        <f>RB!B15</f>
        <v>0</v>
      </c>
      <c r="E15">
        <f>RB!C15</f>
        <v>0</v>
      </c>
      <c r="F15" s="36" t="e">
        <f t="shared" si="0"/>
        <v>#DIV/0!</v>
      </c>
      <c r="G15">
        <f>RB!D15</f>
        <v>0</v>
      </c>
      <c r="H15" s="36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>
        <f>RB!A16</f>
        <v>0</v>
      </c>
      <c r="C16" t="e">
        <f>VLOOKUP(B16,Rosters!A:B,2,FALSE)</f>
        <v>#N/A</v>
      </c>
      <c r="D16">
        <f>RB!B16</f>
        <v>0</v>
      </c>
      <c r="E16">
        <f>RB!C16</f>
        <v>0</v>
      </c>
      <c r="F16" s="36" t="e">
        <f t="shared" si="0"/>
        <v>#DIV/0!</v>
      </c>
      <c r="G16">
        <f>RB!D16</f>
        <v>0</v>
      </c>
      <c r="H16" s="36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>
        <f>RB!A17</f>
        <v>0</v>
      </c>
      <c r="C17" t="e">
        <f>VLOOKUP(B17,Rosters!A:B,2,FALSE)</f>
        <v>#N/A</v>
      </c>
      <c r="D17">
        <f>RB!B17</f>
        <v>0</v>
      </c>
      <c r="E17">
        <f>RB!C17</f>
        <v>0</v>
      </c>
      <c r="F17" s="36" t="e">
        <f t="shared" si="0"/>
        <v>#DIV/0!</v>
      </c>
      <c r="G17">
        <f>RB!D17</f>
        <v>0</v>
      </c>
      <c r="H17" s="36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36" t="e">
        <f t="shared" si="0"/>
        <v>#DIV/0!</v>
      </c>
      <c r="G18">
        <f>RB!D18</f>
        <v>0</v>
      </c>
      <c r="H18" s="36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36" t="e">
        <f t="shared" si="0"/>
        <v>#DIV/0!</v>
      </c>
      <c r="G19">
        <f>RB!D19</f>
        <v>0</v>
      </c>
      <c r="H19" s="36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6" t="e">
        <f t="shared" si="0"/>
        <v>#DIV/0!</v>
      </c>
      <c r="G20">
        <f>RB!D20</f>
        <v>0</v>
      </c>
      <c r="H20" s="36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6" t="e">
        <f t="shared" si="0"/>
        <v>#DIV/0!</v>
      </c>
      <c r="G21">
        <f>RB!D21</f>
        <v>0</v>
      </c>
      <c r="H21" s="36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6" t="e">
        <f t="shared" si="0"/>
        <v>#DIV/0!</v>
      </c>
      <c r="G22">
        <f>RB!D22</f>
        <v>0</v>
      </c>
      <c r="H22" s="36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6" t="e">
        <f t="shared" si="0"/>
        <v>#DIV/0!</v>
      </c>
      <c r="G23">
        <f>RB!D23</f>
        <v>0</v>
      </c>
      <c r="H23" s="36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6" t="e">
        <f t="shared" si="0"/>
        <v>#DIV/0!</v>
      </c>
      <c r="G24">
        <f>RB!D24</f>
        <v>0</v>
      </c>
      <c r="H24" s="36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6" t="e">
        <f t="shared" si="0"/>
        <v>#DIV/0!</v>
      </c>
      <c r="G25">
        <f>RB!D25</f>
        <v>0</v>
      </c>
      <c r="H25" s="36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6" t="e">
        <f t="shared" si="0"/>
        <v>#DIV/0!</v>
      </c>
      <c r="G26">
        <f>RB!D26</f>
        <v>0</v>
      </c>
      <c r="H26" s="36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6" t="e">
        <f t="shared" si="0"/>
        <v>#DIV/0!</v>
      </c>
      <c r="G27">
        <f>RB!D27</f>
        <v>0</v>
      </c>
      <c r="H27" s="36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6" t="e">
        <f t="shared" si="0"/>
        <v>#DIV/0!</v>
      </c>
      <c r="G28">
        <f>RB!D28</f>
        <v>0</v>
      </c>
      <c r="H28" s="36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6" t="e">
        <f t="shared" si="0"/>
        <v>#DIV/0!</v>
      </c>
      <c r="G29">
        <f>RB!D29</f>
        <v>0</v>
      </c>
      <c r="H29" s="36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6"/>
    <col min="10" max="10" width="9.140625" style="36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260</v>
      </c>
      <c r="G3" t="s">
        <v>261</v>
      </c>
      <c r="H3" s="36" t="s">
        <v>262</v>
      </c>
      <c r="I3" t="s">
        <v>38</v>
      </c>
      <c r="J3" s="36" t="s">
        <v>263</v>
      </c>
      <c r="K3" t="s">
        <v>39</v>
      </c>
      <c r="L3" t="s">
        <v>41</v>
      </c>
      <c r="M3" t="s">
        <v>254</v>
      </c>
      <c r="N3" t="s">
        <v>40</v>
      </c>
      <c r="O3" t="s">
        <v>23</v>
      </c>
    </row>
    <row r="4" spans="2:15" x14ac:dyDescent="0.25">
      <c r="B4" t="str">
        <f>WR!A7</f>
        <v>DeVante Parker 9</v>
      </c>
      <c r="C4" t="str">
        <f>VLOOKUP(B4,Rosters!A:B,2,FALSE)</f>
        <v>LOU</v>
      </c>
      <c r="D4">
        <f>WR!B7</f>
        <v>15</v>
      </c>
      <c r="E4">
        <f>WR!C7</f>
        <v>8</v>
      </c>
      <c r="F4">
        <f>WR!D7</f>
        <v>4</v>
      </c>
      <c r="G4">
        <f>VLOOKUP(B4,'WR Ct'!A1:C54,3,FALSE)</f>
        <v>0</v>
      </c>
      <c r="H4" s="36">
        <f>(WR!E7)/D4</f>
        <v>10.6</v>
      </c>
      <c r="I4">
        <f>WR!F7</f>
        <v>121</v>
      </c>
      <c r="J4" s="36">
        <f>I4/E4</f>
        <v>15.125</v>
      </c>
      <c r="K4">
        <f>WR!G7</f>
        <v>56</v>
      </c>
      <c r="L4">
        <f>WR!H7</f>
        <v>0</v>
      </c>
      <c r="M4">
        <f>WR!I7</f>
        <v>1</v>
      </c>
      <c r="N4">
        <f>WR!J7</f>
        <v>6</v>
      </c>
      <c r="O4">
        <f>WR!K7</f>
        <v>0</v>
      </c>
    </row>
    <row r="5" spans="2:15" x14ac:dyDescent="0.25">
      <c r="B5" t="str">
        <f>WR!A8</f>
        <v>Malcolm Mitchell 26</v>
      </c>
      <c r="C5" t="str">
        <f>VLOOKUP(B5,Rosters!A:B,2,FALSE)</f>
        <v>UGA</v>
      </c>
      <c r="D5">
        <f>WR!B8</f>
        <v>7</v>
      </c>
      <c r="E5">
        <f>WR!C8</f>
        <v>3</v>
      </c>
      <c r="F5">
        <f>WR!D8</f>
        <v>4</v>
      </c>
      <c r="G5">
        <f>VLOOKUP(B5,'WR Ct'!A1:C55,3,FALSE)</f>
        <v>0</v>
      </c>
      <c r="H5" s="36">
        <f>(WR!E8)/D5</f>
        <v>9.1428571428571423</v>
      </c>
      <c r="I5">
        <f>WR!F8</f>
        <v>15</v>
      </c>
      <c r="J5" s="36">
        <f t="shared" ref="J5:J38" si="0">I5/E5</f>
        <v>5</v>
      </c>
      <c r="K5">
        <f>WR!G8</f>
        <v>4</v>
      </c>
      <c r="L5">
        <f>WR!H8</f>
        <v>0</v>
      </c>
      <c r="M5">
        <f>WR!I8</f>
        <v>0</v>
      </c>
      <c r="N5">
        <f>WR!J8</f>
        <v>1</v>
      </c>
      <c r="O5">
        <f>WR!K8</f>
        <v>0</v>
      </c>
    </row>
    <row r="6" spans="2:15" x14ac:dyDescent="0.25">
      <c r="B6" t="str">
        <f>WR!A9</f>
        <v>ELI ROGERS 6</v>
      </c>
      <c r="C6" t="str">
        <f>VLOOKUP(B6,Rosters!A:B,2,FALSE)</f>
        <v>LOU</v>
      </c>
      <c r="D6">
        <f>WR!B9</f>
        <v>6</v>
      </c>
      <c r="E6">
        <f>WR!C9</f>
        <v>5</v>
      </c>
      <c r="F6">
        <f>WR!D9</f>
        <v>12</v>
      </c>
      <c r="G6">
        <f>VLOOKUP(B6,'WR Ct'!A1:C56,3,FALSE)</f>
        <v>0</v>
      </c>
      <c r="H6" s="36">
        <f>(WR!E9)/D6</f>
        <v>8.8333333333333339</v>
      </c>
      <c r="I6">
        <f>WR!F9</f>
        <v>81</v>
      </c>
      <c r="J6" s="36">
        <f t="shared" si="0"/>
        <v>16.2</v>
      </c>
      <c r="K6">
        <f>WR!G9</f>
        <v>32</v>
      </c>
      <c r="L6">
        <f>WR!H9</f>
        <v>0</v>
      </c>
      <c r="M6">
        <f>WR!I9</f>
        <v>0</v>
      </c>
      <c r="N6">
        <f>WR!J9</f>
        <v>4</v>
      </c>
      <c r="O6">
        <f>WR!K9</f>
        <v>0</v>
      </c>
    </row>
    <row r="7" spans="2:15" x14ac:dyDescent="0.25">
      <c r="B7" t="str">
        <f>WR!A10</f>
        <v>keith towbridge 89</v>
      </c>
      <c r="C7" t="str">
        <f>VLOOKUP(B7,Rosters!A:B,2,FALSE)</f>
        <v>LOU</v>
      </c>
      <c r="D7">
        <f>WR!B10</f>
        <v>5</v>
      </c>
      <c r="E7">
        <f>WR!C10</f>
        <v>2</v>
      </c>
      <c r="F7">
        <f>WR!D10</f>
        <v>2</v>
      </c>
      <c r="G7">
        <f>VLOOKUP(B7,'WR Ct'!A1:C57,3,FALSE)</f>
        <v>0</v>
      </c>
      <c r="H7" s="36">
        <f>(WR!E10)/D7</f>
        <v>6</v>
      </c>
      <c r="I7">
        <f>WR!F10</f>
        <v>21</v>
      </c>
      <c r="J7" s="36">
        <f t="shared" si="0"/>
        <v>10.5</v>
      </c>
      <c r="K7">
        <f>WR!G10</f>
        <v>19</v>
      </c>
      <c r="L7">
        <f>WR!H10</f>
        <v>0</v>
      </c>
      <c r="M7">
        <f>WR!I10</f>
        <v>1</v>
      </c>
      <c r="N7">
        <f>WR!J10</f>
        <v>1</v>
      </c>
      <c r="O7">
        <f>WR!K10</f>
        <v>0</v>
      </c>
    </row>
    <row r="8" spans="2:15" x14ac:dyDescent="0.25">
      <c r="B8" t="str">
        <f>WR!A11</f>
        <v>James Quick 17</v>
      </c>
      <c r="C8" t="str">
        <f>VLOOKUP(B8,Rosters!A:B,2,FALSE)</f>
        <v>LOU</v>
      </c>
      <c r="D8">
        <f>WR!B11</f>
        <v>5</v>
      </c>
      <c r="E8">
        <f>WR!C11</f>
        <v>2</v>
      </c>
      <c r="F8">
        <f>WR!D11</f>
        <v>1</v>
      </c>
      <c r="G8">
        <f>VLOOKUP(B8,'WR Ct'!A1:C58,3,FALSE)</f>
        <v>0</v>
      </c>
      <c r="H8" s="36">
        <f>(WR!E11)/D8</f>
        <v>20.399999999999999</v>
      </c>
      <c r="I8">
        <f>WR!F11</f>
        <v>57</v>
      </c>
      <c r="J8" s="36">
        <f t="shared" si="0"/>
        <v>28.5</v>
      </c>
      <c r="K8">
        <f>WR!G11</f>
        <v>22</v>
      </c>
      <c r="L8">
        <f>WR!H11</f>
        <v>0</v>
      </c>
      <c r="M8">
        <f>WR!I11</f>
        <v>1</v>
      </c>
      <c r="N8">
        <f>WR!J11</f>
        <v>2</v>
      </c>
      <c r="O8">
        <f>WR!K11</f>
        <v>0</v>
      </c>
    </row>
    <row r="9" spans="2:15" x14ac:dyDescent="0.25">
      <c r="B9" t="str">
        <f>WR!A12</f>
        <v>Chris Conley 31</v>
      </c>
      <c r="C9" t="str">
        <f>VLOOKUP(B9,Rosters!A:B,2,FALSE)</f>
        <v>UGA</v>
      </c>
      <c r="D9">
        <f>WR!B12</f>
        <v>5</v>
      </c>
      <c r="E9">
        <f>WR!C12</f>
        <v>4</v>
      </c>
      <c r="F9">
        <f>WR!D12</f>
        <v>0</v>
      </c>
      <c r="G9" t="e">
        <f>VLOOKUP(B9,'WR Ct'!A1:C59,3,FALSE)</f>
        <v>#N/A</v>
      </c>
      <c r="H9" s="36">
        <f>(WR!E12)/D9</f>
        <v>17.399999999999999</v>
      </c>
      <c r="I9">
        <f>WR!F12</f>
        <v>81</v>
      </c>
      <c r="J9" s="36">
        <f t="shared" si="0"/>
        <v>20.25</v>
      </c>
      <c r="K9">
        <f>WR!G12</f>
        <v>10</v>
      </c>
      <c r="L9">
        <f>WR!H12</f>
        <v>0</v>
      </c>
      <c r="M9">
        <f>WR!I12</f>
        <v>0</v>
      </c>
      <c r="N9">
        <f>WR!J12</f>
        <v>3</v>
      </c>
      <c r="O9">
        <f>WR!K12</f>
        <v>1</v>
      </c>
    </row>
    <row r="10" spans="2:15" x14ac:dyDescent="0.25">
      <c r="B10" t="str">
        <f>WR!A13</f>
        <v>KAI DE LA CRUZ 12</v>
      </c>
      <c r="C10" t="str">
        <f>VLOOKUP(B10,Rosters!A:B,2,FALSE)</f>
        <v>LOU</v>
      </c>
      <c r="D10">
        <f>WR!B13</f>
        <v>5</v>
      </c>
      <c r="E10">
        <f>WR!C13</f>
        <v>1</v>
      </c>
      <c r="F10">
        <f>WR!D13</f>
        <v>1</v>
      </c>
      <c r="G10">
        <f>VLOOKUP(B10,'WR Ct'!A1:C60,3,FALSE)</f>
        <v>0</v>
      </c>
      <c r="H10" s="36">
        <f>(WR!E13)/D10</f>
        <v>9.6</v>
      </c>
      <c r="I10">
        <f>WR!F13</f>
        <v>9</v>
      </c>
      <c r="J10" s="36">
        <f t="shared" si="0"/>
        <v>9</v>
      </c>
      <c r="K10">
        <f>WR!G13</f>
        <v>3</v>
      </c>
      <c r="L10">
        <f>WR!H13</f>
        <v>0</v>
      </c>
      <c r="M10">
        <f>WR!I13</f>
        <v>1</v>
      </c>
      <c r="N10">
        <f>WR!J13</f>
        <v>0</v>
      </c>
      <c r="O10">
        <f>WR!K13</f>
        <v>0</v>
      </c>
    </row>
    <row r="11" spans="2:15" x14ac:dyDescent="0.25">
      <c r="B11" t="str">
        <f>WR!A14</f>
        <v>MICHAEL BENNETT 82</v>
      </c>
      <c r="C11" t="str">
        <f>VLOOKUP(B11,Rosters!A:B,2,FALSE)</f>
        <v>UGA</v>
      </c>
      <c r="D11">
        <f>WR!B14</f>
        <v>3</v>
      </c>
      <c r="E11">
        <f>WR!C14</f>
        <v>2</v>
      </c>
      <c r="F11">
        <f>WR!D14</f>
        <v>1</v>
      </c>
      <c r="G11">
        <f>VLOOKUP(B11,'WR Ct'!A1:C61,3,FALSE)</f>
        <v>0</v>
      </c>
      <c r="H11" s="36">
        <f>(WR!E14)/D11</f>
        <v>4</v>
      </c>
      <c r="I11">
        <f>WR!F14</f>
        <v>23</v>
      </c>
      <c r="J11" s="36">
        <f t="shared" si="0"/>
        <v>11.5</v>
      </c>
      <c r="K11">
        <f>WR!G14</f>
        <v>19</v>
      </c>
      <c r="L11">
        <f>WR!H14</f>
        <v>0</v>
      </c>
      <c r="M11">
        <f>WR!I14</f>
        <v>1</v>
      </c>
      <c r="N11">
        <f>WR!J14</f>
        <v>1</v>
      </c>
      <c r="O11">
        <f>WR!K14</f>
        <v>0</v>
      </c>
    </row>
    <row r="12" spans="2:15" x14ac:dyDescent="0.25">
      <c r="B12" t="str">
        <f>WR!A15</f>
        <v>Gerald christian 18</v>
      </c>
      <c r="C12" t="str">
        <f>VLOOKUP(B12,Rosters!A:B,2,FALSE)</f>
        <v>LOU</v>
      </c>
      <c r="D12">
        <f>WR!B15</f>
        <v>3</v>
      </c>
      <c r="E12">
        <f>WR!C15</f>
        <v>2</v>
      </c>
      <c r="F12">
        <f>WR!D15</f>
        <v>1</v>
      </c>
      <c r="G12">
        <f>VLOOKUP(B12,'WR Ct'!A1:C62,3,FALSE)</f>
        <v>1</v>
      </c>
      <c r="H12" s="36">
        <f>(WR!E15)/D12</f>
        <v>14.333333333333334</v>
      </c>
      <c r="I12">
        <f>WR!F15</f>
        <v>25</v>
      </c>
      <c r="J12" s="36">
        <f t="shared" si="0"/>
        <v>12.5</v>
      </c>
      <c r="K12">
        <f>WR!G15</f>
        <v>0</v>
      </c>
      <c r="L12">
        <f>WR!H15</f>
        <v>0</v>
      </c>
      <c r="M12">
        <f>WR!I15</f>
        <v>0</v>
      </c>
      <c r="N12">
        <f>WR!J15</f>
        <v>1</v>
      </c>
      <c r="O12">
        <f>WR!K15</f>
        <v>1</v>
      </c>
    </row>
    <row r="13" spans="2:15" x14ac:dyDescent="0.25">
      <c r="B13" t="str">
        <f>WR!A16</f>
        <v>Jeb Blazevich 83</v>
      </c>
      <c r="C13" t="str">
        <f>VLOOKUP(B13,Rosters!A:B,2,FALSE)</f>
        <v>UGA</v>
      </c>
      <c r="D13">
        <f>WR!B16</f>
        <v>3</v>
      </c>
      <c r="E13">
        <f>WR!C16</f>
        <v>2</v>
      </c>
      <c r="F13">
        <f>WR!D16</f>
        <v>0</v>
      </c>
      <c r="G13" t="e">
        <f>VLOOKUP(B13,'WR Ct'!A1:C63,3,FALSE)</f>
        <v>#N/A</v>
      </c>
      <c r="H13" s="36">
        <f>(WR!E16)/D13</f>
        <v>6.333333333333333</v>
      </c>
      <c r="I13">
        <f>WR!F16</f>
        <v>13</v>
      </c>
      <c r="J13" s="36">
        <f t="shared" si="0"/>
        <v>6.5</v>
      </c>
      <c r="K13">
        <f>WR!G16</f>
        <v>7</v>
      </c>
      <c r="L13">
        <f>WR!H16</f>
        <v>1</v>
      </c>
      <c r="M13">
        <f>WR!I16</f>
        <v>0</v>
      </c>
      <c r="N13">
        <f>WR!J16</f>
        <v>1</v>
      </c>
      <c r="O13">
        <f>WR!K16</f>
        <v>0</v>
      </c>
    </row>
    <row r="14" spans="2:15" x14ac:dyDescent="0.25">
      <c r="B14" t="str">
        <f>WR!A17</f>
        <v>kenneth towns 9</v>
      </c>
      <c r="C14" t="str">
        <f>VLOOKUP(B14,Rosters!A:B,2,FALSE)</f>
        <v>UGA</v>
      </c>
      <c r="D14">
        <f>WR!B17</f>
        <v>2</v>
      </c>
      <c r="E14">
        <f>WR!C17</f>
        <v>1</v>
      </c>
      <c r="F14">
        <f>WR!D17</f>
        <v>1</v>
      </c>
      <c r="G14">
        <f>VLOOKUP(B14,'WR Ct'!A1:C64,3,FALSE)</f>
        <v>0</v>
      </c>
      <c r="H14" s="36">
        <f>(WR!E17)/D14</f>
        <v>12</v>
      </c>
      <c r="I14">
        <f>WR!F17</f>
        <v>14</v>
      </c>
      <c r="J14" s="36">
        <f t="shared" si="0"/>
        <v>14</v>
      </c>
      <c r="K14">
        <f>WR!G17</f>
        <v>5</v>
      </c>
      <c r="L14">
        <f>WR!H17</f>
        <v>0</v>
      </c>
      <c r="M14">
        <f>WR!I17</f>
        <v>0</v>
      </c>
      <c r="N14">
        <f>WR!J17</f>
        <v>1</v>
      </c>
      <c r="O14">
        <f>WR!K17</f>
        <v>0</v>
      </c>
    </row>
    <row r="15" spans="2:15" x14ac:dyDescent="0.25">
      <c r="B15" t="str">
        <f>WR!A18</f>
        <v>Brandon Radcliff 23</v>
      </c>
      <c r="C15" t="str">
        <f>VLOOKUP(B15,Rosters!A:B,2,FALSE)</f>
        <v>LOU</v>
      </c>
      <c r="D15">
        <f>WR!B18</f>
        <v>2</v>
      </c>
      <c r="E15">
        <f>WR!C18</f>
        <v>1</v>
      </c>
      <c r="F15">
        <f>WR!D18</f>
        <v>0</v>
      </c>
      <c r="G15" t="e">
        <f>VLOOKUP(B15,'WR Ct'!A1:C65,3,FALSE)</f>
        <v>#N/A</v>
      </c>
      <c r="H15" s="36">
        <f>(WR!E18)/D15</f>
        <v>4.5</v>
      </c>
      <c r="I15">
        <f>WR!F18</f>
        <v>1</v>
      </c>
      <c r="J15" s="36">
        <f t="shared" si="0"/>
        <v>1</v>
      </c>
      <c r="K15">
        <f>WR!G18</f>
        <v>7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 t="str">
        <f>WR!A19</f>
        <v>Justin Scott-Wesley 86</v>
      </c>
      <c r="C16" t="str">
        <f>VLOOKUP(B16,Rosters!A:B,2,FALSE)</f>
        <v>UGA</v>
      </c>
      <c r="D16">
        <f>WR!B19</f>
        <v>2</v>
      </c>
      <c r="E16">
        <f>WR!C19</f>
        <v>1</v>
      </c>
      <c r="F16">
        <f>WR!D19</f>
        <v>1</v>
      </c>
      <c r="G16">
        <f>VLOOKUP(B16,'WR Ct'!A1:C66,3,FALSE)</f>
        <v>0</v>
      </c>
      <c r="H16" s="36">
        <f>(WR!E19)/D16</f>
        <v>19.5</v>
      </c>
      <c r="I16">
        <f>WR!F19</f>
        <v>19</v>
      </c>
      <c r="J16" s="36">
        <f t="shared" si="0"/>
        <v>19</v>
      </c>
      <c r="K16">
        <f>WR!G19</f>
        <v>4</v>
      </c>
      <c r="L16">
        <f>WR!H19</f>
        <v>0</v>
      </c>
      <c r="M16">
        <f>WR!I19</f>
        <v>0</v>
      </c>
      <c r="N16">
        <f>WR!J19</f>
        <v>1</v>
      </c>
      <c r="O16">
        <f>WR!K19</f>
        <v>0</v>
      </c>
    </row>
    <row r="17" spans="2:15" x14ac:dyDescent="0.25">
      <c r="B17" t="str">
        <f>WR!A20</f>
        <v>matt milton 86</v>
      </c>
      <c r="C17" t="str">
        <f>VLOOKUP(B17,Rosters!A:B,2,FALSE)</f>
        <v>LOU</v>
      </c>
      <c r="D17">
        <f>WR!B20</f>
        <v>1</v>
      </c>
      <c r="E17">
        <f>WR!C20</f>
        <v>0</v>
      </c>
      <c r="F17">
        <f>WR!D20</f>
        <v>1</v>
      </c>
      <c r="G17">
        <f>VLOOKUP(B17,'WR Ct'!A1:C67,3,FALSE)</f>
        <v>0</v>
      </c>
      <c r="H17" s="36">
        <f>(WR!E20)/D17</f>
        <v>17</v>
      </c>
      <c r="I17">
        <f>WR!F20</f>
        <v>0</v>
      </c>
      <c r="J17" s="36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 t="str">
        <f>WR!A21</f>
        <v>QUAYVON HICKS 48</v>
      </c>
      <c r="C18" t="str">
        <f>VLOOKUP(B18,Rosters!A:B,2,FALSE)</f>
        <v>UGA</v>
      </c>
      <c r="D18">
        <f>WR!B21</f>
        <v>1</v>
      </c>
      <c r="E18">
        <f>WR!C21</f>
        <v>0</v>
      </c>
      <c r="F18">
        <f>WR!D21</f>
        <v>1</v>
      </c>
      <c r="G18">
        <f>VLOOKUP(B18,'WR Ct'!A1:C68,3,FALSE)</f>
        <v>0</v>
      </c>
      <c r="H18" s="36">
        <f>(WR!E21)/D18</f>
        <v>4</v>
      </c>
      <c r="I18">
        <f>WR!F21</f>
        <v>0</v>
      </c>
      <c r="J18" s="36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 t="str">
        <f>WR!A22</f>
        <v>SONY MICHEL 1</v>
      </c>
      <c r="C19" t="str">
        <f>VLOOKUP(B19,Rosters!A:B,2,FALSE)</f>
        <v>UGA</v>
      </c>
      <c r="D19">
        <f>WR!B22</f>
        <v>1</v>
      </c>
      <c r="E19">
        <f>WR!C22</f>
        <v>1</v>
      </c>
      <c r="F19">
        <f>WR!D22</f>
        <v>0</v>
      </c>
      <c r="G19" t="e">
        <f>VLOOKUP(B19,'WR Ct'!A1:C69,3,FALSE)</f>
        <v>#N/A</v>
      </c>
      <c r="H19" s="36">
        <f>(WR!E22)/D19</f>
        <v>-4</v>
      </c>
      <c r="I19">
        <f>WR!F22</f>
        <v>32</v>
      </c>
      <c r="J19" s="36">
        <f t="shared" si="0"/>
        <v>32</v>
      </c>
      <c r="K19">
        <f>WR!G22</f>
        <v>36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 t="str">
        <f>WR!A23</f>
        <v>Grand Total</v>
      </c>
      <c r="C20" t="e">
        <f>VLOOKUP(B20,Rosters!A:B,2,FALSE)</f>
        <v>#N/A</v>
      </c>
      <c r="D20">
        <f>WR!B23</f>
        <v>66</v>
      </c>
      <c r="E20">
        <f>WR!C23</f>
        <v>35</v>
      </c>
      <c r="F20">
        <f>WR!D23</f>
        <v>30</v>
      </c>
      <c r="G20">
        <f>VLOOKUP(B20,'WR Ct'!A1:C70,3,FALSE)</f>
        <v>1</v>
      </c>
      <c r="H20" s="36">
        <f>(WR!E23)/D20</f>
        <v>10.696969696969697</v>
      </c>
      <c r="I20">
        <f>WR!F23</f>
        <v>512</v>
      </c>
      <c r="J20" s="36">
        <f t="shared" si="0"/>
        <v>14.628571428571428</v>
      </c>
      <c r="K20">
        <f>WR!G23</f>
        <v>224</v>
      </c>
      <c r="L20">
        <f>WR!H23</f>
        <v>1</v>
      </c>
      <c r="M20">
        <f>WR!I23</f>
        <v>5</v>
      </c>
      <c r="N20">
        <f>WR!J23</f>
        <v>22</v>
      </c>
      <c r="O20">
        <f>WR!K23</f>
        <v>2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6" t="e">
        <f>(WR!E24)/D21</f>
        <v>#DIV/0!</v>
      </c>
      <c r="I21">
        <f>WR!F24</f>
        <v>0</v>
      </c>
      <c r="J21" s="36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6" t="e">
        <f>(WR!E25)/D22</f>
        <v>#DIV/0!</v>
      </c>
      <c r="I22">
        <f>WR!F25</f>
        <v>0</v>
      </c>
      <c r="J22" s="36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6" t="e">
        <f>(WR!E26)/D23</f>
        <v>#DIV/0!</v>
      </c>
      <c r="I23">
        <f>WR!F26</f>
        <v>0</v>
      </c>
      <c r="J23" s="36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6" t="e">
        <f>(WR!E27)/D24</f>
        <v>#DIV/0!</v>
      </c>
      <c r="I24">
        <f>WR!F27</f>
        <v>0</v>
      </c>
      <c r="J24" s="36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6" t="e">
        <f>(WR!E28)/D25</f>
        <v>#DIV/0!</v>
      </c>
      <c r="I25">
        <f>WR!F28</f>
        <v>0</v>
      </c>
      <c r="J25" s="36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6" t="e">
        <f>(WR!E29)/D26</f>
        <v>#DIV/0!</v>
      </c>
      <c r="I26">
        <f>WR!F29</f>
        <v>0</v>
      </c>
      <c r="J26" s="36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6" t="e">
        <f>(WR!E30)/D27</f>
        <v>#DIV/0!</v>
      </c>
      <c r="I27">
        <f>WR!F30</f>
        <v>0</v>
      </c>
      <c r="J27" s="36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6" t="e">
        <f>(WR!E31)/D28</f>
        <v>#DIV/0!</v>
      </c>
      <c r="I28">
        <f>WR!F31</f>
        <v>0</v>
      </c>
      <c r="J28" s="36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6" t="e">
        <f>(WR!E32)/D29</f>
        <v>#DIV/0!</v>
      </c>
      <c r="I29">
        <f>WR!F32</f>
        <v>0</v>
      </c>
      <c r="J29" s="36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6" t="e">
        <f>(WR!E33)/D30</f>
        <v>#DIV/0!</v>
      </c>
      <c r="I30">
        <f>WR!F33</f>
        <v>0</v>
      </c>
      <c r="J30" s="36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6" t="e">
        <f>(WR!E34)/D31</f>
        <v>#DIV/0!</v>
      </c>
      <c r="I31">
        <f>WR!F34</f>
        <v>0</v>
      </c>
      <c r="J31" s="36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6" t="e">
        <f>(WR!E35)/D32</f>
        <v>#DIV/0!</v>
      </c>
      <c r="I32">
        <f>WR!F35</f>
        <v>0</v>
      </c>
      <c r="J32" s="36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6" t="e">
        <f>(WR!E36)/D33</f>
        <v>#DIV/0!</v>
      </c>
      <c r="I33">
        <f>WR!F36</f>
        <v>0</v>
      </c>
      <c r="J33" s="36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6" t="e">
        <f>(WR!E37)/D34</f>
        <v>#DIV/0!</v>
      </c>
      <c r="I34">
        <f>WR!F37</f>
        <v>0</v>
      </c>
      <c r="J34" s="36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6" t="e">
        <f>(WR!E38)/D35</f>
        <v>#DIV/0!</v>
      </c>
      <c r="I35">
        <f>WR!F38</f>
        <v>0</v>
      </c>
      <c r="J35" s="36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6" t="e">
        <f>(WR!E39)/D36</f>
        <v>#DIV/0!</v>
      </c>
      <c r="I36">
        <f>WR!F39</f>
        <v>0</v>
      </c>
      <c r="J36" s="36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6" t="e">
        <f>(WR!E40)/D37</f>
        <v>#DIV/0!</v>
      </c>
      <c r="I37">
        <f>WR!F40</f>
        <v>0</v>
      </c>
      <c r="J37" s="36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6" t="e">
        <f>(WR!E41)/D38</f>
        <v>#DIV/0!</v>
      </c>
      <c r="I38">
        <f>WR!F41</f>
        <v>0</v>
      </c>
      <c r="J38" s="36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264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265</v>
      </c>
      <c r="I3" t="s">
        <v>266</v>
      </c>
      <c r="J3" t="s">
        <v>267</v>
      </c>
      <c r="K3" t="s">
        <v>268</v>
      </c>
    </row>
    <row r="4" spans="2:11" x14ac:dyDescent="0.25">
      <c r="B4" t="str">
        <f>'PB Snaps'!A4</f>
        <v>John Miller 70</v>
      </c>
      <c r="C4" t="str">
        <f>VLOOKUP(B4,Rosters!A:B,2,FALSE)</f>
        <v>LOU</v>
      </c>
      <c r="E4">
        <f>VLOOKUP(B4,OL!A3:D328,2,FALSE)</f>
        <v>0</v>
      </c>
      <c r="F4">
        <f>VLOOKUP(B4,OL!A3:D328,3,FALSE)</f>
        <v>0</v>
      </c>
      <c r="G4">
        <f>VLOOKUP(B4,OL!A3:D328,4,FALSE)</f>
        <v>1</v>
      </c>
      <c r="H4">
        <f>'PB Snaps'!B4</f>
        <v>48</v>
      </c>
      <c r="I4" s="35">
        <f>(H4-E4-F4-G4)/H4</f>
        <v>0.97916666666666663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Jamon Brown 79</v>
      </c>
      <c r="C5" t="str">
        <f>VLOOKUP(B5,Rosters!A:B,2,FALSE)</f>
        <v>LOU</v>
      </c>
      <c r="E5">
        <f>VLOOKUP(B5,OL!A4:D329,2,FALSE)</f>
        <v>3</v>
      </c>
      <c r="F5">
        <f>VLOOKUP(B5,OL!A4:D329,3,FALSE)</f>
        <v>1</v>
      </c>
      <c r="G5">
        <f>VLOOKUP(B5,OL!A4:D329,4,FALSE)</f>
        <v>0</v>
      </c>
      <c r="H5">
        <f>'PB Snaps'!B5</f>
        <v>48</v>
      </c>
      <c r="I5" s="35">
        <f t="shared" ref="I5:I52" si="0">(H5-E5-F5-G5)/H5</f>
        <v>0.91666666666666663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Aaron Epps 78</v>
      </c>
      <c r="C6" t="str">
        <f>VLOOKUP(B6,Rosters!A:B,2,FALSE)</f>
        <v>LOU</v>
      </c>
      <c r="E6">
        <f>VLOOKUP(B6,OL!A5:D330,2,FALSE)</f>
        <v>1</v>
      </c>
      <c r="F6">
        <f>VLOOKUP(B6,OL!A5:D330,3,FALSE)</f>
        <v>1</v>
      </c>
      <c r="G6">
        <f>VLOOKUP(B6,OL!A5:D330,4,FALSE)</f>
        <v>2</v>
      </c>
      <c r="H6">
        <f>'PB Snaps'!B6</f>
        <v>48</v>
      </c>
      <c r="I6" s="35">
        <f t="shared" si="0"/>
        <v>0.91666666666666663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Jake Smith 53</v>
      </c>
      <c r="C7" t="str">
        <f>VLOOKUP(B7,Rosters!A:B,2,FALSE)</f>
        <v>LOU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48</v>
      </c>
      <c r="I7" s="35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Tobijah Hughley 61</v>
      </c>
      <c r="C8" t="str">
        <f>VLOOKUP(B8,Rosters!A:B,2,FALSE)</f>
        <v>LOU</v>
      </c>
      <c r="E8">
        <f>VLOOKUP(B8,OL!A7:D332,2,FALSE)</f>
        <v>0</v>
      </c>
      <c r="F8">
        <f>VLOOKUP(B8,OL!A7:D332,3,FALSE)</f>
        <v>0</v>
      </c>
      <c r="G8">
        <f>VLOOKUP(B8,OL!A7:D332,4,FALSE)</f>
        <v>1</v>
      </c>
      <c r="H8">
        <f>'PB Snaps'!B8</f>
        <v>48</v>
      </c>
      <c r="I8" s="35">
        <f t="shared" si="0"/>
        <v>0.97916666666666663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Brandon Radcliff 23</v>
      </c>
      <c r="C9" t="str">
        <f>VLOOKUP(B9,Rosters!A:B,2,FALSE)</f>
        <v>LOU</v>
      </c>
      <c r="E9">
        <f>VLOOKUP(B9,OL!A8:D333,2,FALSE)</f>
        <v>1</v>
      </c>
      <c r="F9">
        <f>VLOOKUP(B9,OL!A8:D333,3,FALSE)</f>
        <v>1</v>
      </c>
      <c r="G9">
        <f>VLOOKUP(B9,OL!A8:D333,4,FALSE)</f>
        <v>0</v>
      </c>
      <c r="H9">
        <f>'PB Snaps'!B9</f>
        <v>39</v>
      </c>
      <c r="I9" s="35">
        <f t="shared" si="0"/>
        <v>0.94871794871794868</v>
      </c>
      <c r="J9">
        <f>VLOOKUP(B9,OPen!A8:D278,2,FALSE)</f>
        <v>1</v>
      </c>
      <c r="K9">
        <f>VLOOKUP(B9,OPen!A8:D278,3,FALSE)</f>
        <v>5</v>
      </c>
    </row>
    <row r="10" spans="2:11" x14ac:dyDescent="0.25">
      <c r="B10" t="str">
        <f>'PB Snaps'!A10</f>
        <v>Keith Towbridge 89</v>
      </c>
      <c r="C10" t="str">
        <f>VLOOKUP(B10,Rosters!A:B,2,FALSE)</f>
        <v>LOU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37</v>
      </c>
      <c r="I10" s="35" t="e">
        <f t="shared" si="0"/>
        <v>#N/A</v>
      </c>
      <c r="J10">
        <f>VLOOKUP(B10,OPen!A9:D279,2,FALSE)</f>
        <v>1</v>
      </c>
      <c r="K10">
        <f>VLOOKUP(B10,OPen!A9:D279,3,FALSE)</f>
        <v>5</v>
      </c>
    </row>
    <row r="11" spans="2:11" x14ac:dyDescent="0.25">
      <c r="B11" t="str">
        <f>'PB Snaps'!A11</f>
        <v>John Theus 71</v>
      </c>
      <c r="C11" t="str">
        <f>VLOOKUP(B11,Rosters!A:B,2,FALSE)</f>
        <v>UGA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28</v>
      </c>
      <c r="I11" s="35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Brandon Kublanow 54</v>
      </c>
      <c r="C12" t="str">
        <f>VLOOKUP(B12,Rosters!A:B,2,FALSE)</f>
        <v>UGA</v>
      </c>
      <c r="E12">
        <f>VLOOKUP(B12,OL!A11:D336,2,FALSE)</f>
        <v>1</v>
      </c>
      <c r="F12">
        <f>VLOOKUP(B12,OL!A11:D336,3,FALSE)</f>
        <v>1</v>
      </c>
      <c r="G12">
        <f>VLOOKUP(B12,OL!A11:D336,4,FALSE)</f>
        <v>0</v>
      </c>
      <c r="H12">
        <f>'PB Snaps'!B12</f>
        <v>28</v>
      </c>
      <c r="I12" s="35">
        <f t="shared" si="0"/>
        <v>0.9285714285714286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Kolton Houston 75</v>
      </c>
      <c r="C13" t="str">
        <f>VLOOKUP(B13,Rosters!A:B,2,FALSE)</f>
        <v>UGA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28</v>
      </c>
      <c r="I13" s="35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Greg Pyke 73</v>
      </c>
      <c r="C14" t="str">
        <f>VLOOKUP(B14,Rosters!A:B,2,FALSE)</f>
        <v>UGA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28</v>
      </c>
      <c r="I14" s="35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David Andrews 61</v>
      </c>
      <c r="C15" t="str">
        <f>VLOOKUP(B15,Rosters!A:B,2,FALSE)</f>
        <v>UGA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28</v>
      </c>
      <c r="I15" s="35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Nick Chubb 27</v>
      </c>
      <c r="C16" t="str">
        <f>VLOOKUP(B16,Rosters!A:B,2,FALSE)</f>
        <v>UGA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17</v>
      </c>
      <c r="I16" s="35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Jeb Blazevich 83</v>
      </c>
      <c r="C17" t="str">
        <f>VLOOKUP(B17,Rosters!A:B,2,FALSE)</f>
        <v>UGA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12</v>
      </c>
      <c r="I17" s="35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Sony Michel 1</v>
      </c>
      <c r="C18" t="str">
        <f>VLOOKUP(B18,Rosters!A:B,2,FALSE)</f>
        <v>UGA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6</v>
      </c>
      <c r="I18" s="35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Quayvon Hicks 48</v>
      </c>
      <c r="C19" t="str">
        <f>VLOOKUP(B19,Rosters!A:B,2,FALSE)</f>
        <v>UGA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6</v>
      </c>
      <c r="I19" s="35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Gerald Christian 18</v>
      </c>
      <c r="C20" t="str">
        <f>VLOOKUP(B20,Rosters!A:B,2,FALSE)</f>
        <v>LOU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6</v>
      </c>
      <c r="I20" s="35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Brendan Douglas 22</v>
      </c>
      <c r="C21" t="str">
        <f>VLOOKUP(B21,Rosters!A:B,2,FALSE)</f>
        <v>UGA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5</v>
      </c>
      <c r="I21" s="35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Jay Rome 87</v>
      </c>
      <c r="C22" t="str">
        <f>VLOOKUP(B22,Rosters!A:B,2,FALSE)</f>
        <v>UGA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3</v>
      </c>
      <c r="I22" s="35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L.J. Scott 27</v>
      </c>
      <c r="C23" t="str">
        <f>VLOOKUP(B23,Rosters!A:B,2,FALSE)</f>
        <v>LOU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2</v>
      </c>
      <c r="I23" s="35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Malcolm Mitchell 26</v>
      </c>
      <c r="C24" t="str">
        <f>VLOOKUP(B24,Rosters!A:B,2,FALSE)</f>
        <v>UGA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1</v>
      </c>
      <c r="I24" s="35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Lamar Atkins 46</v>
      </c>
      <c r="C25" t="str">
        <f>VLOOKUP(B25,Rosters!A:B,2,FALSE)</f>
        <v>LOU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1</v>
      </c>
      <c r="I25" s="35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Taylor Maxey 47</v>
      </c>
      <c r="C26" t="str">
        <f>VLOOKUP(B26,Rosters!A:B,2,FALSE)</f>
        <v>UGA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1</v>
      </c>
      <c r="I26" s="35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Reggie Davis 81</v>
      </c>
      <c r="C27" t="str">
        <f>VLOOKUP(B27,Rosters!A:B,2,FALSE)</f>
        <v>UGA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1</v>
      </c>
      <c r="I27" s="35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Grand Total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517</v>
      </c>
      <c r="I28" s="35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>
        <f>'PB Snaps'!A29</f>
        <v>0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5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>
        <f>'PB Snaps'!A30</f>
        <v>0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5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>
        <f>'PB Snaps'!A31</f>
        <v>0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5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>
        <f>'PB Snaps'!A32</f>
        <v>0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5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>
        <f>'PB Snaps'!A33</f>
        <v>0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5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>
        <f>'PB Snaps'!A34</f>
        <v>0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5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>
        <f>'PB Snaps'!A35</f>
        <v>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5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>
        <f>'PB Snaps'!A36</f>
        <v>0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5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>
        <f>'PB Snaps'!A37</f>
        <v>0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5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>
        <f>'PB Snaps'!A38</f>
        <v>0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5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>
        <f>'PB Snaps'!A39</f>
        <v>0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5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>
        <f>'PB Snaps'!A40</f>
        <v>0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5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>
        <f>'PB Snaps'!A41</f>
        <v>0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5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>
        <f>'PB Snaps'!A42</f>
        <v>0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5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>
        <f>'PB Snaps'!A43</f>
        <v>0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5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>
        <f>'PB Snaps'!A44</f>
        <v>0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5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>
        <f>'PB Snaps'!A45</f>
        <v>0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5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>
        <f>'PB Snaps'!A46</f>
        <v>0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5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>
        <f>'PB Snaps'!A47</f>
        <v>0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5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>
        <f>'PB Snaps'!A48</f>
        <v>0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5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>
        <f>'PB Snaps'!A49</f>
        <v>0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5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>
        <f>'PB Snaps'!A50</f>
        <v>0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5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>
        <f>'PB Snaps'!A51</f>
        <v>0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5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>
        <f>'PB Snaps'!A52</f>
        <v>0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5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272</v>
      </c>
      <c r="J3" t="s">
        <v>55</v>
      </c>
      <c r="K3" t="s">
        <v>61</v>
      </c>
      <c r="L3" t="s">
        <v>273</v>
      </c>
    </row>
    <row r="4" spans="2:13" x14ac:dyDescent="0.25">
      <c r="B4">
        <f>Tak!A189</f>
        <v>0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James Sample 2</v>
      </c>
      <c r="C5" t="str">
        <f>VLOOKUP(B5,Rosters!A:B,2,FALSE)</f>
        <v>LOU</v>
      </c>
      <c r="D5">
        <f>Tak!B4</f>
        <v>13</v>
      </c>
      <c r="E5">
        <f>Tak!C4</f>
        <v>1</v>
      </c>
      <c r="F5">
        <f>Tak!D4</f>
        <v>1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15</v>
      </c>
    </row>
    <row r="6" spans="2:13" x14ac:dyDescent="0.25">
      <c r="B6" t="str">
        <f>Tak!A5</f>
        <v>James Burgess 13</v>
      </c>
      <c r="C6" t="str">
        <f>VLOOKUP(B6,Rosters!A:B,2,FALSE)</f>
        <v>LOU</v>
      </c>
      <c r="D6">
        <f>Tak!B5</f>
        <v>8</v>
      </c>
      <c r="E6">
        <f>Tak!C5</f>
        <v>4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12</v>
      </c>
    </row>
    <row r="7" spans="2:13" x14ac:dyDescent="0.25">
      <c r="B7" t="str">
        <f>Tak!A6</f>
        <v>Ramik Wilson 51</v>
      </c>
      <c r="C7" t="str">
        <f>VLOOKUP(B7,Rosters!A:B,2,FALSE)</f>
        <v>UGA</v>
      </c>
      <c r="D7">
        <f>Tak!B6</f>
        <v>8</v>
      </c>
      <c r="E7">
        <f>Tak!C6</f>
        <v>0</v>
      </c>
      <c r="F7">
        <f>Tak!D6</f>
        <v>0</v>
      </c>
      <c r="G7">
        <f>Tak!E6</f>
        <v>1</v>
      </c>
      <c r="H7">
        <f>Tak!F6</f>
        <v>1</v>
      </c>
      <c r="I7">
        <f>Tak!G6</f>
        <v>1</v>
      </c>
      <c r="J7">
        <f>Tak!H6</f>
        <v>0</v>
      </c>
      <c r="K7">
        <f>Tak!I6</f>
        <v>0</v>
      </c>
      <c r="L7">
        <f>Tak!J6</f>
        <v>0</v>
      </c>
      <c r="M7">
        <f t="shared" si="0"/>
        <v>11</v>
      </c>
    </row>
    <row r="8" spans="2:13" x14ac:dyDescent="0.25">
      <c r="B8" t="str">
        <f>Tak!A7</f>
        <v>Lorenzo Mauldin 94</v>
      </c>
      <c r="C8" t="str">
        <f>VLOOKUP(B8,Rosters!A:B,2,FALSE)</f>
        <v>LOU</v>
      </c>
      <c r="D8">
        <f>Tak!B7</f>
        <v>8</v>
      </c>
      <c r="E8">
        <f>Tak!C7</f>
        <v>1</v>
      </c>
      <c r="F8">
        <f>Tak!D7</f>
        <v>3</v>
      </c>
      <c r="G8">
        <f>Tak!E7</f>
        <v>0</v>
      </c>
      <c r="H8">
        <f>Tak!F7</f>
        <v>2</v>
      </c>
      <c r="I8">
        <f>Tak!G7</f>
        <v>3</v>
      </c>
      <c r="J8">
        <f>Tak!H7</f>
        <v>1</v>
      </c>
      <c r="K8">
        <f>Tak!I7</f>
        <v>1</v>
      </c>
      <c r="L8">
        <f>Tak!J7</f>
        <v>0</v>
      </c>
      <c r="M8">
        <f t="shared" si="0"/>
        <v>19</v>
      </c>
    </row>
    <row r="9" spans="2:13" x14ac:dyDescent="0.25">
      <c r="B9" t="str">
        <f>Tak!A9</f>
        <v>Lorenzo Carter 7</v>
      </c>
      <c r="C9" t="str">
        <f>VLOOKUP(B9,Rosters!A:B,2,FALSE)</f>
        <v>UGA</v>
      </c>
      <c r="D9">
        <f>Tak!B9</f>
        <v>7</v>
      </c>
      <c r="E9">
        <f>Tak!C9</f>
        <v>1</v>
      </c>
      <c r="F9">
        <f>Tak!D9</f>
        <v>1</v>
      </c>
      <c r="G9">
        <f>Tak!E9</f>
        <v>1</v>
      </c>
      <c r="H9">
        <f>Tak!F9</f>
        <v>1</v>
      </c>
      <c r="I9">
        <f>Tak!G9</f>
        <v>1</v>
      </c>
      <c r="J9">
        <f>Tak!H9</f>
        <v>0</v>
      </c>
      <c r="K9">
        <f>Tak!I9</f>
        <v>0</v>
      </c>
      <c r="L9">
        <f>Tak!J9</f>
        <v>0</v>
      </c>
      <c r="M9">
        <f t="shared" si="0"/>
        <v>12</v>
      </c>
    </row>
    <row r="10" spans="2:13" x14ac:dyDescent="0.25">
      <c r="B10" t="str">
        <f>Tak!A8</f>
        <v>Keith Kelsey 55</v>
      </c>
      <c r="C10" t="str">
        <f>VLOOKUP(B10,Rosters!A:B,2,FALSE)</f>
        <v>LOU</v>
      </c>
      <c r="D10">
        <f>Tak!B8</f>
        <v>7</v>
      </c>
      <c r="E10">
        <f>Tak!C8</f>
        <v>3</v>
      </c>
      <c r="F10">
        <f>Tak!D8</f>
        <v>0</v>
      </c>
      <c r="G10">
        <f>Tak!E8</f>
        <v>0</v>
      </c>
      <c r="H10">
        <f>Tak!F8</f>
        <v>0</v>
      </c>
      <c r="I10">
        <f>Tak!G8</f>
        <v>1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11</v>
      </c>
    </row>
    <row r="11" spans="2:13" x14ac:dyDescent="0.25">
      <c r="B11" t="str">
        <f>Tak!A11</f>
        <v>Gerod Holliman 8</v>
      </c>
      <c r="C11" t="str">
        <f>VLOOKUP(B11,Rosters!A:B,2,FALSE)</f>
        <v>LOU</v>
      </c>
      <c r="D11">
        <f>Tak!B11</f>
        <v>6</v>
      </c>
      <c r="E11">
        <f>Tak!C11</f>
        <v>1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7</v>
      </c>
    </row>
    <row r="12" spans="2:13" x14ac:dyDescent="0.25">
      <c r="B12" t="str">
        <f>Tak!A10</f>
        <v>Aaron Davis 35</v>
      </c>
      <c r="C12" t="str">
        <f>VLOOKUP(B12,Rosters!A:B,2,FALSE)</f>
        <v>UGA</v>
      </c>
      <c r="D12">
        <f>Tak!B10</f>
        <v>6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1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7</v>
      </c>
    </row>
    <row r="13" spans="2:13" x14ac:dyDescent="0.25">
      <c r="B13" t="str">
        <f>Tak!A12</f>
        <v>Ray Drew 47</v>
      </c>
      <c r="C13" t="str">
        <f>VLOOKUP(B13,Rosters!A:B,2,FALSE)</f>
        <v>UGA</v>
      </c>
      <c r="D13">
        <f>Tak!B12</f>
        <v>6</v>
      </c>
      <c r="E13">
        <f>Tak!C12</f>
        <v>0</v>
      </c>
      <c r="F13">
        <f>Tak!D12</f>
        <v>1</v>
      </c>
      <c r="G13">
        <f>Tak!E12</f>
        <v>1</v>
      </c>
      <c r="H13">
        <f>Tak!F12</f>
        <v>2</v>
      </c>
      <c r="I13">
        <f>Tak!G12</f>
        <v>3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13</v>
      </c>
    </row>
    <row r="14" spans="2:13" x14ac:dyDescent="0.25">
      <c r="B14" t="str">
        <f>Tak!A13</f>
        <v>DeAngelo Brown 97</v>
      </c>
      <c r="C14" t="str">
        <f>VLOOKUP(B14,Rosters!A:B,2,FALSE)</f>
        <v>LOU</v>
      </c>
      <c r="D14">
        <f>Tak!B13</f>
        <v>4</v>
      </c>
      <c r="E14">
        <f>Tak!C13</f>
        <v>0</v>
      </c>
      <c r="F14">
        <f>Tak!D13</f>
        <v>2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6</v>
      </c>
    </row>
    <row r="15" spans="2:13" x14ac:dyDescent="0.25">
      <c r="B15" t="str">
        <f>Tak!A16</f>
        <v>Mike Thornton 96</v>
      </c>
      <c r="C15" t="str">
        <f>VLOOKUP(B15,Rosters!A:B,2,FALSE)</f>
        <v>UGA</v>
      </c>
      <c r="D15">
        <f>Tak!B16</f>
        <v>3</v>
      </c>
      <c r="E15">
        <f>Tak!C16</f>
        <v>0</v>
      </c>
      <c r="F15">
        <f>Tak!D16</f>
        <v>2</v>
      </c>
      <c r="G15">
        <f>Tak!E16</f>
        <v>1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6</v>
      </c>
    </row>
    <row r="16" spans="2:13" x14ac:dyDescent="0.25">
      <c r="B16" t="str">
        <f>Tak!A14</f>
        <v>Jordan Jenkins 59</v>
      </c>
      <c r="C16" t="str">
        <f>VLOOKUP(B16,Rosters!A:B,2,FALSE)</f>
        <v>UGA</v>
      </c>
      <c r="D16">
        <f>Tak!B14</f>
        <v>4</v>
      </c>
      <c r="E16">
        <f>Tak!C14</f>
        <v>0</v>
      </c>
      <c r="F16">
        <f>Tak!D14</f>
        <v>0</v>
      </c>
      <c r="G16">
        <f>Tak!E14</f>
        <v>1</v>
      </c>
      <c r="H16">
        <f>Tak!F14</f>
        <v>1</v>
      </c>
      <c r="I16">
        <f>Tak!G14</f>
        <v>1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7</v>
      </c>
    </row>
    <row r="17" spans="2:13" x14ac:dyDescent="0.25">
      <c r="B17" t="str">
        <f>Tak!A15</f>
        <v>B.J. Dubose 11</v>
      </c>
      <c r="C17" t="str">
        <f>VLOOKUP(B17,Rosters!A:B,2,FALSE)</f>
        <v>LOU</v>
      </c>
      <c r="D17">
        <f>Tak!B15</f>
        <v>3</v>
      </c>
      <c r="E17">
        <f>Tak!C15</f>
        <v>0</v>
      </c>
      <c r="F17">
        <f>Tak!D15</f>
        <v>2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5</v>
      </c>
    </row>
    <row r="18" spans="2:13" x14ac:dyDescent="0.25">
      <c r="B18" t="str">
        <f>Tak!A17</f>
        <v>Deiontrez Mount 48</v>
      </c>
      <c r="C18" t="str">
        <f>VLOOKUP(B18,Rosters!A:B,2,FALSE)</f>
        <v>LOU</v>
      </c>
      <c r="D18">
        <f>Tak!B17</f>
        <v>3</v>
      </c>
      <c r="E18">
        <f>Tak!C17</f>
        <v>0</v>
      </c>
      <c r="F18">
        <f>Tak!D17</f>
        <v>0</v>
      </c>
      <c r="G18">
        <f>Tak!E17</f>
        <v>0</v>
      </c>
      <c r="H18">
        <f>Tak!F17</f>
        <v>1</v>
      </c>
      <c r="I18">
        <f>Tak!G17</f>
        <v>2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6</v>
      </c>
    </row>
    <row r="19" spans="2:13" x14ac:dyDescent="0.25">
      <c r="B19" t="str">
        <f>Tak!A20</f>
        <v>Charles Gaines 3</v>
      </c>
      <c r="C19" t="str">
        <f>VLOOKUP(B19,Rosters!A:B,2,FALSE)</f>
        <v>LOU</v>
      </c>
      <c r="D19">
        <f>Tak!B20</f>
        <v>3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3</v>
      </c>
    </row>
    <row r="20" spans="2:13" x14ac:dyDescent="0.25">
      <c r="B20" t="str">
        <f>Tak!A25</f>
        <v>Dominick Sanders 24</v>
      </c>
      <c r="C20" t="str">
        <f>VLOOKUP(B20,Rosters!A:B,2,FALSE)</f>
        <v>UGA</v>
      </c>
      <c r="D20">
        <f>Tak!B25</f>
        <v>2</v>
      </c>
      <c r="E20">
        <f>Tak!C25</f>
        <v>2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1</v>
      </c>
      <c r="K20">
        <f>Tak!I25</f>
        <v>0</v>
      </c>
      <c r="L20">
        <f>Tak!J25</f>
        <v>0</v>
      </c>
      <c r="M20">
        <f t="shared" si="0"/>
        <v>5</v>
      </c>
    </row>
    <row r="21" spans="2:13" x14ac:dyDescent="0.25">
      <c r="B21" t="str">
        <f>Tak!A23</f>
        <v>Pio Vatuvei 44</v>
      </c>
      <c r="C21" t="str">
        <f>VLOOKUP(B21,Rosters!A:B,2,FALSE)</f>
        <v>LOU</v>
      </c>
      <c r="D21">
        <f>Tak!B23</f>
        <v>2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2</v>
      </c>
    </row>
    <row r="22" spans="2:13" x14ac:dyDescent="0.25">
      <c r="B22" t="str">
        <f>Tak!A24</f>
        <v>Malkom Parrish 14</v>
      </c>
      <c r="C22" t="str">
        <f>VLOOKUP(B22,Rosters!A:B,2,FALSE)</f>
        <v>UGA</v>
      </c>
      <c r="D22">
        <f>Tak!B24</f>
        <v>2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2</v>
      </c>
    </row>
    <row r="23" spans="2:13" x14ac:dyDescent="0.25">
      <c r="B23" t="str">
        <f>Tak!A18</f>
        <v>Amarlo Herrera 52</v>
      </c>
      <c r="C23" t="str">
        <f>VLOOKUP(B23,Rosters!A:B,2,FALSE)</f>
        <v>UGA</v>
      </c>
      <c r="D23">
        <f>Tak!B18</f>
        <v>3</v>
      </c>
      <c r="E23">
        <f>Tak!C18</f>
        <v>3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6</v>
      </c>
    </row>
    <row r="24" spans="2:13" x14ac:dyDescent="0.25">
      <c r="B24" t="str">
        <f>Tak!A19</f>
        <v>Sheldon Rankins 98</v>
      </c>
      <c r="C24" t="str">
        <f>VLOOKUP(B24,Rosters!A:B,2,FALSE)</f>
        <v>LOU</v>
      </c>
      <c r="D24">
        <f>Tak!B19</f>
        <v>3</v>
      </c>
      <c r="E24">
        <f>Tak!C19</f>
        <v>0</v>
      </c>
      <c r="F24">
        <f>Tak!D19</f>
        <v>1</v>
      </c>
      <c r="G24">
        <f>Tak!E19</f>
        <v>1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5</v>
      </c>
    </row>
    <row r="25" spans="2:13" x14ac:dyDescent="0.25">
      <c r="B25" t="str">
        <f>Tak!A21</f>
        <v>terell floyd 19</v>
      </c>
      <c r="C25" t="str">
        <f>VLOOKUP(B25,Rosters!A:B,2,FALSE)</f>
        <v>LOU</v>
      </c>
      <c r="D25">
        <f>Tak!B21</f>
        <v>3</v>
      </c>
      <c r="E25">
        <f>Tak!C21</f>
        <v>3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6</v>
      </c>
    </row>
    <row r="26" spans="2:13" x14ac:dyDescent="0.25">
      <c r="B26" t="str">
        <f>Tak!A22</f>
        <v>Corey Moore 39</v>
      </c>
      <c r="C26" t="str">
        <f>VLOOKUP(B26,Rosters!A:B,2,FALSE)</f>
        <v>UGA</v>
      </c>
      <c r="D26">
        <f>Tak!B22</f>
        <v>2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2</v>
      </c>
    </row>
    <row r="27" spans="2:13" x14ac:dyDescent="0.25">
      <c r="B27" t="str">
        <f>Tak!A28</f>
        <v>Johnny Richardson 90</v>
      </c>
      <c r="C27" t="str">
        <f>VLOOKUP(B27,Rosters!A:B,2,FALSE)</f>
        <v>LOU</v>
      </c>
      <c r="D27">
        <f>Tak!B28</f>
        <v>2</v>
      </c>
      <c r="E27">
        <f>Tak!C28</f>
        <v>0</v>
      </c>
      <c r="F27">
        <f>Tak!D28</f>
        <v>1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3</v>
      </c>
    </row>
    <row r="28" spans="2:13" x14ac:dyDescent="0.25">
      <c r="B28" t="str">
        <f>Tak!A33</f>
        <v>Chris Mayes 93</v>
      </c>
      <c r="C28" t="str">
        <f>VLOOKUP(B28,Rosters!A:B,2,FALSE)</f>
        <v>UGA</v>
      </c>
      <c r="D28">
        <f>Tak!B33</f>
        <v>1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1</v>
      </c>
    </row>
    <row r="29" spans="2:13" x14ac:dyDescent="0.25">
      <c r="B29" t="str">
        <f>Tak!A29</f>
        <v>Quincy Mauger 20</v>
      </c>
      <c r="C29" t="str">
        <f>VLOOKUP(B29,Rosters!A:B,2,FALSE)</f>
        <v>UGA</v>
      </c>
      <c r="D29">
        <f>Tak!B29</f>
        <v>2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2</v>
      </c>
    </row>
    <row r="30" spans="2:13" x14ac:dyDescent="0.25">
      <c r="B30" t="str">
        <f>Tak!A27</f>
        <v>Damian Swann 5</v>
      </c>
      <c r="C30" t="str">
        <f>VLOOKUP(B30,Rosters!A:B,2,FALSE)</f>
        <v>UGA</v>
      </c>
      <c r="D30">
        <f>Tak!B27</f>
        <v>2</v>
      </c>
      <c r="E30">
        <f>Tak!C27</f>
        <v>1</v>
      </c>
      <c r="F30">
        <f>Tak!D27</f>
        <v>0</v>
      </c>
      <c r="G30">
        <f>Tak!E27</f>
        <v>0</v>
      </c>
      <c r="H30">
        <f>Tak!F27</f>
        <v>1</v>
      </c>
      <c r="I30">
        <f>Tak!G27</f>
        <v>1</v>
      </c>
      <c r="J30">
        <f>Tak!H27</f>
        <v>0</v>
      </c>
      <c r="K30">
        <f>Tak!I27</f>
        <v>0</v>
      </c>
      <c r="L30">
        <f>Tak!J27</f>
        <v>1</v>
      </c>
      <c r="M30">
        <f t="shared" si="0"/>
        <v>6</v>
      </c>
    </row>
    <row r="31" spans="2:13" x14ac:dyDescent="0.25">
      <c r="B31" t="str">
        <f>Tak!A30</f>
        <v>Jermaine Reve 27</v>
      </c>
      <c r="C31" t="str">
        <f>VLOOKUP(B31,Rosters!A:B,2,FALSE)</f>
        <v>LOU</v>
      </c>
      <c r="D31">
        <f>Tak!B30</f>
        <v>1</v>
      </c>
      <c r="E31">
        <f>Tak!C30</f>
        <v>1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2</v>
      </c>
    </row>
    <row r="32" spans="2:13" x14ac:dyDescent="0.25">
      <c r="B32" t="str">
        <f>Tak!A32</f>
        <v>Josh Dawson 91</v>
      </c>
      <c r="C32" t="str">
        <f>VLOOKUP(B32,Rosters!A:B,2,FALSE)</f>
        <v>UGA</v>
      </c>
      <c r="D32">
        <f>Tak!B32</f>
        <v>1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1</v>
      </c>
    </row>
    <row r="33" spans="2:13" x14ac:dyDescent="0.25">
      <c r="B33" t="str">
        <f>Tak!A26</f>
        <v>Andrew Johnson 15</v>
      </c>
      <c r="C33" t="str">
        <f>VLOOKUP(B33,Rosters!A:B,2,FALSE)</f>
        <v>LOU</v>
      </c>
      <c r="D33">
        <f>Tak!B26</f>
        <v>2</v>
      </c>
      <c r="E33">
        <f>Tak!C26</f>
        <v>0</v>
      </c>
      <c r="F33">
        <f>Tak!D26</f>
        <v>1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3</v>
      </c>
    </row>
    <row r="34" spans="2:13" x14ac:dyDescent="0.25">
      <c r="B34" t="str">
        <f>Tak!A31</f>
        <v>Nick Dawson-Brents 52</v>
      </c>
      <c r="C34" t="str">
        <f>VLOOKUP(B34,Rosters!A:B,2,FALSE)</f>
        <v>LOU</v>
      </c>
      <c r="D34">
        <f>Tak!B31</f>
        <v>1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1</v>
      </c>
    </row>
    <row r="35" spans="2:13" x14ac:dyDescent="0.25">
      <c r="B35">
        <f>Tak!A188</f>
        <v>0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>
        <f>Tak!A173</f>
        <v>0</v>
      </c>
      <c r="C36" t="e">
        <f>VLOOKUP(B36,Rosters!A:B,2,FALSE)</f>
        <v>#N/A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Toby Johnson 88</v>
      </c>
      <c r="C37" t="str">
        <f>VLOOKUP(B37,Rosters!A:B,2,FALSE)</f>
        <v>UGA</v>
      </c>
      <c r="D37">
        <f>Tak!B34</f>
        <v>1</v>
      </c>
      <c r="E37">
        <f>Tak!C34</f>
        <v>0</v>
      </c>
      <c r="F37">
        <f>Tak!D34</f>
        <v>1</v>
      </c>
      <c r="G37">
        <f>Tak!E34</f>
        <v>0</v>
      </c>
      <c r="H37">
        <f>Tak!F34</f>
        <v>1</v>
      </c>
      <c r="I37">
        <f>Tak!G34</f>
        <v>1</v>
      </c>
      <c r="J37">
        <f>Tak!H34</f>
        <v>0</v>
      </c>
      <c r="K37">
        <f>Tak!I34</f>
        <v>0</v>
      </c>
      <c r="L37">
        <f>Tak!J34</f>
        <v>2</v>
      </c>
      <c r="M37">
        <f t="shared" si="0"/>
        <v>6</v>
      </c>
    </row>
    <row r="38" spans="2:13" x14ac:dyDescent="0.25">
      <c r="B38" t="str">
        <f>Tak!A35</f>
        <v>Sterling Bailey 58</v>
      </c>
      <c r="C38" t="str">
        <f>VLOOKUP(B38,Rosters!A:B,2,FALSE)</f>
        <v>UGA</v>
      </c>
      <c r="D38">
        <f>Tak!B35</f>
        <v>0</v>
      </c>
      <c r="E38">
        <f>Tak!C35</f>
        <v>1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1</v>
      </c>
    </row>
    <row r="39" spans="2:13" x14ac:dyDescent="0.25">
      <c r="B39" t="str">
        <f>Tak!A36</f>
        <v>Davin Bellamy 17</v>
      </c>
      <c r="C39" t="str">
        <f>VLOOKUP(B39,Rosters!A:B,2,FALSE)</f>
        <v>UGA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2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2</v>
      </c>
    </row>
    <row r="40" spans="2:13" x14ac:dyDescent="0.25">
      <c r="B40" t="str">
        <f>Tak!A37</f>
        <v xml:space="preserve"> </v>
      </c>
      <c r="C40" t="e">
        <f>VLOOKUP(B40,Rosters!A:B,2,FALSE)</f>
        <v>#N/A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SHAUN MCGEE 8</v>
      </c>
      <c r="C41" t="str">
        <f>VLOOKUP(B41,Rosters!A:B,2,FALSE)</f>
        <v>UGA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John Atkins 97</v>
      </c>
      <c r="C42" t="str">
        <f>VLOOKUP(B42,Rosters!A:B,2,FALSE)</f>
        <v>UGA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1</v>
      </c>
      <c r="I42">
        <f>Tak!G39</f>
        <v>1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2</v>
      </c>
    </row>
    <row r="43" spans="2:13" x14ac:dyDescent="0.25">
      <c r="B43" t="str">
        <f>Tak!A40</f>
        <v>(blank)</v>
      </c>
      <c r="C43" t="e">
        <f>VLOOKUP(B43,Rosters!A:B,2,FALSE)</f>
        <v>#N/A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Grand Total</v>
      </c>
      <c r="C44" t="e">
        <f>VLOOKUP(B44,Rosters!A:B,2,FALSE)</f>
        <v>#N/A</v>
      </c>
      <c r="D44">
        <f>Tak!B41</f>
        <v>119</v>
      </c>
      <c r="E44">
        <f>Tak!C41</f>
        <v>22</v>
      </c>
      <c r="F44">
        <f>Tak!D41</f>
        <v>16</v>
      </c>
      <c r="G44">
        <f>Tak!E41</f>
        <v>6</v>
      </c>
      <c r="H44">
        <f>Tak!F41</f>
        <v>11</v>
      </c>
      <c r="I44">
        <f>Tak!G41</f>
        <v>18</v>
      </c>
      <c r="J44">
        <f>Tak!H41</f>
        <v>2</v>
      </c>
      <c r="K44">
        <f>Tak!I41</f>
        <v>1</v>
      </c>
      <c r="L44">
        <f>Tak!J41</f>
        <v>3</v>
      </c>
      <c r="M44">
        <f t="shared" si="0"/>
        <v>198</v>
      </c>
    </row>
    <row r="45" spans="2:13" x14ac:dyDescent="0.25">
      <c r="B45">
        <f>Tak!A42</f>
        <v>0</v>
      </c>
      <c r="C45" t="e">
        <f>VLOOKUP(B45,Rosters!A:B,2,FALSE)</f>
        <v>#N/A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>
        <f>Tak!A43</f>
        <v>0</v>
      </c>
      <c r="C46" t="e">
        <f>VLOOKUP(B46,Rosters!A:B,2,FALSE)</f>
        <v>#N/A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>
        <f>Tak!A44</f>
        <v>0</v>
      </c>
      <c r="C47" t="e">
        <f>VLOOKUP(B47,Rosters!A:B,2,FALSE)</f>
        <v>#N/A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>
        <f>Tak!A45</f>
        <v>0</v>
      </c>
      <c r="C48" t="e">
        <f>VLOOKUP(B48,Rosters!A:B,2,FALSE)</f>
        <v>#N/A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>
        <f>Tak!A46</f>
        <v>0</v>
      </c>
      <c r="C49" t="e">
        <f>VLOOKUP(B49,Rosters!A:B,2,FALSE)</f>
        <v>#N/A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>
        <f>Tak!A47</f>
        <v>0</v>
      </c>
      <c r="C50" t="e">
        <f>VLOOKUP(B50,Rosters!A:B,2,FALSE)</f>
        <v>#N/A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>
        <f>Tak!A48</f>
        <v>0</v>
      </c>
      <c r="C51" t="e">
        <f>VLOOKUP(B51,Rosters!A:B,2,FALSE)</f>
        <v>#N/A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>
        <f>Tak!A49</f>
        <v>0</v>
      </c>
      <c r="C52" t="e">
        <f>VLOOKUP(B52,Rosters!A:B,2,FALSE)</f>
        <v>#N/A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>
        <f>Tak!A50</f>
        <v>0</v>
      </c>
      <c r="C53" t="e">
        <f>VLOOKUP(B53,Rosters!A:B,2,FALSE)</f>
        <v>#N/A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>
        <f>Tak!A51</f>
        <v>0</v>
      </c>
      <c r="C54" t="e">
        <f>VLOOKUP(B54,Rosters!A:B,2,FALSE)</f>
        <v>#N/A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>
        <f>Tak!A52</f>
        <v>0</v>
      </c>
      <c r="C55" t="e">
        <f>VLOOKUP(B55,Rosters!A:B,2,FALSE)</f>
        <v>#N/A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>
        <f>Tak!A53</f>
        <v>0</v>
      </c>
      <c r="C56" t="e">
        <f>VLOOKUP(B56,Rosters!A:B,2,FALSE)</f>
        <v>#N/A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>
        <f>Tak!A54</f>
        <v>0</v>
      </c>
      <c r="C57" t="e">
        <f>VLOOKUP(B57,Rosters!A:B,2,FALSE)</f>
        <v>#N/A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>
        <f>Tak!A55</f>
        <v>0</v>
      </c>
      <c r="C58" t="e">
        <f>VLOOKUP(B58,Rosters!A:B,2,FALSE)</f>
        <v>#N/A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>
        <f>Tak!A56</f>
        <v>0</v>
      </c>
      <c r="C59" t="e">
        <f>VLOOKUP(B59,Rosters!A:B,2,FALSE)</f>
        <v>#N/A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>
        <f>Tak!A57</f>
        <v>0</v>
      </c>
      <c r="C60" t="e">
        <f>VLOOKUP(B60,Rosters!A:B,2,FALSE)</f>
        <v>#N/A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>
        <f>Tak!A58</f>
        <v>0</v>
      </c>
      <c r="C61" t="e">
        <f>VLOOKUP(B61,Rosters!A:B,2,FALSE)</f>
        <v>#N/A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>
        <f>Tak!A59</f>
        <v>0</v>
      </c>
      <c r="C62" t="e">
        <f>VLOOKUP(B62,Rosters!A:B,2,FALSE)</f>
        <v>#N/A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>
        <f>Tak!A60</f>
        <v>0</v>
      </c>
      <c r="C63" t="e">
        <f>VLOOKUP(B63,Rosters!A:B,2,FALSE)</f>
        <v>#N/A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>
        <f>Tak!A61</f>
        <v>0</v>
      </c>
      <c r="C64" t="e">
        <f>VLOOKUP(B64,Rosters!A:B,2,FALSE)</f>
        <v>#N/A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>
        <f>Tak!A62</f>
        <v>0</v>
      </c>
      <c r="C65" t="e">
        <f>VLOOKUP(B65,Rosters!A:B,2,FALSE)</f>
        <v>#N/A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>
        <f>Tak!A63</f>
        <v>0</v>
      </c>
      <c r="C66" t="e">
        <f>VLOOKUP(B66,Rosters!A:B,2,FALSE)</f>
        <v>#N/A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>
        <f>Tak!A64</f>
        <v>0</v>
      </c>
      <c r="C67" t="e">
        <f>VLOOKUP(B67,Rosters!A:B,2,FALSE)</f>
        <v>#N/A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>
        <f>Tak!A65</f>
        <v>0</v>
      </c>
      <c r="C68" t="e">
        <f>VLOOKUP(B68,Rosters!A:B,2,FALSE)</f>
        <v>#N/A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>
        <f>Tak!A66</f>
        <v>0</v>
      </c>
      <c r="C69" t="e">
        <f>VLOOKUP(B69,Rosters!A:B,2,FALSE)</f>
        <v>#N/A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>
        <f>Tak!A67</f>
        <v>0</v>
      </c>
      <c r="C70" t="e">
        <f>VLOOKUP(B70,Rosters!A:B,2,FALSE)</f>
        <v>#N/A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>
        <f>Tak!A68</f>
        <v>0</v>
      </c>
      <c r="C71" t="e">
        <f>VLOOKUP(B71,Rosters!A:B,2,FALSE)</f>
        <v>#N/A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>
        <f>Tak!A69</f>
        <v>0</v>
      </c>
      <c r="C72" t="e">
        <f>VLOOKUP(B72,Rosters!A:B,2,FALSE)</f>
        <v>#N/A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>
        <f>Tak!A70</f>
        <v>0</v>
      </c>
      <c r="C73" t="e">
        <f>VLOOKUP(B73,Rosters!A:B,2,FALSE)</f>
        <v>#N/A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>
        <f>Tak!A71</f>
        <v>0</v>
      </c>
      <c r="C74" t="e">
        <f>VLOOKUP(B74,Rosters!A:B,2,FALSE)</f>
        <v>#N/A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>
        <f>Tak!A72</f>
        <v>0</v>
      </c>
      <c r="C75" t="e">
        <f>VLOOKUP(B75,Rosters!A:B,2,FALSE)</f>
        <v>#N/A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>
        <f>Tak!A73</f>
        <v>0</v>
      </c>
      <c r="C76" t="e">
        <f>VLOOKUP(B76,Rosters!A:B,2,FALSE)</f>
        <v>#N/A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>
        <f>Tak!A74</f>
        <v>0</v>
      </c>
      <c r="C77" t="e">
        <f>VLOOKUP(B77,Rosters!A:B,2,FALSE)</f>
        <v>#N/A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>
        <f>Tak!A75</f>
        <v>0</v>
      </c>
      <c r="C78" t="e">
        <f>VLOOKUP(B78,Rosters!A:B,2,FALSE)</f>
        <v>#N/A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>
        <f>Tak!A76</f>
        <v>0</v>
      </c>
      <c r="C79" t="e">
        <f>VLOOKUP(B79,Rosters!A:B,2,FALSE)</f>
        <v>#N/A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>
        <f>Tak!A77</f>
        <v>0</v>
      </c>
      <c r="C80" t="e">
        <f>VLOOKUP(B80,Rosters!A:B,2,FALSE)</f>
        <v>#N/A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>
        <f>Tak!A78</f>
        <v>0</v>
      </c>
      <c r="C81" t="e">
        <f>VLOOKUP(B81,Rosters!A:B,2,FALSE)</f>
        <v>#N/A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>
        <f>Tak!A79</f>
        <v>0</v>
      </c>
      <c r="C82" t="e">
        <f>VLOOKUP(B82,Rosters!A:B,2,FALSE)</f>
        <v>#N/A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>
        <f>Tak!A80</f>
        <v>0</v>
      </c>
      <c r="C83" t="e">
        <f>VLOOKUP(B83,Rosters!A:B,2,FALSE)</f>
        <v>#N/A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>
        <f>Tak!A81</f>
        <v>0</v>
      </c>
      <c r="C84" t="e">
        <f>VLOOKUP(B84,Rosters!A:B,2,FALSE)</f>
        <v>#N/A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>
        <f>Tak!A82</f>
        <v>0</v>
      </c>
      <c r="C85" t="e">
        <f>VLOOKUP(B85,Rosters!A:B,2,FALSE)</f>
        <v>#N/A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>
        <f>Tak!A83</f>
        <v>0</v>
      </c>
      <c r="C86" t="e">
        <f>VLOOKUP(B86,Rosters!A:B,2,FALSE)</f>
        <v>#N/A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>
        <f>Tak!A84</f>
        <v>0</v>
      </c>
      <c r="C87" t="e">
        <f>VLOOKUP(B87,Rosters!A:B,2,FALSE)</f>
        <v>#N/A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>
        <f>Tak!A85</f>
        <v>0</v>
      </c>
      <c r="C88" t="e">
        <f>VLOOKUP(B88,Rosters!A:B,2,FALSE)</f>
        <v>#N/A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>
        <f>Tak!A86</f>
        <v>0</v>
      </c>
      <c r="C89" t="e">
        <f>VLOOKUP(B89,Rosters!A:B,2,FALSE)</f>
        <v>#N/A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>
        <f>Tak!A87</f>
        <v>0</v>
      </c>
      <c r="C90" t="e">
        <f>VLOOKUP(B90,Rosters!A:B,2,FALSE)</f>
        <v>#N/A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>
        <f>Tak!A88</f>
        <v>0</v>
      </c>
      <c r="C91" t="e">
        <f>VLOOKUP(B91,Rosters!A:B,2,FALSE)</f>
        <v>#N/A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>
        <f>Tak!A89</f>
        <v>0</v>
      </c>
      <c r="C92" t="e">
        <f>VLOOKUP(B92,Rosters!A:B,2,FALSE)</f>
        <v>#N/A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>
        <f>Tak!A90</f>
        <v>0</v>
      </c>
      <c r="C93" t="e">
        <f>VLOOKUP(B93,Rosters!A:B,2,FALSE)</f>
        <v>#N/A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>
        <f>Tak!A91</f>
        <v>0</v>
      </c>
      <c r="C94" t="e">
        <f>VLOOKUP(B94,Rosters!A:B,2,FALSE)</f>
        <v>#N/A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>
        <f>Tak!A92</f>
        <v>0</v>
      </c>
      <c r="C95" t="e">
        <f>VLOOKUP(B95,Rosters!A:B,2,FALSE)</f>
        <v>#N/A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>
        <f>Tak!A93</f>
        <v>0</v>
      </c>
      <c r="C96" t="e">
        <f>VLOOKUP(B96,Rosters!A:B,2,FALSE)</f>
        <v>#N/A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>
        <f>Tak!A94</f>
        <v>0</v>
      </c>
      <c r="C97" t="e">
        <f>VLOOKUP(B97,Rosters!A:B,2,FALSE)</f>
        <v>#N/A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>
        <f>Tak!A95</f>
        <v>0</v>
      </c>
      <c r="C98" t="e">
        <f>VLOOKUP(B98,Rosters!A:B,2,FALSE)</f>
        <v>#N/A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>
        <f>Tak!A96</f>
        <v>0</v>
      </c>
      <c r="C99" t="e">
        <f>VLOOKUP(B99,Rosters!A:B,2,FALSE)</f>
        <v>#N/A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>
        <f>Tak!A97</f>
        <v>0</v>
      </c>
      <c r="C100" t="e">
        <f>VLOOKUP(B100,Rosters!A:B,2,FALSE)</f>
        <v>#N/A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>
        <f>Tak!A98</f>
        <v>0</v>
      </c>
      <c r="C101" t="e">
        <f>VLOOKUP(B101,Rosters!A:B,2,FALSE)</f>
        <v>#N/A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>
        <f>Tak!A99</f>
        <v>0</v>
      </c>
      <c r="C102" t="e">
        <f>VLOOKUP(B102,Rosters!A:B,2,FALSE)</f>
        <v>#N/A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>
        <f>Tak!A100</f>
        <v>0</v>
      </c>
      <c r="C103" t="e">
        <f>VLOOKUP(B103,Rosters!A:B,2,FALSE)</f>
        <v>#N/A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>
        <f>Tak!A101</f>
        <v>0</v>
      </c>
      <c r="C104" t="e">
        <f>VLOOKUP(B104,Rosters!A:B,2,FALSE)</f>
        <v>#N/A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>
        <f>Tak!A102</f>
        <v>0</v>
      </c>
      <c r="C105" t="e">
        <f>VLOOKUP(B105,Rosters!A:B,2,FALSE)</f>
        <v>#N/A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>
        <f>Tak!A103</f>
        <v>0</v>
      </c>
      <c r="C106" t="e">
        <f>VLOOKUP(B106,Rosters!A:B,2,FALSE)</f>
        <v>#N/A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>
        <f>Tak!A104</f>
        <v>0</v>
      </c>
      <c r="C107" t="e">
        <f>VLOOKUP(B107,Rosters!A:B,2,FALSE)</f>
        <v>#N/A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>
        <f>Tak!A105</f>
        <v>0</v>
      </c>
      <c r="C108" t="e">
        <f>VLOOKUP(B108,Rosters!A:B,2,FALSE)</f>
        <v>#N/A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>
        <f>Tak!A106</f>
        <v>0</v>
      </c>
      <c r="C109" t="e">
        <f>VLOOKUP(B109,Rosters!A:B,2,FALSE)</f>
        <v>#N/A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>
        <f>Tak!A107</f>
        <v>0</v>
      </c>
      <c r="C110" t="e">
        <f>VLOOKUP(B110,Rosters!A:B,2,FALSE)</f>
        <v>#N/A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>
        <f>Tak!A108</f>
        <v>0</v>
      </c>
      <c r="C111" t="e">
        <f>VLOOKUP(B111,Rosters!A:B,2,FALSE)</f>
        <v>#N/A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>
        <f>Tak!A109</f>
        <v>0</v>
      </c>
      <c r="C112" t="e">
        <f>VLOOKUP(B112,Rosters!A:B,2,FALSE)</f>
        <v>#N/A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>
        <f>Tak!A110</f>
        <v>0</v>
      </c>
      <c r="C113" t="e">
        <f>VLOOKUP(B113,Rosters!A:B,2,FALSE)</f>
        <v>#N/A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>
        <f>Tak!A111</f>
        <v>0</v>
      </c>
      <c r="C114" t="e">
        <f>VLOOKUP(B114,Rosters!A:B,2,FALSE)</f>
        <v>#N/A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>
        <f>Tak!A112</f>
        <v>0</v>
      </c>
      <c r="C115" t="e">
        <f>VLOOKUP(B115,Rosters!A:B,2,FALSE)</f>
        <v>#N/A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>
        <f>Tak!A113</f>
        <v>0</v>
      </c>
      <c r="C116" t="e">
        <f>VLOOKUP(B116,Rosters!A:B,2,FALSE)</f>
        <v>#N/A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>
        <f>Tak!A114</f>
        <v>0</v>
      </c>
      <c r="C117" t="e">
        <f>VLOOKUP(B117,Rosters!A:B,2,FALSE)</f>
        <v>#N/A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>
        <f>Tak!A115</f>
        <v>0</v>
      </c>
      <c r="C118" t="e">
        <f>VLOOKUP(B118,Rosters!A:B,2,FALSE)</f>
        <v>#N/A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>
        <f>Tak!A116</f>
        <v>0</v>
      </c>
      <c r="C119" t="e">
        <f>VLOOKUP(B119,Rosters!A:B,2,FALSE)</f>
        <v>#N/A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>
        <f>Tak!A117</f>
        <v>0</v>
      </c>
      <c r="C120" t="e">
        <f>VLOOKUP(B120,Rosters!A:B,2,FALSE)</f>
        <v>#N/A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>
        <f>Tak!A118</f>
        <v>0</v>
      </c>
      <c r="C121" t="e">
        <f>VLOOKUP(B121,Rosters!A:B,2,FALSE)</f>
        <v>#N/A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>
        <f>Tak!A119</f>
        <v>0</v>
      </c>
      <c r="C122" t="e">
        <f>VLOOKUP(B122,Rosters!A:B,2,FALSE)</f>
        <v>#N/A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>
        <f>Tak!A120</f>
        <v>0</v>
      </c>
      <c r="C123" t="e">
        <f>VLOOKUP(B123,Rosters!A:B,2,FALSE)</f>
        <v>#N/A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>
        <f>Tak!A121</f>
        <v>0</v>
      </c>
      <c r="C124" t="e">
        <f>VLOOKUP(B124,Rosters!A:B,2,FALSE)</f>
        <v>#N/A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>
        <f>Tak!A122</f>
        <v>0</v>
      </c>
      <c r="C125" t="e">
        <f>VLOOKUP(B125,Rosters!A:B,2,FALSE)</f>
        <v>#N/A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>
        <f>Tak!A123</f>
        <v>0</v>
      </c>
      <c r="C126" t="e">
        <f>VLOOKUP(B126,Rosters!A:B,2,FALSE)</f>
        <v>#N/A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>
        <f>Tak!A124</f>
        <v>0</v>
      </c>
      <c r="C127" t="e">
        <f>VLOOKUP(B127,Rosters!A:B,2,FALSE)</f>
        <v>#N/A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>
        <f>Tak!A125</f>
        <v>0</v>
      </c>
      <c r="C128" t="e">
        <f>VLOOKUP(B128,Rosters!A:B,2,FALSE)</f>
        <v>#N/A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>
        <f>Tak!A126</f>
        <v>0</v>
      </c>
      <c r="C129" t="e">
        <f>VLOOKUP(B129,Rosters!A:B,2,FALSE)</f>
        <v>#N/A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>
        <f>Tak!A127</f>
        <v>0</v>
      </c>
      <c r="C130" t="e">
        <f>VLOOKUP(B130,Rosters!A:B,2,FALSE)</f>
        <v>#N/A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>
        <f>Tak!A128</f>
        <v>0</v>
      </c>
      <c r="C131" t="e">
        <f>VLOOKUP(B131,Rosters!A:B,2,FALSE)</f>
        <v>#N/A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>
        <f>Tak!A129</f>
        <v>0</v>
      </c>
      <c r="C132" t="e">
        <f>VLOOKUP(B132,Rosters!A:B,2,FALSE)</f>
        <v>#N/A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>
        <f>Tak!A130</f>
        <v>0</v>
      </c>
      <c r="C133" t="e">
        <f>VLOOKUP(B133,Rosters!A:B,2,FALSE)</f>
        <v>#N/A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>
        <f>Tak!A131</f>
        <v>0</v>
      </c>
      <c r="C134" t="e">
        <f>VLOOKUP(B134,Rosters!A:B,2,FALSE)</f>
        <v>#N/A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>
        <f>Tak!A132</f>
        <v>0</v>
      </c>
      <c r="C135" t="e">
        <f>VLOOKUP(B135,Rosters!A:B,2,FALSE)</f>
        <v>#N/A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>
        <f>Tak!A133</f>
        <v>0</v>
      </c>
      <c r="C136" t="e">
        <f>VLOOKUP(B136,Rosters!A:B,2,FALSE)</f>
        <v>#N/A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>
        <f>Tak!A134</f>
        <v>0</v>
      </c>
      <c r="C137" t="e">
        <f>VLOOKUP(B137,Rosters!A:B,2,FALSE)</f>
        <v>#N/A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>
        <f>Tak!A135</f>
        <v>0</v>
      </c>
      <c r="C138" t="e">
        <f>VLOOKUP(B138,Rosters!A:B,2,FALSE)</f>
        <v>#N/A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>
        <f>Tak!A136</f>
        <v>0</v>
      </c>
      <c r="C139" t="e">
        <f>VLOOKUP(B139,Rosters!A:B,2,FALSE)</f>
        <v>#N/A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>
        <f>Tak!A137</f>
        <v>0</v>
      </c>
      <c r="C140" t="e">
        <f>VLOOKUP(B140,Rosters!A:B,2,FALSE)</f>
        <v>#N/A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>
        <f>Tak!A138</f>
        <v>0</v>
      </c>
      <c r="C141" t="e">
        <f>VLOOKUP(B141,Rosters!A:B,2,FALSE)</f>
        <v>#N/A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>
        <f>Tak!A139</f>
        <v>0</v>
      </c>
      <c r="C142" t="e">
        <f>VLOOKUP(B142,Rosters!A:B,2,FALSE)</f>
        <v>#N/A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>
        <f>Tak!A140</f>
        <v>0</v>
      </c>
      <c r="C143" t="e">
        <f>VLOOKUP(B143,Rosters!A:B,2,FALSE)</f>
        <v>#N/A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>
        <f>Tak!A141</f>
        <v>0</v>
      </c>
      <c r="C144" t="e">
        <f>VLOOKUP(B144,Rosters!A:B,2,FALSE)</f>
        <v>#N/A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>
        <f>Tak!A142</f>
        <v>0</v>
      </c>
      <c r="C145" t="e">
        <f>VLOOKUP(B145,Rosters!A:B,2,FALSE)</f>
        <v>#N/A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>
        <f>Tak!A143</f>
        <v>0</v>
      </c>
      <c r="C146" t="e">
        <f>VLOOKUP(B146,Rosters!A:B,2,FALSE)</f>
        <v>#N/A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>
        <f>Tak!A144</f>
        <v>0</v>
      </c>
      <c r="C147" t="e">
        <f>VLOOKUP(B147,Rosters!A:B,2,FALSE)</f>
        <v>#N/A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>
        <f>Tak!A145</f>
        <v>0</v>
      </c>
      <c r="C148" t="e">
        <f>VLOOKUP(B148,Rosters!A:B,2,FALSE)</f>
        <v>#N/A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>
        <f>Tak!A146</f>
        <v>0</v>
      </c>
      <c r="C149" t="e">
        <f>VLOOKUP(B149,Rosters!A:B,2,FALSE)</f>
        <v>#N/A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>
        <f>Tak!A147</f>
        <v>0</v>
      </c>
      <c r="C150" t="e">
        <f>VLOOKUP(B150,Rosters!A:B,2,FALSE)</f>
        <v>#N/A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>
        <f>Tak!A148</f>
        <v>0</v>
      </c>
      <c r="C151" t="e">
        <f>VLOOKUP(B151,Rosters!A:B,2,FALSE)</f>
        <v>#N/A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>
        <f>Tak!A149</f>
        <v>0</v>
      </c>
      <c r="C152" t="e">
        <f>VLOOKUP(B152,Rosters!A:B,2,FALSE)</f>
        <v>#N/A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>
        <f>Tak!A150</f>
        <v>0</v>
      </c>
      <c r="C153" t="e">
        <f>VLOOKUP(B153,Rosters!A:B,2,FALSE)</f>
        <v>#N/A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>
        <f>Tak!A151</f>
        <v>0</v>
      </c>
      <c r="C154" t="e">
        <f>VLOOKUP(B154,Rosters!A:B,2,FALSE)</f>
        <v>#N/A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>
        <f>Tak!A152</f>
        <v>0</v>
      </c>
      <c r="C155" t="e">
        <f>VLOOKUP(B155,Rosters!A:B,2,FALSE)</f>
        <v>#N/A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>
        <f>Tak!A153</f>
        <v>0</v>
      </c>
      <c r="C156" t="e">
        <f>VLOOKUP(B156,Rosters!A:B,2,FALSE)</f>
        <v>#N/A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>
        <f>Tak!A154</f>
        <v>0</v>
      </c>
      <c r="C157" t="e">
        <f>VLOOKUP(B157,Rosters!A:B,2,FALSE)</f>
        <v>#N/A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>
        <f>Tak!A155</f>
        <v>0</v>
      </c>
      <c r="C158" t="e">
        <f>VLOOKUP(B158,Rosters!A:B,2,FALSE)</f>
        <v>#N/A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>
        <f>Tak!A156</f>
        <v>0</v>
      </c>
      <c r="C159" t="e">
        <f>VLOOKUP(B159,Rosters!A:B,2,FALSE)</f>
        <v>#N/A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>
        <f>Tak!A157</f>
        <v>0</v>
      </c>
      <c r="C160" t="e">
        <f>VLOOKUP(B160,Rosters!A:B,2,FALSE)</f>
        <v>#N/A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>
        <f>Tak!A158</f>
        <v>0</v>
      </c>
      <c r="C161" t="e">
        <f>VLOOKUP(B161,Rosters!A:B,2,FALSE)</f>
        <v>#N/A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>
        <f>Tak!A159</f>
        <v>0</v>
      </c>
      <c r="C162" t="e">
        <f>VLOOKUP(B162,Rosters!A:B,2,FALSE)</f>
        <v>#N/A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>
        <f>Tak!A160</f>
        <v>0</v>
      </c>
      <c r="C163" t="e">
        <f>VLOOKUP(B163,Rosters!A:B,2,FALSE)</f>
        <v>#N/A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>
        <f>Tak!A161</f>
        <v>0</v>
      </c>
      <c r="C164" t="e">
        <f>VLOOKUP(B164,Rosters!A:B,2,FALSE)</f>
        <v>#N/A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>
        <f>Tak!A162</f>
        <v>0</v>
      </c>
      <c r="C165" t="e">
        <f>VLOOKUP(B165,Rosters!A:B,2,FALSE)</f>
        <v>#N/A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>
        <f>Tak!A163</f>
        <v>0</v>
      </c>
      <c r="C166" t="e">
        <f>VLOOKUP(B166,Rosters!A:B,2,FALSE)</f>
        <v>#N/A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>
        <f>Tak!A164</f>
        <v>0</v>
      </c>
      <c r="C167" t="e">
        <f>VLOOKUP(B167,Rosters!A:B,2,FALSE)</f>
        <v>#N/A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>
        <f>Tak!A165</f>
        <v>0</v>
      </c>
      <c r="C168" t="e">
        <f>VLOOKUP(B168,Rosters!A:B,2,FALSE)</f>
        <v>#N/A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>
        <f>Tak!A166</f>
        <v>0</v>
      </c>
      <c r="C169" t="e">
        <f>VLOOKUP(B169,Rosters!A:B,2,FALSE)</f>
        <v>#N/A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>
        <f>Tak!A167</f>
        <v>0</v>
      </c>
      <c r="C170" t="e">
        <f>VLOOKUP(B170,Rosters!A:B,2,FALSE)</f>
        <v>#N/A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>
        <f>Tak!A168</f>
        <v>0</v>
      </c>
      <c r="C171" t="e">
        <f>VLOOKUP(B171,Rosters!A:B,2,FALSE)</f>
        <v>#N/A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>
        <f>Tak!A169</f>
        <v>0</v>
      </c>
      <c r="C172" t="e">
        <f>VLOOKUP(B172,Rosters!A:B,2,FALSE)</f>
        <v>#N/A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>
        <f>Tak!A170</f>
        <v>0</v>
      </c>
      <c r="C173" t="e">
        <f>VLOOKUP(B173,Rosters!A:B,2,FALSE)</f>
        <v>#N/A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>
        <f>Tak!A171</f>
        <v>0</v>
      </c>
      <c r="C174" t="e">
        <f>VLOOKUP(B174,Rosters!A:B,2,FALSE)</f>
        <v>#N/A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>
        <f>Tak!A172</f>
        <v>0</v>
      </c>
      <c r="C175" t="e">
        <f>VLOOKUP(B175,Rosters!A:B,2,FALSE)</f>
        <v>#N/A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>
        <f>Tak!A174</f>
        <v>0</v>
      </c>
      <c r="C176" t="e">
        <f>VLOOKUP(B176,Rosters!A:B,2,FALSE)</f>
        <v>#N/A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>
        <f>Tak!A175</f>
        <v>0</v>
      </c>
      <c r="C177" t="e">
        <f>VLOOKUP(B177,Rosters!A:B,2,FALSE)</f>
        <v>#N/A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>
        <f>Tak!A176</f>
        <v>0</v>
      </c>
      <c r="C178" t="e">
        <f>VLOOKUP(B178,Rosters!A:B,2,FALSE)</f>
        <v>#N/A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>
        <f>Tak!A177</f>
        <v>0</v>
      </c>
      <c r="C179" t="e">
        <f>VLOOKUP(B179,Rosters!A:B,2,FALSE)</f>
        <v>#N/A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>
        <f>Tak!A178</f>
        <v>0</v>
      </c>
      <c r="C180" t="e">
        <f>VLOOKUP(B180,Rosters!A:B,2,FALSE)</f>
        <v>#N/A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>
        <f>Tak!A179</f>
        <v>0</v>
      </c>
      <c r="C181" t="e">
        <f>VLOOKUP(B181,Rosters!A:B,2,FALSE)</f>
        <v>#N/A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>
        <f>Tak!A180</f>
        <v>0</v>
      </c>
      <c r="C182" t="e">
        <f>VLOOKUP(B182,Rosters!A:B,2,FALSE)</f>
        <v>#N/A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>
        <f>Tak!A181</f>
        <v>0</v>
      </c>
      <c r="C183" t="e">
        <f>VLOOKUP(B183,Rosters!A:B,2,FALSE)</f>
        <v>#N/A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>
        <f>Tak!A182</f>
        <v>0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>
        <f>Tak!A183</f>
        <v>0</v>
      </c>
      <c r="C185" t="e">
        <f>VLOOKUP(B185,Rosters!A:B,2,FALSE)</f>
        <v>#N/A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>
        <f>Tak!A184</f>
        <v>0</v>
      </c>
      <c r="C186" t="e">
        <f>VLOOKUP(B186,Rosters!A:B,2,FALSE)</f>
        <v>#N/A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>
        <f>Tak!A185</f>
        <v>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>
        <f>Tak!A186</f>
        <v>0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>
        <f>Tak!A187</f>
        <v>0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>
        <f>Tak!A190</f>
        <v>0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>
        <f>Tak!A191</f>
        <v>0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>
        <f>Tak!A192</f>
        <v>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>
        <f>Tak!A193</f>
        <v>0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>
        <f>Tak!A194</f>
        <v>0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>
        <f>Tak!A195</f>
        <v>0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>
        <f>Tak!A196</f>
        <v>0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>
        <f>Tak!A197</f>
        <v>0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>
        <f>Tak!A198</f>
        <v>0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>
        <f>Tak!A199</f>
        <v>0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>
        <f>Tak!A200</f>
        <v>0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>
        <f>Tak!A201</f>
        <v>0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>
        <f>Tak!A202</f>
        <v>0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>
        <f>Tak!A203</f>
        <v>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>
        <f>Tak!A204</f>
        <v>0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>
        <f>Tak!A205</f>
        <v>0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>
        <f>Tak!A206</f>
        <v>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>
        <f>Tak!A207</f>
        <v>0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>
        <f>Tak!A208</f>
        <v>0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>
        <f>Tak!A209</f>
        <v>0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>
        <f>Tak!A210</f>
        <v>0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>
        <f>Tak!A211</f>
        <v>0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>
        <f>Tak!A212</f>
        <v>0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>
        <f>Tak!A213</f>
        <v>0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>
        <f>Tak!A214</f>
        <v>0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>
        <f>Tak!A215</f>
        <v>0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>
        <f>Tak!A216</f>
        <v>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>
        <f>Tak!A217</f>
        <v>0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6"/>
    <col min="12" max="13" width="9.140625" style="40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260</v>
      </c>
      <c r="G3" t="s">
        <v>274</v>
      </c>
      <c r="H3" t="s">
        <v>54</v>
      </c>
      <c r="I3" t="s">
        <v>22</v>
      </c>
      <c r="J3" t="s">
        <v>23</v>
      </c>
      <c r="K3" s="36" t="s">
        <v>262</v>
      </c>
      <c r="L3" s="40" t="s">
        <v>38</v>
      </c>
      <c r="M3" s="40" t="s">
        <v>40</v>
      </c>
      <c r="N3" t="s">
        <v>65</v>
      </c>
    </row>
    <row r="4" spans="2:14" x14ac:dyDescent="0.25">
      <c r="B4" t="str">
        <f>Cov!A7</f>
        <v>Damian Swann 5</v>
      </c>
      <c r="C4" t="str">
        <f>VLOOKUP(B4,Rosters!A:B,2,FALSE)</f>
        <v>UGA</v>
      </c>
      <c r="D4">
        <f>Cov!B7</f>
        <v>8</v>
      </c>
      <c r="E4">
        <f>Cov!C7</f>
        <v>3</v>
      </c>
      <c r="F4">
        <f>Cov!D7</f>
        <v>4</v>
      </c>
      <c r="G4">
        <f>VLOOKUP(B4,CovCnt!A1:B116,2,FALSE)</f>
        <v>4</v>
      </c>
      <c r="H4">
        <f>Cov!E7</f>
        <v>3</v>
      </c>
      <c r="I4">
        <f>Cov!F7</f>
        <v>1</v>
      </c>
      <c r="J4">
        <f>Cov!G7</f>
        <v>0</v>
      </c>
      <c r="K4" s="36">
        <f>(VLOOKUP(B4,CovTgt!A3:D168,2,FALSE))/D4</f>
        <v>9</v>
      </c>
      <c r="L4" s="40">
        <f>VLOOKUP(B4,CovTgt!A3:D168,3,FALSE)</f>
        <v>31</v>
      </c>
      <c r="M4" s="40">
        <f>VLOOKUP(B4,CovTgt!A3:D168,4,FALSE)</f>
        <v>1</v>
      </c>
      <c r="N4">
        <f>Cov!K7</f>
        <v>0</v>
      </c>
    </row>
    <row r="5" spans="2:14" x14ac:dyDescent="0.25">
      <c r="B5" t="str">
        <f>Cov!A8</f>
        <v>Aaron Davis 35</v>
      </c>
      <c r="C5" t="str">
        <f>VLOOKUP(B5,Rosters!A:B,2,FALSE)</f>
        <v>UGA</v>
      </c>
      <c r="D5">
        <f>Cov!B8</f>
        <v>8</v>
      </c>
      <c r="E5">
        <f>Cov!C8</f>
        <v>6</v>
      </c>
      <c r="F5">
        <f>Cov!D8</f>
        <v>1</v>
      </c>
      <c r="G5">
        <f>VLOOKUP(B5,CovCnt!A1:B117,2,FALSE)</f>
        <v>1</v>
      </c>
      <c r="H5">
        <f>Cov!E8</f>
        <v>0</v>
      </c>
      <c r="I5">
        <f>Cov!F8</f>
        <v>0</v>
      </c>
      <c r="J5">
        <f>Cov!G8</f>
        <v>0</v>
      </c>
      <c r="K5" s="36">
        <f>(VLOOKUP(B5,CovTgt!A4:D169,2,FALSE))/D5</f>
        <v>13.625</v>
      </c>
      <c r="L5" s="40">
        <f>VLOOKUP(B5,CovTgt!A4:D169,3,FALSE)</f>
        <v>86</v>
      </c>
      <c r="M5" s="40">
        <f>VLOOKUP(B5,CovTgt!A4:D169,4,FALSE)</f>
        <v>4</v>
      </c>
      <c r="N5">
        <f>Cov!K8</f>
        <v>0</v>
      </c>
    </row>
    <row r="6" spans="2:14" x14ac:dyDescent="0.25">
      <c r="B6" t="str">
        <f>Cov!A9</f>
        <v>Amarlo Herrera 52</v>
      </c>
      <c r="C6" t="str">
        <f>VLOOKUP(B6,Rosters!A:B,2,FALSE)</f>
        <v>UGA</v>
      </c>
      <c r="D6">
        <f>Cov!B9</f>
        <v>7</v>
      </c>
      <c r="E6">
        <f>Cov!C9</f>
        <v>3</v>
      </c>
      <c r="F6">
        <f>Cov!D9</f>
        <v>1</v>
      </c>
      <c r="G6">
        <f>VLOOKUP(B6,CovCnt!A1:B118,2,FALSE)</f>
        <v>1</v>
      </c>
      <c r="H6">
        <f>Cov!E9</f>
        <v>1</v>
      </c>
      <c r="I6">
        <f>Cov!F9</f>
        <v>0</v>
      </c>
      <c r="J6">
        <f>Cov!G9</f>
        <v>0</v>
      </c>
      <c r="K6" s="36">
        <f>(VLOOKUP(B6,CovTgt!A5:D170,2,FALSE))/D6</f>
        <v>11.285714285714286</v>
      </c>
      <c r="L6" s="40">
        <f>VLOOKUP(B6,CovTgt!A5:D170,3,FALSE)</f>
        <v>77</v>
      </c>
      <c r="M6" s="40">
        <f>VLOOKUP(B6,CovTgt!A5:D170,4,FALSE)</f>
        <v>3</v>
      </c>
      <c r="N6">
        <f>Cov!K9</f>
        <v>0</v>
      </c>
    </row>
    <row r="7" spans="2:14" x14ac:dyDescent="0.25">
      <c r="B7" t="str">
        <f>Cov!A10</f>
        <v>Ramik Wilson 51</v>
      </c>
      <c r="C7" t="str">
        <f>VLOOKUP(B7,Rosters!A:B,2,FALSE)</f>
        <v>UGA</v>
      </c>
      <c r="D7">
        <f>Cov!B10</f>
        <v>6</v>
      </c>
      <c r="E7">
        <f>Cov!C10</f>
        <v>3</v>
      </c>
      <c r="F7">
        <f>Cov!D10</f>
        <v>1</v>
      </c>
      <c r="G7">
        <f>VLOOKUP(B7,CovCnt!A1:B119,2,FALSE)</f>
        <v>1</v>
      </c>
      <c r="H7">
        <f>Cov!E10</f>
        <v>0</v>
      </c>
      <c r="I7">
        <f>Cov!F10</f>
        <v>0</v>
      </c>
      <c r="J7">
        <f>Cov!G10</f>
        <v>0</v>
      </c>
      <c r="K7" s="36">
        <f>(VLOOKUP(B7,CovTgt!A6:D171,2,FALSE))/D7</f>
        <v>10.666666666666666</v>
      </c>
      <c r="L7" s="40">
        <f>VLOOKUP(B7,CovTgt!A6:D171,3,FALSE)</f>
        <v>44</v>
      </c>
      <c r="M7" s="40">
        <f>VLOOKUP(B7,CovTgt!A6:D171,4,FALSE)</f>
        <v>2</v>
      </c>
      <c r="N7">
        <f>Cov!K10</f>
        <v>0</v>
      </c>
    </row>
    <row r="8" spans="2:14" x14ac:dyDescent="0.25">
      <c r="B8" t="str">
        <f>Cov!A11</f>
        <v>Charles Gaines 3</v>
      </c>
      <c r="C8" t="str">
        <f>VLOOKUP(B8,Rosters!A:B,2,FALSE)</f>
        <v>LOU</v>
      </c>
      <c r="D8">
        <f>Cov!B11</f>
        <v>6</v>
      </c>
      <c r="E8">
        <f>Cov!C11</f>
        <v>4</v>
      </c>
      <c r="F8">
        <f>Cov!D11</f>
        <v>1</v>
      </c>
      <c r="G8">
        <f>VLOOKUP(B8,CovCnt!A1:B120,2,FALSE)</f>
        <v>1</v>
      </c>
      <c r="H8">
        <f>Cov!E11</f>
        <v>1</v>
      </c>
      <c r="I8">
        <f>Cov!F11</f>
        <v>0</v>
      </c>
      <c r="J8">
        <f>Cov!G11</f>
        <v>1</v>
      </c>
      <c r="K8" s="36">
        <f>(VLOOKUP(B8,CovTgt!A3:D172,2,FALSE))/D8</f>
        <v>15.166666666666666</v>
      </c>
      <c r="L8" s="40">
        <f>VLOOKUP(B8,CovTgt!A1:D172,3,FALSE)</f>
        <v>75</v>
      </c>
      <c r="M8" s="40">
        <f>VLOOKUP(B8,CovTgt!A1:D172,4,FALSE)</f>
        <v>2</v>
      </c>
      <c r="N8">
        <f>Cov!K11</f>
        <v>0</v>
      </c>
    </row>
    <row r="9" spans="2:14" x14ac:dyDescent="0.25">
      <c r="B9" t="str">
        <f>Cov!A12</f>
        <v>terell floyd 19</v>
      </c>
      <c r="C9" t="str">
        <f>VLOOKUP(B9,Rosters!A:B,2,FALSE)</f>
        <v>LOU</v>
      </c>
      <c r="D9">
        <f>Cov!B12</f>
        <v>5</v>
      </c>
      <c r="E9">
        <f>Cov!C12</f>
        <v>2</v>
      </c>
      <c r="F9">
        <f>Cov!D12</f>
        <v>3</v>
      </c>
      <c r="G9">
        <f>VLOOKUP(B9,CovCnt!A1:B121,2,FALSE)</f>
        <v>3</v>
      </c>
      <c r="H9">
        <f>Cov!E12</f>
        <v>1</v>
      </c>
      <c r="I9">
        <f>Cov!F12</f>
        <v>1</v>
      </c>
      <c r="J9">
        <f>Cov!G12</f>
        <v>0</v>
      </c>
      <c r="K9" s="36">
        <f>(VLOOKUP(B9,CovTgt!A8:D173,2,FALSE))/D9</f>
        <v>9.8000000000000007</v>
      </c>
      <c r="L9" s="40">
        <f>VLOOKUP(B9,CovTgt!A8:D173,3,FALSE)</f>
        <v>13</v>
      </c>
      <c r="M9" s="40">
        <f>VLOOKUP(B9,CovTgt!A8:D173,4,FALSE)</f>
        <v>1</v>
      </c>
      <c r="N9">
        <f>Cov!K12</f>
        <v>0</v>
      </c>
    </row>
    <row r="10" spans="2:14" x14ac:dyDescent="0.25">
      <c r="B10" t="str">
        <f>Cov!A13</f>
        <v>James Sample 2</v>
      </c>
      <c r="C10" t="str">
        <f>VLOOKUP(B10,Rosters!A:B,2,FALSE)</f>
        <v>LOU</v>
      </c>
      <c r="D10">
        <f>Cov!B13</f>
        <v>5</v>
      </c>
      <c r="E10">
        <f>Cov!C13</f>
        <v>1</v>
      </c>
      <c r="F10">
        <f>Cov!D13</f>
        <v>3</v>
      </c>
      <c r="G10">
        <f>VLOOKUP(B10,CovCnt!A1:B122,2,FALSE)</f>
        <v>3</v>
      </c>
      <c r="H10">
        <f>Cov!E13</f>
        <v>3</v>
      </c>
      <c r="I10">
        <f>Cov!F13</f>
        <v>0</v>
      </c>
      <c r="J10">
        <f>Cov!G13</f>
        <v>0</v>
      </c>
      <c r="K10" s="36">
        <f>(VLOOKUP(B10,CovTgt!A9:D174,2,FALSE))/D10</f>
        <v>12.4</v>
      </c>
      <c r="L10" s="40">
        <f>VLOOKUP(B10,CovTgt!A9:D174,3,FALSE)</f>
        <v>13</v>
      </c>
      <c r="M10" s="40">
        <f>VLOOKUP(B10,CovTgt!A9:D174,4,FALSE)</f>
        <v>1</v>
      </c>
      <c r="N10">
        <f>Cov!K13</f>
        <v>0</v>
      </c>
    </row>
    <row r="11" spans="2:14" x14ac:dyDescent="0.25">
      <c r="B11" t="str">
        <f>Cov!A14</f>
        <v>Dominick Sanders 24</v>
      </c>
      <c r="C11" t="str">
        <f>VLOOKUP(B11,Rosters!A:B,2,FALSE)</f>
        <v>UGA</v>
      </c>
      <c r="D11">
        <f>Cov!B14</f>
        <v>4</v>
      </c>
      <c r="E11">
        <f>Cov!C14</f>
        <v>1</v>
      </c>
      <c r="F11">
        <f>Cov!D14</f>
        <v>2</v>
      </c>
      <c r="G11">
        <f>VLOOKUP(B11,CovCnt!A1:B123,2,FALSE)</f>
        <v>2</v>
      </c>
      <c r="H11">
        <f>Cov!E14</f>
        <v>1</v>
      </c>
      <c r="I11">
        <f>Cov!F14</f>
        <v>2</v>
      </c>
      <c r="J11">
        <f>Cov!G14</f>
        <v>0</v>
      </c>
      <c r="K11" s="36">
        <f>(VLOOKUP(B11,CovTgt!A10:D175,2,FALSE))/D11</f>
        <v>13.5</v>
      </c>
      <c r="L11" s="40">
        <f>VLOOKUP(B11,CovTgt!A10:D175,3,FALSE)</f>
        <v>17</v>
      </c>
      <c r="M11" s="40">
        <f>VLOOKUP(B11,CovTgt!A10:D175,4,FALSE)</f>
        <v>1</v>
      </c>
      <c r="N11">
        <f>Cov!K14</f>
        <v>0</v>
      </c>
    </row>
    <row r="12" spans="2:14" x14ac:dyDescent="0.25">
      <c r="B12" t="str">
        <f>Cov!A15</f>
        <v>Andrew Johnson 15</v>
      </c>
      <c r="C12" t="str">
        <f>VLOOKUP(B12,Rosters!A:B,2,FALSE)</f>
        <v>LOU</v>
      </c>
      <c r="D12">
        <f>Cov!B15</f>
        <v>3</v>
      </c>
      <c r="E12">
        <f>Cov!C15</f>
        <v>2</v>
      </c>
      <c r="F12">
        <f>Cov!D15</f>
        <v>1</v>
      </c>
      <c r="G12">
        <f>VLOOKUP(B12,CovCnt!A11:B124,2,FALSE)</f>
        <v>1</v>
      </c>
      <c r="H12">
        <f>Cov!E15</f>
        <v>0</v>
      </c>
      <c r="I12">
        <f>Cov!F15</f>
        <v>0</v>
      </c>
      <c r="J12">
        <f>Cov!G15</f>
        <v>0</v>
      </c>
      <c r="K12" s="36">
        <f>(VLOOKUP(B12,CovTgt!A11:D176,2,FALSE))/D12</f>
        <v>13</v>
      </c>
      <c r="L12" s="40">
        <f>VLOOKUP(B12,CovTgt!A11:D176,3,FALSE)</f>
        <v>33</v>
      </c>
      <c r="M12" s="40">
        <f>VLOOKUP(B12,CovTgt!A11:D176,4,FALSE)</f>
        <v>2</v>
      </c>
      <c r="N12">
        <f>Cov!K15</f>
        <v>0</v>
      </c>
    </row>
    <row r="13" spans="2:14" x14ac:dyDescent="0.25">
      <c r="B13" t="str">
        <f>Cov!A16</f>
        <v>Quincy Mauger 20</v>
      </c>
      <c r="C13" t="str">
        <f>VLOOKUP(B13,Rosters!A:B,2,FALSE)</f>
        <v>UGA</v>
      </c>
      <c r="D13">
        <f>Cov!B16</f>
        <v>2</v>
      </c>
      <c r="E13">
        <f>Cov!C16</f>
        <v>0</v>
      </c>
      <c r="F13">
        <f>Cov!D16</f>
        <v>2</v>
      </c>
      <c r="G13">
        <f>VLOOKUP(B13,CovCnt!A1:B125,2,FALSE)</f>
        <v>2</v>
      </c>
      <c r="H13">
        <f>Cov!E16</f>
        <v>1</v>
      </c>
      <c r="I13">
        <f>Cov!F16</f>
        <v>0</v>
      </c>
      <c r="J13">
        <f>Cov!G16</f>
        <v>0</v>
      </c>
      <c r="K13" s="36">
        <f>(VLOOKUP(B13,CovTgt!A3:D177,2,FALSE))/D13</f>
        <v>27.5</v>
      </c>
      <c r="L13" s="40">
        <f>VLOOKUP(B13,CovTgt!A1:D177,3,FALSE)</f>
        <v>0</v>
      </c>
      <c r="M13" s="40">
        <f>VLOOKUP(B13,CovTgt!A1:D177,4,FALSE)</f>
        <v>0</v>
      </c>
      <c r="N13">
        <f>Cov!K16</f>
        <v>0</v>
      </c>
    </row>
    <row r="14" spans="2:14" x14ac:dyDescent="0.25">
      <c r="B14" t="str">
        <f>Cov!A17</f>
        <v>Malkom Parrish 14</v>
      </c>
      <c r="C14" t="str">
        <f>VLOOKUP(B14,Rosters!A:B,2,FALSE)</f>
        <v>UGA</v>
      </c>
      <c r="D14">
        <f>Cov!B17</f>
        <v>2</v>
      </c>
      <c r="E14">
        <f>Cov!C17</f>
        <v>1</v>
      </c>
      <c r="F14">
        <f>Cov!D17</f>
        <v>0</v>
      </c>
      <c r="G14" t="e">
        <f>VLOOKUP(B14,CovCnt!A1:B126,2,FALSE)</f>
        <v>#N/A</v>
      </c>
      <c r="H14">
        <f>Cov!E17</f>
        <v>1</v>
      </c>
      <c r="I14">
        <f>Cov!F17</f>
        <v>0</v>
      </c>
      <c r="J14">
        <f>Cov!G17</f>
        <v>0</v>
      </c>
      <c r="K14" s="36">
        <f>(VLOOKUP(B14,CovTgt!A13:D178,2,FALSE))/D14</f>
        <v>6</v>
      </c>
      <c r="L14" s="40">
        <f>VLOOKUP(B14,CovTgt!A13:D178,3,FALSE)</f>
        <v>14</v>
      </c>
      <c r="M14" s="40">
        <f>VLOOKUP(B14,CovTgt!A13:D178,4,FALSE)</f>
        <v>1</v>
      </c>
      <c r="N14">
        <f>Cov!K17</f>
        <v>0</v>
      </c>
    </row>
    <row r="15" spans="2:14" x14ac:dyDescent="0.25">
      <c r="B15" t="str">
        <f>Cov!A18</f>
        <v>Jermaine Reve 27</v>
      </c>
      <c r="C15" t="str">
        <f>VLOOKUP(B15,Rosters!A:B,2,FALSE)</f>
        <v>LOU</v>
      </c>
      <c r="D15">
        <f>Cov!B18</f>
        <v>2</v>
      </c>
      <c r="E15">
        <f>Cov!C18</f>
        <v>2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6">
        <f>(VLOOKUP(B15,CovTgt!A14:D179,2,FALSE))/D15</f>
        <v>3</v>
      </c>
      <c r="L15" s="40">
        <f>VLOOKUP(B15,CovTgt!A14:D179,3,FALSE)</f>
        <v>24</v>
      </c>
      <c r="M15" s="40">
        <f>VLOOKUP(B15,CovTgt!A14:D179,4,FALSE)</f>
        <v>1</v>
      </c>
      <c r="N15">
        <f>Cov!K18</f>
        <v>0</v>
      </c>
    </row>
    <row r="16" spans="2:14" x14ac:dyDescent="0.25">
      <c r="B16" t="str">
        <f>Cov!A19</f>
        <v>Gerod Holliman 8</v>
      </c>
      <c r="C16" t="str">
        <f>VLOOKUP(B16,Rosters!A:B,2,FALSE)</f>
        <v>LOU</v>
      </c>
      <c r="D16">
        <f>Cov!B19</f>
        <v>1</v>
      </c>
      <c r="E16">
        <f>Cov!C19</f>
        <v>1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6">
        <f>(VLOOKUP(B16,CovTgt!A15:D180,2,FALSE))/D16</f>
        <v>-2</v>
      </c>
      <c r="L16" s="40">
        <f>VLOOKUP(B16,CovTgt!A15:D180,3,FALSE)</f>
        <v>3</v>
      </c>
      <c r="M16" s="40">
        <f>VLOOKUP(B16,CovTgt!A15:D180,4,FALSE)</f>
        <v>0</v>
      </c>
      <c r="N16">
        <f>Cov!K19</f>
        <v>0</v>
      </c>
    </row>
    <row r="17" spans="2:14" x14ac:dyDescent="0.25">
      <c r="B17" t="str">
        <f>Cov!A20</f>
        <v>SHAUN MCGEE 8</v>
      </c>
      <c r="C17" t="str">
        <f>VLOOKUP(B17,Rosters!A:B,2,FALSE)</f>
        <v>UGA</v>
      </c>
      <c r="D17">
        <f>Cov!B20</f>
        <v>1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6">
        <f>(VLOOKUP(B17,CovTgt!A3:D181,2,FALSE))/D17</f>
        <v>18</v>
      </c>
      <c r="L17" s="40">
        <f>VLOOKUP(B17,CovTgt!A1:D181,3,FALSE)</f>
        <v>0</v>
      </c>
      <c r="M17" s="40">
        <f>VLOOKUP(B17,CovTgt!A1:D181,4,FALSE)</f>
        <v>0</v>
      </c>
      <c r="N17">
        <f>Cov!K20</f>
        <v>0</v>
      </c>
    </row>
    <row r="18" spans="2:14" x14ac:dyDescent="0.25">
      <c r="B18" t="str">
        <f>Cov!A21</f>
        <v>Keith Kelsey 55</v>
      </c>
      <c r="C18" t="str">
        <f>VLOOKUP(B18,Rosters!A:B,2,FALSE)</f>
        <v>LOU</v>
      </c>
      <c r="D18">
        <f>Cov!B21</f>
        <v>1</v>
      </c>
      <c r="E18">
        <f>Cov!C21</f>
        <v>1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6">
        <f>(VLOOKUP(B18,CovTgt!A17:D182,2,FALSE))/D18</f>
        <v>4</v>
      </c>
      <c r="L18" s="40">
        <f>VLOOKUP(B18,CovTgt!A17:D182,3,FALSE)</f>
        <v>4</v>
      </c>
      <c r="M18" s="40">
        <f>VLOOKUP(B18,CovTgt!A17:D182,4,FALSE)</f>
        <v>1</v>
      </c>
      <c r="N18">
        <f>Cov!K21</f>
        <v>0</v>
      </c>
    </row>
    <row r="19" spans="2:14" x14ac:dyDescent="0.25">
      <c r="B19" t="str">
        <f>Cov!A22</f>
        <v>Lorenzo Carter 7</v>
      </c>
      <c r="C19" t="str">
        <f>VLOOKUP(B19,Rosters!A:B,2,FALSE)</f>
        <v>UGA</v>
      </c>
      <c r="D19">
        <f>Cov!B22</f>
        <v>1</v>
      </c>
      <c r="E19">
        <f>Cov!C22</f>
        <v>1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6">
        <f>(VLOOKUP(B19,CovTgt!A3:D183,2,FALSE))/D19</f>
        <v>4</v>
      </c>
      <c r="L19" s="40">
        <f>VLOOKUP(B19,CovTgt!A3:D183,3,FALSE)</f>
        <v>15</v>
      </c>
      <c r="M19" s="40">
        <f>VLOOKUP(B19,CovTgt!A1:D183,4,FALSE)</f>
        <v>1</v>
      </c>
      <c r="N19">
        <f>Cov!K22</f>
        <v>0</v>
      </c>
    </row>
    <row r="20" spans="2:14" x14ac:dyDescent="0.25">
      <c r="B20" t="str">
        <f>Cov!A23</f>
        <v>John Atkins 97</v>
      </c>
      <c r="C20" t="str">
        <f>VLOOKUP(B20,Rosters!A:B,2,FALSE)</f>
        <v>UGA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6" t="e">
        <f>(VLOOKUP(B20,CovTgt!A19:D184,2,FALSE))/D20</f>
        <v>#N/A</v>
      </c>
      <c r="L20" s="40" t="e">
        <f>VLOOKUP(B20,CovTgt!A19:D184,3,FALSE)</f>
        <v>#N/A</v>
      </c>
      <c r="M20" s="40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Mike Thornton 96</v>
      </c>
      <c r="C21" t="str">
        <f>VLOOKUP(B21,Rosters!A:B,2,FALSE)</f>
        <v>UGA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6" t="e">
        <f>(VLOOKUP(B21,CovTgt!A20:D185,2,FALSE))/D21</f>
        <v>#N/A</v>
      </c>
      <c r="L21" s="40" t="e">
        <f>VLOOKUP(B21,CovTgt!A20:D185,3,FALSE)</f>
        <v>#N/A</v>
      </c>
      <c r="M21" s="40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Chris Mayes 93</v>
      </c>
      <c r="C22" t="str">
        <f>VLOOKUP(B22,Rosters!A:B,2,FALSE)</f>
        <v>UGA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6" t="e">
        <f>(VLOOKUP(B22,CovTgt!A21:D186,2,FALSE))/D22</f>
        <v>#N/A</v>
      </c>
      <c r="L22" s="40" t="e">
        <f>VLOOKUP(B22,CovTgt!A21:D186,3,FALSE)</f>
        <v>#N/A</v>
      </c>
      <c r="M22" s="40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Josh Dawson 91</v>
      </c>
      <c r="C23" t="str">
        <f>VLOOKUP(B23,Rosters!A:B,2,FALSE)</f>
        <v>UGA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6" t="e">
        <f>(VLOOKUP(B23,CovTgt!A22:D187,2,FALSE))/D23</f>
        <v>#N/A</v>
      </c>
      <c r="L23" s="40" t="e">
        <f>VLOOKUP(B23,CovTgt!A22:D187,3,FALSE)</f>
        <v>#N/A</v>
      </c>
      <c r="M23" s="40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DeAngelo Brown 97</v>
      </c>
      <c r="C24" t="str">
        <f>VLOOKUP(B24,Rosters!A:B,2,FALSE)</f>
        <v>LOU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6" t="e">
        <f>(VLOOKUP(B24,CovTgt!A23:D188,2,FALSE))/D24</f>
        <v>#N/A</v>
      </c>
      <c r="L24" s="40" t="e">
        <f>VLOOKUP(B24,CovTgt!A23:D188,3,FALSE)</f>
        <v>#N/A</v>
      </c>
      <c r="M24" s="40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Lorenzo Mauldin 94</v>
      </c>
      <c r="C25" t="str">
        <f>VLOOKUP(B25,Rosters!A:B,2,FALSE)</f>
        <v>LOU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6" t="e">
        <f>(VLOOKUP(B25,CovTgt!A24:D189,2,FALSE))/D25</f>
        <v>#N/A</v>
      </c>
      <c r="L25" s="40" t="e">
        <f>VLOOKUP(B25,CovTgt!A24:D189,3,FALSE)</f>
        <v>#N/A</v>
      </c>
      <c r="M25" s="40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Sheldon Rankins 98</v>
      </c>
      <c r="C26" t="str">
        <f>VLOOKUP(B26,Rosters!A:B,2,FALSE)</f>
        <v>LOU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6" t="e">
        <f>(VLOOKUP(B26,CovTgt!A25:D190,2,FALSE))/D26</f>
        <v>#N/A</v>
      </c>
      <c r="L26" s="40" t="e">
        <f>VLOOKUP(B26,CovTgt!A25:D190,3,FALSE)</f>
        <v>#N/A</v>
      </c>
      <c r="M26" s="40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Jordan Jenkins 59</v>
      </c>
      <c r="C27" t="str">
        <f>VLOOKUP(B27,Rosters!A:B,2,FALSE)</f>
        <v>UGA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6" t="e">
        <f>(VLOOKUP(B27,CovTgt!A26:D191,2,FALSE))/D27</f>
        <v>#N/A</v>
      </c>
      <c r="L27" s="40" t="e">
        <f>VLOOKUP(B27,CovTgt!A26:D191,3,FALSE)</f>
        <v>#N/A</v>
      </c>
      <c r="M27" s="40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Pio Vatuvei 44</v>
      </c>
      <c r="C28" t="str">
        <f>VLOOKUP(B28,Rosters!A:B,2,FALSE)</f>
        <v>LOU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6" t="e">
        <f>(VLOOKUP(B28,CovTgt!A27:D192,2,FALSE))/D28</f>
        <v>#N/A</v>
      </c>
      <c r="L28" s="40" t="e">
        <f>VLOOKUP(B28,CovTgt!A27:D192,3,FALSE)</f>
        <v>#N/A</v>
      </c>
      <c r="M28" s="40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B.J. Dubose 11</v>
      </c>
      <c r="C29" t="str">
        <f>VLOOKUP(B29,Rosters!A:B,2,FALSE)</f>
        <v>LOU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6" t="e">
        <f>(VLOOKUP(B29,CovTgt!A28:D193,2,FALSE))/D29</f>
        <v>#N/A</v>
      </c>
      <c r="L29" s="40" t="e">
        <f>VLOOKUP(B29,CovTgt!A28:D193,3,FALSE)</f>
        <v>#N/A</v>
      </c>
      <c r="M29" s="40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Deiontrez Mount 48</v>
      </c>
      <c r="C30" t="str">
        <f>VLOOKUP(B30,Rosters!A:B,2,FALSE)</f>
        <v>LOU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6" t="e">
        <f>(VLOOKUP(B30,CovTgt!A29:D194,2,FALSE))/D30</f>
        <v>#N/A</v>
      </c>
      <c r="L30" s="40" t="e">
        <f>VLOOKUP(B30,CovTgt!A29:D194,3,FALSE)</f>
        <v>#N/A</v>
      </c>
      <c r="M30" s="40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James Burgess 13</v>
      </c>
      <c r="C31" t="str">
        <f>VLOOKUP(B31,Rosters!A:B,2,FALSE)</f>
        <v>LOU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6" t="e">
        <f>(VLOOKUP(B31,CovTgt!A30:D195,2,FALSE))/D31</f>
        <v>#N/A</v>
      </c>
      <c r="L31" s="40" t="e">
        <f>VLOOKUP(B31,CovTgt!A30:D195,3,FALSE)</f>
        <v>#N/A</v>
      </c>
      <c r="M31" s="40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Nick Dawson-Brents 52</v>
      </c>
      <c r="C32" t="str">
        <f>VLOOKUP(B32,Rosters!A:B,2,FALSE)</f>
        <v>LOU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6" t="e">
        <f>(VLOOKUP(B32,CovTgt!A31:D196,2,FALSE))/D32</f>
        <v>#N/A</v>
      </c>
      <c r="L32" s="40" t="e">
        <f>VLOOKUP(B32,CovTgt!A31:D196,3,FALSE)</f>
        <v>#N/A</v>
      </c>
      <c r="M32" s="40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Corey Moore 39</v>
      </c>
      <c r="C33" t="str">
        <f>VLOOKUP(B33,Rosters!A:B,2,FALSE)</f>
        <v>UGA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6" t="e">
        <f>(VLOOKUP(B33,CovTgt!A32:D197,2,FALSE))/D33</f>
        <v>#N/A</v>
      </c>
      <c r="L33" s="40" t="e">
        <f>VLOOKUP(B33,CovTgt!A32:D197,3,FALSE)</f>
        <v>#N/A</v>
      </c>
      <c r="M33" s="40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Johnny Richardson 90</v>
      </c>
      <c r="C34" t="str">
        <f>VLOOKUP(B34,Rosters!A:B,2,FALSE)</f>
        <v>LOU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6" t="e">
        <f>(VLOOKUP(B34,CovTgt!A33:D198,2,FALSE))/D34</f>
        <v>#N/A</v>
      </c>
      <c r="L34" s="40" t="e">
        <f>VLOOKUP(B34,CovTgt!A33:D198,3,FALSE)</f>
        <v>#N/A</v>
      </c>
      <c r="M34" s="40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(blank)</v>
      </c>
      <c r="C35" t="e">
        <f>VLOOKUP(B35,Rosters!A:B,2,FALSE)</f>
        <v>#N/A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6" t="e">
        <f>(VLOOKUP(B35,CovTgt!A34:D199,2,FALSE))/D35</f>
        <v>#N/A</v>
      </c>
      <c r="L35" s="40" t="e">
        <f>VLOOKUP(B35,CovTgt!A34:D199,3,FALSE)</f>
        <v>#N/A</v>
      </c>
      <c r="M35" s="40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Sterling Bailey 58</v>
      </c>
      <c r="C36" t="str">
        <f>VLOOKUP(B36,Rosters!A:B,2,FALSE)</f>
        <v>UGA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6" t="e">
        <f>(VLOOKUP(B36,CovTgt!A35:D200,2,FALSE))/D36</f>
        <v>#N/A</v>
      </c>
      <c r="L36" s="40" t="e">
        <f>VLOOKUP(B36,CovTgt!A35:D200,3,FALSE)</f>
        <v>#N/A</v>
      </c>
      <c r="M36" s="40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Davin Bellamy 17</v>
      </c>
      <c r="C37" t="str">
        <f>VLOOKUP(B37,Rosters!A:B,2,FALSE)</f>
        <v>UGA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6" t="e">
        <f>(VLOOKUP(B37,CovTgt!A36:D201,2,FALSE))/D37</f>
        <v>#N/A</v>
      </c>
      <c r="L37" s="40" t="e">
        <f>VLOOKUP(B37,CovTgt!A36:D201,3,FALSE)</f>
        <v>#N/A</v>
      </c>
      <c r="M37" s="40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Ray Drew 47</v>
      </c>
      <c r="C38" t="str">
        <f>VLOOKUP(B38,Rosters!A:B,2,FALSE)</f>
        <v>UGA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6" t="e">
        <f>(VLOOKUP(B38,CovTgt!A37:D202,2,FALSE))/D38</f>
        <v>#N/A</v>
      </c>
      <c r="L38" s="40" t="e">
        <f>VLOOKUP(B38,CovTgt!A37:D202,3,FALSE)</f>
        <v>#N/A</v>
      </c>
      <c r="M38" s="40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 xml:space="preserve"> </v>
      </c>
      <c r="C39" t="e">
        <f>VLOOKUP(B39,Rosters!A:B,2,FALSE)</f>
        <v>#N/A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6" t="e">
        <f>(VLOOKUP(B39,CovTgt!A38:D203,2,FALSE))/D39</f>
        <v>#N/A</v>
      </c>
      <c r="L39" s="40" t="e">
        <f>VLOOKUP(B39,CovTgt!A38:D203,3,FALSE)</f>
        <v>#N/A</v>
      </c>
      <c r="M39" s="40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Toby Johnson 88</v>
      </c>
      <c r="C40" t="str">
        <f>VLOOKUP(B40,Rosters!A:B,2,FALSE)</f>
        <v>UGA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6" t="e">
        <f>(VLOOKUP(B40,CovTgt!A39:D204,2,FALSE))/D40</f>
        <v>#N/A</v>
      </c>
      <c r="L40" s="40" t="e">
        <f>VLOOKUP(B40,CovTgt!A39:D204,3,FALSE)</f>
        <v>#N/A</v>
      </c>
      <c r="M40" s="40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Grand Total</v>
      </c>
      <c r="C41" t="e">
        <f>VLOOKUP(B41,Rosters!A:B,2,FALSE)</f>
        <v>#N/A</v>
      </c>
      <c r="D41">
        <f>Cov!B44</f>
        <v>62</v>
      </c>
      <c r="E41">
        <f>Cov!C44</f>
        <v>31</v>
      </c>
      <c r="F41">
        <f>Cov!D44</f>
        <v>19</v>
      </c>
      <c r="G41" t="e">
        <f>VLOOKUP(B41,CovCnt!A40:B153,2,FALSE)</f>
        <v>#N/A</v>
      </c>
      <c r="H41">
        <f>Cov!E44</f>
        <v>12</v>
      </c>
      <c r="I41">
        <f>Cov!F44</f>
        <v>4</v>
      </c>
      <c r="J41">
        <f>Cov!G44</f>
        <v>1</v>
      </c>
      <c r="K41" s="36" t="e">
        <f>(VLOOKUP(B41,CovTgt!A40:D205,2,FALSE))/D41</f>
        <v>#N/A</v>
      </c>
      <c r="L41" s="40" t="e">
        <f>VLOOKUP(B41,CovTgt!A40:D205,3,FALSE)</f>
        <v>#N/A</v>
      </c>
      <c r="M41" s="40" t="e">
        <f>VLOOKUP(B41,CovTgt!A40:D205,4,FALSE)</f>
        <v>#N/A</v>
      </c>
      <c r="N41">
        <f>Cov!K44</f>
        <v>0</v>
      </c>
    </row>
    <row r="42" spans="2:14" x14ac:dyDescent="0.25">
      <c r="B42">
        <f>Cov!A45</f>
        <v>0</v>
      </c>
      <c r="C42" t="e">
        <f>VLOOKUP(B42,Rosters!A:B,2,FALSE)</f>
        <v>#N/A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6" t="e">
        <f>(VLOOKUP(B42,CovTgt!A41:D206,2,FALSE))/D42</f>
        <v>#N/A</v>
      </c>
      <c r="L42" s="40" t="e">
        <f>VLOOKUP(B42,CovTgt!A41:D206,3,FALSE)</f>
        <v>#N/A</v>
      </c>
      <c r="M42" s="40" t="e">
        <f>VLOOKUP(B42,CovTgt!A41:D206,4,FALSE)</f>
        <v>#N/A</v>
      </c>
      <c r="N42">
        <f>Cov!K45</f>
        <v>0</v>
      </c>
    </row>
    <row r="43" spans="2:14" x14ac:dyDescent="0.25">
      <c r="B43">
        <f>Cov!A46</f>
        <v>0</v>
      </c>
      <c r="C43" t="e">
        <f>VLOOKUP(B43,Rosters!A:B,2,FALSE)</f>
        <v>#N/A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6" t="e">
        <f>(VLOOKUP(B43,CovTgt!A42:D207,2,FALSE))/D43</f>
        <v>#N/A</v>
      </c>
      <c r="L43" s="40" t="e">
        <f>VLOOKUP(B43,CovTgt!A42:D207,3,FALSE)</f>
        <v>#N/A</v>
      </c>
      <c r="M43" s="40" t="e">
        <f>VLOOKUP(B43,CovTgt!A42:D207,4,FALSE)</f>
        <v>#N/A</v>
      </c>
      <c r="N43">
        <f>Cov!K46</f>
        <v>0</v>
      </c>
    </row>
    <row r="44" spans="2:14" x14ac:dyDescent="0.25">
      <c r="B44">
        <f>Cov!A47</f>
        <v>0</v>
      </c>
      <c r="C44" t="e">
        <f>VLOOKUP(B44,Rosters!A:B,2,FALSE)</f>
        <v>#N/A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6" t="e">
        <f>(VLOOKUP(B44,CovTgt!A43:D208,2,FALSE))/D44</f>
        <v>#N/A</v>
      </c>
      <c r="L44" s="40" t="e">
        <f>VLOOKUP(B44,CovTgt!A43:D208,3,FALSE)</f>
        <v>#N/A</v>
      </c>
      <c r="M44" s="40" t="e">
        <f>VLOOKUP(B44,CovTgt!A43:D208,4,FALSE)</f>
        <v>#N/A</v>
      </c>
      <c r="N44">
        <f>Cov!K47</f>
        <v>0</v>
      </c>
    </row>
    <row r="45" spans="2:14" x14ac:dyDescent="0.25">
      <c r="B45">
        <f>Cov!A48</f>
        <v>0</v>
      </c>
      <c r="C45" t="e">
        <f>VLOOKUP(B45,Rosters!A:B,2,FALSE)</f>
        <v>#N/A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6" t="e">
        <f>(VLOOKUP(B45,CovTgt!A44:D209,2,FALSE))/D45</f>
        <v>#N/A</v>
      </c>
      <c r="L45" s="40" t="e">
        <f>VLOOKUP(B45,CovTgt!A44:D209,3,FALSE)</f>
        <v>#N/A</v>
      </c>
      <c r="M45" s="40" t="e">
        <f>VLOOKUP(B45,CovTgt!A44:D209,4,FALSE)</f>
        <v>#N/A</v>
      </c>
      <c r="N45">
        <f>Cov!K48</f>
        <v>0</v>
      </c>
    </row>
    <row r="46" spans="2:14" x14ac:dyDescent="0.25">
      <c r="B46">
        <f>Cov!A49</f>
        <v>0</v>
      </c>
      <c r="C46" t="e">
        <f>VLOOKUP(B46,Rosters!A:B,2,FALSE)</f>
        <v>#N/A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6" t="e">
        <f>(VLOOKUP(B46,CovTgt!A45:D210,2,FALSE))/D46</f>
        <v>#N/A</v>
      </c>
      <c r="L46" s="40" t="e">
        <f>VLOOKUP(B46,CovTgt!A45:D210,3,FALSE)</f>
        <v>#N/A</v>
      </c>
      <c r="M46" s="40" t="e">
        <f>VLOOKUP(B46,CovTgt!A45:D210,4,FALSE)</f>
        <v>#N/A</v>
      </c>
      <c r="N46">
        <f>Cov!K49</f>
        <v>0</v>
      </c>
    </row>
    <row r="47" spans="2:14" x14ac:dyDescent="0.25">
      <c r="B47">
        <f>Cov!A50</f>
        <v>0</v>
      </c>
      <c r="C47" t="e">
        <f>VLOOKUP(B47,Rosters!A:B,2,FALSE)</f>
        <v>#N/A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6" t="e">
        <f>(VLOOKUP(B47,CovTgt!A46:D211,2,FALSE))/D47</f>
        <v>#N/A</v>
      </c>
      <c r="L47" s="40" t="e">
        <f>VLOOKUP(B47,CovTgt!A46:D211,3,FALSE)</f>
        <v>#N/A</v>
      </c>
      <c r="M47" s="40" t="e">
        <f>VLOOKUP(B47,CovTgt!A46:D211,4,FALSE)</f>
        <v>#N/A</v>
      </c>
      <c r="N47">
        <f>Cov!K50</f>
        <v>0</v>
      </c>
    </row>
    <row r="48" spans="2:14" x14ac:dyDescent="0.25">
      <c r="B48">
        <f>Cov!A51</f>
        <v>0</v>
      </c>
      <c r="C48" t="e">
        <f>VLOOKUP(B48,Rosters!A:B,2,FALSE)</f>
        <v>#N/A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6" t="e">
        <f>(VLOOKUP(B48,CovTgt!A47:D212,2,FALSE))/D48</f>
        <v>#N/A</v>
      </c>
      <c r="L48" s="40" t="e">
        <f>VLOOKUP(B48,CovTgt!A47:D212,3,FALSE)</f>
        <v>#N/A</v>
      </c>
      <c r="M48" s="40" t="e">
        <f>VLOOKUP(B48,CovTgt!A47:D212,4,FALSE)</f>
        <v>#N/A</v>
      </c>
      <c r="N48">
        <f>Cov!K51</f>
        <v>0</v>
      </c>
    </row>
    <row r="49" spans="2:14" x14ac:dyDescent="0.25">
      <c r="B49">
        <f>Cov!A52</f>
        <v>0</v>
      </c>
      <c r="C49" t="e">
        <f>VLOOKUP(B49,Rosters!A:B,2,FALSE)</f>
        <v>#N/A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6" t="e">
        <f>(VLOOKUP(B49,CovTgt!A48:D213,2,FALSE))/D49</f>
        <v>#N/A</v>
      </c>
      <c r="L49" s="40" t="e">
        <f>VLOOKUP(B49,CovTgt!A48:D213,3,FALSE)</f>
        <v>#N/A</v>
      </c>
      <c r="M49" s="40" t="e">
        <f>VLOOKUP(B49,CovTgt!A48:D213,4,FALSE)</f>
        <v>#N/A</v>
      </c>
      <c r="N49">
        <f>Cov!K52</f>
        <v>0</v>
      </c>
    </row>
    <row r="50" spans="2:14" x14ac:dyDescent="0.25">
      <c r="B50">
        <f>Cov!A53</f>
        <v>0</v>
      </c>
      <c r="C50" t="e">
        <f>VLOOKUP(B50,Rosters!A:B,2,FALSE)</f>
        <v>#N/A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6" t="e">
        <f>(VLOOKUP(B50,CovTgt!A49:D214,2,FALSE))/D50</f>
        <v>#N/A</v>
      </c>
      <c r="L50" s="40" t="e">
        <f>VLOOKUP(B50,CovTgt!A49:D214,3,FALSE)</f>
        <v>#N/A</v>
      </c>
      <c r="M50" s="40" t="e">
        <f>VLOOKUP(B50,CovTgt!A49:D214,4,FALSE)</f>
        <v>#N/A</v>
      </c>
      <c r="N50">
        <f>Cov!K53</f>
        <v>0</v>
      </c>
    </row>
    <row r="51" spans="2:14" x14ac:dyDescent="0.25">
      <c r="B51">
        <f>Cov!A54</f>
        <v>0</v>
      </c>
      <c r="C51" t="e">
        <f>VLOOKUP(B51,Rosters!A:B,2,FALSE)</f>
        <v>#N/A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6" t="e">
        <f>(VLOOKUP(B51,CovTgt!A50:D215,2,FALSE))/D51</f>
        <v>#N/A</v>
      </c>
      <c r="L51" s="40" t="e">
        <f>VLOOKUP(B51,CovTgt!A50:D215,3,FALSE)</f>
        <v>#N/A</v>
      </c>
      <c r="M51" s="40" t="e">
        <f>VLOOKUP(B51,CovTgt!A50:D215,4,FALSE)</f>
        <v>#N/A</v>
      </c>
      <c r="N51">
        <f>Cov!K54</f>
        <v>0</v>
      </c>
    </row>
    <row r="52" spans="2:14" x14ac:dyDescent="0.25">
      <c r="B52">
        <f>Cov!A55</f>
        <v>0</v>
      </c>
      <c r="C52" t="e">
        <f>VLOOKUP(B52,Rosters!A:B,2,FALSE)</f>
        <v>#N/A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6" t="e">
        <f>(VLOOKUP(B52,CovTgt!A51:D216,2,FALSE))/D52</f>
        <v>#N/A</v>
      </c>
      <c r="L52" s="40" t="e">
        <f>VLOOKUP(B52,CovTgt!A51:D216,3,FALSE)</f>
        <v>#N/A</v>
      </c>
      <c r="M52" s="40" t="e">
        <f>VLOOKUP(B52,CovTgt!A51:D216,4,FALSE)</f>
        <v>#N/A</v>
      </c>
      <c r="N52">
        <f>Cov!K55</f>
        <v>0</v>
      </c>
    </row>
    <row r="53" spans="2:14" x14ac:dyDescent="0.25">
      <c r="B53">
        <f>Cov!A56</f>
        <v>0</v>
      </c>
      <c r="C53" t="e">
        <f>VLOOKUP(B53,Rosters!A:B,2,FALSE)</f>
        <v>#N/A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6" t="e">
        <f>(VLOOKUP(B53,CovTgt!A52:D217,2,FALSE))/D53</f>
        <v>#N/A</v>
      </c>
      <c r="L53" s="40" t="e">
        <f>VLOOKUP(B53,CovTgt!A52:D217,3,FALSE)</f>
        <v>#N/A</v>
      </c>
      <c r="M53" s="40" t="e">
        <f>VLOOKUP(B53,CovTgt!A52:D217,4,FALSE)</f>
        <v>#N/A</v>
      </c>
      <c r="N53">
        <f>Cov!K56</f>
        <v>0</v>
      </c>
    </row>
    <row r="54" spans="2:14" x14ac:dyDescent="0.25">
      <c r="B54">
        <f>Cov!A57</f>
        <v>0</v>
      </c>
      <c r="C54" t="e">
        <f>VLOOKUP(B54,Rosters!A:B,2,FALSE)</f>
        <v>#N/A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6" t="e">
        <f>(VLOOKUP(B54,CovTgt!A53:D218,2,FALSE))/D54</f>
        <v>#N/A</v>
      </c>
      <c r="L54" s="40" t="e">
        <f>VLOOKUP(B54,CovTgt!A53:D218,3,FALSE)</f>
        <v>#N/A</v>
      </c>
      <c r="M54" s="40" t="e">
        <f>VLOOKUP(B54,CovTgt!A53:D218,4,FALSE)</f>
        <v>#N/A</v>
      </c>
      <c r="N54">
        <f>Cov!K57</f>
        <v>0</v>
      </c>
    </row>
    <row r="55" spans="2:14" x14ac:dyDescent="0.25">
      <c r="B55">
        <f>Cov!A58</f>
        <v>0</v>
      </c>
      <c r="C55" t="e">
        <f>VLOOKUP(B55,Rosters!A:B,2,FALSE)</f>
        <v>#N/A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6" t="e">
        <f>(VLOOKUP(B55,CovTgt!A54:D219,2,FALSE))/D55</f>
        <v>#N/A</v>
      </c>
      <c r="L55" s="40" t="e">
        <f>VLOOKUP(B55,CovTgt!A54:D219,3,FALSE)</f>
        <v>#N/A</v>
      </c>
      <c r="M55" s="40" t="e">
        <f>VLOOKUP(B55,CovTgt!A54:D219,4,FALSE)</f>
        <v>#N/A</v>
      </c>
      <c r="N55">
        <f>Cov!K58</f>
        <v>0</v>
      </c>
    </row>
    <row r="56" spans="2:14" x14ac:dyDescent="0.25">
      <c r="B56">
        <f>Cov!A59</f>
        <v>0</v>
      </c>
      <c r="C56" t="e">
        <f>VLOOKUP(B56,Rosters!A:B,2,FALSE)</f>
        <v>#N/A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6" t="e">
        <f>(VLOOKUP(B56,CovTgt!A55:D220,2,FALSE))/D56</f>
        <v>#N/A</v>
      </c>
      <c r="L56" s="40" t="e">
        <f>VLOOKUP(B56,CovTgt!A55:D220,3,FALSE)</f>
        <v>#N/A</v>
      </c>
      <c r="M56" s="40" t="e">
        <f>VLOOKUP(B56,CovTgt!A55:D220,4,FALSE)</f>
        <v>#N/A</v>
      </c>
      <c r="N56">
        <f>Cov!K59</f>
        <v>0</v>
      </c>
    </row>
    <row r="57" spans="2:14" x14ac:dyDescent="0.25">
      <c r="B57">
        <f>Cov!A60</f>
        <v>0</v>
      </c>
      <c r="C57" t="e">
        <f>VLOOKUP(B57,Rosters!A:B,2,FALSE)</f>
        <v>#N/A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6" t="e">
        <f>(VLOOKUP(B57,CovTgt!A56:D221,2,FALSE))/D57</f>
        <v>#N/A</v>
      </c>
      <c r="L57" s="40" t="e">
        <f>VLOOKUP(B57,CovTgt!A56:D221,3,FALSE)</f>
        <v>#N/A</v>
      </c>
      <c r="M57" s="40" t="e">
        <f>VLOOKUP(B57,CovTgt!A56:D221,4,FALSE)</f>
        <v>#N/A</v>
      </c>
      <c r="N57">
        <f>Cov!K60</f>
        <v>0</v>
      </c>
    </row>
    <row r="58" spans="2:14" x14ac:dyDescent="0.25">
      <c r="B58">
        <f>Cov!A61</f>
        <v>0</v>
      </c>
      <c r="C58" t="e">
        <f>VLOOKUP(B58,Rosters!A:B,2,FALSE)</f>
        <v>#N/A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6" t="e">
        <f>(VLOOKUP(B58,CovTgt!A57:D222,2,FALSE))/D58</f>
        <v>#N/A</v>
      </c>
      <c r="L58" s="40" t="e">
        <f>VLOOKUP(B58,CovTgt!A57:D222,3,FALSE)</f>
        <v>#N/A</v>
      </c>
      <c r="M58" s="40" t="e">
        <f>VLOOKUP(B58,CovTgt!A57:D222,4,FALSE)</f>
        <v>#N/A</v>
      </c>
      <c r="N58">
        <f>Cov!K61</f>
        <v>0</v>
      </c>
    </row>
    <row r="59" spans="2:14" x14ac:dyDescent="0.25">
      <c r="B59">
        <f>Cov!A62</f>
        <v>0</v>
      </c>
      <c r="C59" t="e">
        <f>VLOOKUP(B59,Rosters!A:B,2,FALSE)</f>
        <v>#N/A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6" t="e">
        <f>(VLOOKUP(B59,CovTgt!A58:D223,2,FALSE))/D59</f>
        <v>#N/A</v>
      </c>
      <c r="L59" s="40" t="e">
        <f>VLOOKUP(B59,CovTgt!A58:D223,3,FALSE)</f>
        <v>#N/A</v>
      </c>
      <c r="M59" s="40" t="e">
        <f>VLOOKUP(B59,CovTgt!A58:D223,4,FALSE)</f>
        <v>#N/A</v>
      </c>
      <c r="N59">
        <f>Cov!K62</f>
        <v>0</v>
      </c>
    </row>
    <row r="60" spans="2:14" x14ac:dyDescent="0.25">
      <c r="B60">
        <f>Cov!A63</f>
        <v>0</v>
      </c>
      <c r="C60" t="e">
        <f>VLOOKUP(B60,Rosters!A:B,2,FALSE)</f>
        <v>#N/A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6" t="e">
        <f>(VLOOKUP(B60,CovTgt!A59:D224,2,FALSE))/D60</f>
        <v>#N/A</v>
      </c>
      <c r="L60" s="40" t="e">
        <f>VLOOKUP(B60,CovTgt!A59:D224,3,FALSE)</f>
        <v>#N/A</v>
      </c>
      <c r="M60" s="40" t="e">
        <f>VLOOKUP(B60,CovTgt!A59:D224,4,FALSE)</f>
        <v>#N/A</v>
      </c>
      <c r="N60">
        <f>Cov!K63</f>
        <v>0</v>
      </c>
    </row>
    <row r="61" spans="2:14" x14ac:dyDescent="0.25">
      <c r="B61">
        <f>Cov!A64</f>
        <v>0</v>
      </c>
      <c r="C61" t="e">
        <f>VLOOKUP(B61,Rosters!A:B,2,FALSE)</f>
        <v>#N/A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6" t="e">
        <f>(VLOOKUP(B61,CovTgt!A60:D225,2,FALSE))/D61</f>
        <v>#N/A</v>
      </c>
      <c r="L61" s="40" t="e">
        <f>VLOOKUP(B61,CovTgt!A60:D225,3,FALSE)</f>
        <v>#N/A</v>
      </c>
      <c r="M61" s="40" t="e">
        <f>VLOOKUP(B61,CovTgt!A60:D225,4,FALSE)</f>
        <v>#N/A</v>
      </c>
      <c r="N61">
        <f>Cov!K64</f>
        <v>0</v>
      </c>
    </row>
    <row r="62" spans="2:14" x14ac:dyDescent="0.25">
      <c r="B62">
        <f>Cov!A65</f>
        <v>0</v>
      </c>
      <c r="C62" t="e">
        <f>VLOOKUP(B62,Rosters!A:B,2,FALSE)</f>
        <v>#N/A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6" t="e">
        <f>(VLOOKUP(B62,CovTgt!A61:D226,2,FALSE))/D62</f>
        <v>#N/A</v>
      </c>
      <c r="L62" s="40" t="e">
        <f>VLOOKUP(B62,CovTgt!A61:D226,3,FALSE)</f>
        <v>#N/A</v>
      </c>
      <c r="M62" s="40" t="e">
        <f>VLOOKUP(B62,CovTgt!A61:D226,4,FALSE)</f>
        <v>#N/A</v>
      </c>
      <c r="N62">
        <f>Cov!K65</f>
        <v>0</v>
      </c>
    </row>
    <row r="63" spans="2:14" x14ac:dyDescent="0.25">
      <c r="B63">
        <f>Cov!A66</f>
        <v>0</v>
      </c>
      <c r="C63" t="e">
        <f>VLOOKUP(B63,Rosters!A:B,2,FALSE)</f>
        <v>#N/A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6" t="e">
        <f>(VLOOKUP(B63,CovTgt!A62:D227,2,FALSE))/D63</f>
        <v>#N/A</v>
      </c>
      <c r="L63" s="40" t="e">
        <f>VLOOKUP(B63,CovTgt!A62:D227,3,FALSE)</f>
        <v>#N/A</v>
      </c>
      <c r="M63" s="40" t="e">
        <f>VLOOKUP(B63,CovTgt!A62:D227,4,FALSE)</f>
        <v>#N/A</v>
      </c>
      <c r="N63">
        <f>Cov!K66</f>
        <v>0</v>
      </c>
    </row>
    <row r="64" spans="2:14" x14ac:dyDescent="0.25">
      <c r="B64">
        <f>Cov!A67</f>
        <v>0</v>
      </c>
      <c r="C64" t="e">
        <f>VLOOKUP(B64,Rosters!A:B,2,FALSE)</f>
        <v>#N/A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6" t="e">
        <f>(VLOOKUP(B64,CovTgt!A63:D228,2,FALSE))/D64</f>
        <v>#N/A</v>
      </c>
      <c r="L64" s="40" t="e">
        <f>VLOOKUP(B64,CovTgt!A63:D228,3,FALSE)</f>
        <v>#N/A</v>
      </c>
      <c r="M64" s="40" t="e">
        <f>VLOOKUP(B64,CovTgt!A63:D228,4,FALSE)</f>
        <v>#N/A</v>
      </c>
      <c r="N64">
        <f>Cov!K67</f>
        <v>0</v>
      </c>
    </row>
    <row r="65" spans="2:14" x14ac:dyDescent="0.25">
      <c r="B65">
        <f>Cov!A68</f>
        <v>0</v>
      </c>
      <c r="C65" t="e">
        <f>VLOOKUP(B65,Rosters!A:B,2,FALSE)</f>
        <v>#N/A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6" t="e">
        <f>(VLOOKUP(B65,CovTgt!A64:D229,2,FALSE))/D65</f>
        <v>#N/A</v>
      </c>
      <c r="L65" s="40" t="e">
        <f>VLOOKUP(B65,CovTgt!A64:D229,3,FALSE)</f>
        <v>#N/A</v>
      </c>
      <c r="M65" s="40" t="e">
        <f>VLOOKUP(B65,CovTgt!A64:D229,4,FALSE)</f>
        <v>#N/A</v>
      </c>
      <c r="N65">
        <f>Cov!K68</f>
        <v>0</v>
      </c>
    </row>
    <row r="66" spans="2:14" x14ac:dyDescent="0.25">
      <c r="B66">
        <f>Cov!A69</f>
        <v>0</v>
      </c>
      <c r="C66" t="e">
        <f>VLOOKUP(B66,Rosters!A:B,2,FALSE)</f>
        <v>#N/A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6" t="e">
        <f>(VLOOKUP(B66,CovTgt!A65:D230,2,FALSE))/D66</f>
        <v>#N/A</v>
      </c>
      <c r="L66" s="40" t="e">
        <f>VLOOKUP(B66,CovTgt!A65:D230,3,FALSE)</f>
        <v>#N/A</v>
      </c>
      <c r="M66" s="40" t="e">
        <f>VLOOKUP(B66,CovTgt!A65:D230,4,FALSE)</f>
        <v>#N/A</v>
      </c>
      <c r="N66">
        <f>Cov!K69</f>
        <v>0</v>
      </c>
    </row>
    <row r="67" spans="2:14" x14ac:dyDescent="0.25">
      <c r="B67">
        <f>Cov!A70</f>
        <v>0</v>
      </c>
      <c r="C67" t="e">
        <f>VLOOKUP(B67,Rosters!A:B,2,FALSE)</f>
        <v>#N/A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6" t="e">
        <f>(VLOOKUP(B67,CovTgt!A66:D231,2,FALSE))/D67</f>
        <v>#N/A</v>
      </c>
      <c r="L67" s="40" t="e">
        <f>VLOOKUP(B67,CovTgt!A66:D231,3,FALSE)</f>
        <v>#N/A</v>
      </c>
      <c r="M67" s="40" t="e">
        <f>VLOOKUP(B67,CovTgt!A66:D231,4,FALSE)</f>
        <v>#N/A</v>
      </c>
      <c r="N67">
        <f>Cov!K70</f>
        <v>0</v>
      </c>
    </row>
    <row r="68" spans="2:14" x14ac:dyDescent="0.25">
      <c r="B68">
        <f>Cov!A71</f>
        <v>0</v>
      </c>
      <c r="C68" t="e">
        <f>VLOOKUP(B68,Rosters!A:B,2,FALSE)</f>
        <v>#N/A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6" t="e">
        <f>(VLOOKUP(B68,CovTgt!A67:D232,2,FALSE))/D68</f>
        <v>#N/A</v>
      </c>
      <c r="L68" s="40" t="e">
        <f>VLOOKUP(B68,CovTgt!A67:D232,3,FALSE)</f>
        <v>#N/A</v>
      </c>
      <c r="M68" s="40" t="e">
        <f>VLOOKUP(B68,CovTgt!A67:D232,4,FALSE)</f>
        <v>#N/A</v>
      </c>
      <c r="N68">
        <f>Cov!K71</f>
        <v>0</v>
      </c>
    </row>
    <row r="69" spans="2:14" x14ac:dyDescent="0.25">
      <c r="B69">
        <f>Cov!A72</f>
        <v>0</v>
      </c>
      <c r="C69" t="e">
        <f>VLOOKUP(B69,Rosters!A:B,2,FALSE)</f>
        <v>#N/A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6" t="e">
        <f>(VLOOKUP(B69,CovTgt!A68:D233,2,FALSE))/D69</f>
        <v>#N/A</v>
      </c>
      <c r="L69" s="40" t="e">
        <f>VLOOKUP(B69,CovTgt!A68:D233,3,FALSE)</f>
        <v>#N/A</v>
      </c>
      <c r="M69" s="40" t="e">
        <f>VLOOKUP(B69,CovTgt!A68:D233,4,FALSE)</f>
        <v>#N/A</v>
      </c>
      <c r="N69">
        <f>Cov!K72</f>
        <v>0</v>
      </c>
    </row>
    <row r="70" spans="2:14" x14ac:dyDescent="0.25">
      <c r="B70">
        <f>Cov!A73</f>
        <v>0</v>
      </c>
      <c r="C70" t="e">
        <f>VLOOKUP(B70,Rosters!A:B,2,FALSE)</f>
        <v>#N/A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6" t="e">
        <f>(VLOOKUP(B70,CovTgt!A69:D234,2,FALSE))/D70</f>
        <v>#N/A</v>
      </c>
      <c r="L70" s="40" t="e">
        <f>VLOOKUP(B70,CovTgt!A69:D234,3,FALSE)</f>
        <v>#N/A</v>
      </c>
      <c r="M70" s="40" t="e">
        <f>VLOOKUP(B70,CovTgt!A69:D234,4,FALSE)</f>
        <v>#N/A</v>
      </c>
      <c r="N70">
        <f>Cov!K73</f>
        <v>0</v>
      </c>
    </row>
    <row r="71" spans="2:14" x14ac:dyDescent="0.25">
      <c r="B71">
        <f>Cov!A74</f>
        <v>0</v>
      </c>
      <c r="C71" t="e">
        <f>VLOOKUP(B71,Rosters!A:B,2,FALSE)</f>
        <v>#N/A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6" t="e">
        <f>(VLOOKUP(B71,CovTgt!A70:D235,2,FALSE))/D71</f>
        <v>#N/A</v>
      </c>
      <c r="L71" s="40" t="e">
        <f>VLOOKUP(B71,CovTgt!A70:D235,3,FALSE)</f>
        <v>#N/A</v>
      </c>
      <c r="M71" s="40" t="e">
        <f>VLOOKUP(B71,CovTgt!A70:D235,4,FALSE)</f>
        <v>#N/A</v>
      </c>
      <c r="N71">
        <f>Cov!K74</f>
        <v>0</v>
      </c>
    </row>
    <row r="72" spans="2:14" x14ac:dyDescent="0.25">
      <c r="B72">
        <f>Cov!A75</f>
        <v>0</v>
      </c>
      <c r="C72" t="e">
        <f>VLOOKUP(B72,Rosters!A:B,2,FALSE)</f>
        <v>#N/A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6" t="e">
        <f>(VLOOKUP(B72,CovTgt!A71:D236,2,FALSE))/D72</f>
        <v>#N/A</v>
      </c>
      <c r="L72" s="40" t="e">
        <f>VLOOKUP(B72,CovTgt!A71:D236,3,FALSE)</f>
        <v>#N/A</v>
      </c>
      <c r="M72" s="40" t="e">
        <f>VLOOKUP(B72,CovTgt!A71:D236,4,FALSE)</f>
        <v>#N/A</v>
      </c>
      <c r="N72">
        <f>Cov!K75</f>
        <v>0</v>
      </c>
    </row>
    <row r="73" spans="2:14" x14ac:dyDescent="0.25">
      <c r="B73">
        <f>Cov!A76</f>
        <v>0</v>
      </c>
      <c r="C73" t="e">
        <f>VLOOKUP(B73,Rosters!A:B,2,FALSE)</f>
        <v>#N/A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6" t="e">
        <f>(VLOOKUP(B73,CovTgt!A72:D237,2,FALSE))/D73</f>
        <v>#N/A</v>
      </c>
      <c r="L73" s="40" t="e">
        <f>VLOOKUP(B73,CovTgt!A72:D237,3,FALSE)</f>
        <v>#N/A</v>
      </c>
      <c r="M73" s="40" t="e">
        <f>VLOOKUP(B73,CovTgt!A72:D237,4,FALSE)</f>
        <v>#N/A</v>
      </c>
      <c r="N73">
        <f>Cov!K76</f>
        <v>0</v>
      </c>
    </row>
    <row r="74" spans="2:14" x14ac:dyDescent="0.25">
      <c r="B74">
        <f>Cov!A77</f>
        <v>0</v>
      </c>
      <c r="C74" t="e">
        <f>VLOOKUP(B74,Rosters!A:B,2,FALSE)</f>
        <v>#N/A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6" t="e">
        <f>(VLOOKUP(B74,CovTgt!A73:D238,2,FALSE))/D74</f>
        <v>#N/A</v>
      </c>
      <c r="L74" s="40" t="e">
        <f>VLOOKUP(B74,CovTgt!A73:D238,3,FALSE)</f>
        <v>#N/A</v>
      </c>
      <c r="M74" s="40" t="e">
        <f>VLOOKUP(B74,CovTgt!A73:D238,4,FALSE)</f>
        <v>#N/A</v>
      </c>
      <c r="N74">
        <f>Cov!K77</f>
        <v>0</v>
      </c>
    </row>
    <row r="75" spans="2:14" x14ac:dyDescent="0.25">
      <c r="B75">
        <f>Cov!A78</f>
        <v>0</v>
      </c>
      <c r="C75" t="e">
        <f>VLOOKUP(B75,Rosters!A:B,2,FALSE)</f>
        <v>#N/A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6" t="e">
        <f>(VLOOKUP(B75,CovTgt!A74:D239,2,FALSE))/D75</f>
        <v>#N/A</v>
      </c>
      <c r="L75" s="40" t="e">
        <f>VLOOKUP(B75,CovTgt!A74:D239,3,FALSE)</f>
        <v>#N/A</v>
      </c>
      <c r="M75" s="40" t="e">
        <f>VLOOKUP(B75,CovTgt!A74:D239,4,FALSE)</f>
        <v>#N/A</v>
      </c>
      <c r="N75">
        <f>Cov!K78</f>
        <v>0</v>
      </c>
    </row>
    <row r="76" spans="2:14" x14ac:dyDescent="0.25">
      <c r="B76">
        <f>Cov!A79</f>
        <v>0</v>
      </c>
      <c r="C76" t="e">
        <f>VLOOKUP(B76,Rosters!A:B,2,FALSE)</f>
        <v>#N/A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6" t="e">
        <f>(VLOOKUP(B76,CovTgt!A75:D240,2,FALSE))/D76</f>
        <v>#N/A</v>
      </c>
      <c r="L76" s="40" t="e">
        <f>VLOOKUP(B76,CovTgt!A75:D240,3,FALSE)</f>
        <v>#N/A</v>
      </c>
      <c r="M76" s="40" t="e">
        <f>VLOOKUP(B76,CovTgt!A75:D240,4,FALSE)</f>
        <v>#N/A</v>
      </c>
      <c r="N76">
        <f>Cov!K79</f>
        <v>0</v>
      </c>
    </row>
    <row r="77" spans="2:14" x14ac:dyDescent="0.25">
      <c r="B77">
        <f>Cov!A80</f>
        <v>0</v>
      </c>
      <c r="C77" t="e">
        <f>VLOOKUP(B77,Rosters!A:B,2,FALSE)</f>
        <v>#N/A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6" t="e">
        <f>(VLOOKUP(B77,CovTgt!A76:D241,2,FALSE))/D77</f>
        <v>#N/A</v>
      </c>
      <c r="L77" s="40" t="e">
        <f>VLOOKUP(B77,CovTgt!A76:D241,3,FALSE)</f>
        <v>#N/A</v>
      </c>
      <c r="M77" s="40" t="e">
        <f>VLOOKUP(B77,CovTgt!A76:D241,4,FALSE)</f>
        <v>#N/A</v>
      </c>
      <c r="N77">
        <f>Cov!K80</f>
        <v>0</v>
      </c>
    </row>
    <row r="78" spans="2:14" x14ac:dyDescent="0.25">
      <c r="B78">
        <f>Cov!A81</f>
        <v>0</v>
      </c>
      <c r="C78" t="e">
        <f>VLOOKUP(B78,Rosters!A:B,2,FALSE)</f>
        <v>#N/A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6" t="e">
        <f>(VLOOKUP(B78,CovTgt!A77:D242,2,FALSE))/D78</f>
        <v>#N/A</v>
      </c>
      <c r="L78" s="40" t="e">
        <f>VLOOKUP(B78,CovTgt!A77:D242,3,FALSE)</f>
        <v>#N/A</v>
      </c>
      <c r="M78" s="40" t="e">
        <f>VLOOKUP(B78,CovTgt!A77:D242,4,FALSE)</f>
        <v>#N/A</v>
      </c>
      <c r="N78">
        <f>Cov!K81</f>
        <v>0</v>
      </c>
    </row>
    <row r="79" spans="2:14" x14ac:dyDescent="0.25">
      <c r="B79">
        <f>Cov!A82</f>
        <v>0</v>
      </c>
      <c r="C79" t="e">
        <f>VLOOKUP(B79,Rosters!A:B,2,FALSE)</f>
        <v>#N/A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6" t="e">
        <f>(VLOOKUP(B79,CovTgt!A78:D243,2,FALSE))/D79</f>
        <v>#N/A</v>
      </c>
      <c r="L79" s="40" t="e">
        <f>VLOOKUP(B79,CovTgt!A78:D243,3,FALSE)</f>
        <v>#N/A</v>
      </c>
      <c r="M79" s="40" t="e">
        <f>VLOOKUP(B79,CovTgt!A78:D243,4,FALSE)</f>
        <v>#N/A</v>
      </c>
      <c r="N79">
        <f>Cov!K82</f>
        <v>0</v>
      </c>
    </row>
    <row r="80" spans="2:14" x14ac:dyDescent="0.25">
      <c r="B80">
        <f>Cov!A83</f>
        <v>0</v>
      </c>
      <c r="C80" t="e">
        <f>VLOOKUP(B80,Rosters!A:B,2,FALSE)</f>
        <v>#N/A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6" t="e">
        <f>(VLOOKUP(B80,CovTgt!A79:D244,2,FALSE))/D80</f>
        <v>#N/A</v>
      </c>
      <c r="L80" s="40" t="e">
        <f>VLOOKUP(B80,CovTgt!A79:D244,3,FALSE)</f>
        <v>#N/A</v>
      </c>
      <c r="M80" s="40" t="e">
        <f>VLOOKUP(B80,CovTgt!A79:D244,4,FALSE)</f>
        <v>#N/A</v>
      </c>
      <c r="N80">
        <f>Cov!K83</f>
        <v>0</v>
      </c>
    </row>
    <row r="81" spans="2:14" x14ac:dyDescent="0.25">
      <c r="B81">
        <f>Cov!A84</f>
        <v>0</v>
      </c>
      <c r="C81" t="e">
        <f>VLOOKUP(B81,Rosters!A:B,2,FALSE)</f>
        <v>#N/A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6" t="e">
        <f>(VLOOKUP(B81,CovTgt!A80:D245,2,FALSE))/D81</f>
        <v>#N/A</v>
      </c>
      <c r="L81" s="40" t="e">
        <f>VLOOKUP(B81,CovTgt!A80:D245,3,FALSE)</f>
        <v>#N/A</v>
      </c>
      <c r="M81" s="40" t="e">
        <f>VLOOKUP(B81,CovTgt!A80:D245,4,FALSE)</f>
        <v>#N/A</v>
      </c>
      <c r="N81">
        <f>Cov!K84</f>
        <v>0</v>
      </c>
    </row>
    <row r="82" spans="2:14" x14ac:dyDescent="0.25">
      <c r="B82">
        <f>Cov!A85</f>
        <v>0</v>
      </c>
      <c r="C82" t="e">
        <f>VLOOKUP(B82,Rosters!A:B,2,FALSE)</f>
        <v>#N/A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6" t="e">
        <f>(VLOOKUP(B82,CovTgt!A81:D246,2,FALSE))/D82</f>
        <v>#N/A</v>
      </c>
      <c r="L82" s="40" t="e">
        <f>VLOOKUP(B82,CovTgt!A81:D246,3,FALSE)</f>
        <v>#N/A</v>
      </c>
      <c r="M82" s="40" t="e">
        <f>VLOOKUP(B82,CovTgt!A81:D246,4,FALSE)</f>
        <v>#N/A</v>
      </c>
      <c r="N82">
        <f>Cov!K85</f>
        <v>0</v>
      </c>
    </row>
    <row r="83" spans="2:14" x14ac:dyDescent="0.25">
      <c r="B83">
        <f>Cov!A86</f>
        <v>0</v>
      </c>
      <c r="C83" t="e">
        <f>VLOOKUP(B83,Rosters!A:B,2,FALSE)</f>
        <v>#N/A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6" t="e">
        <f>(VLOOKUP(B83,CovTgt!A82:D247,2,FALSE))/D83</f>
        <v>#N/A</v>
      </c>
      <c r="L83" s="40" t="e">
        <f>VLOOKUP(B83,CovTgt!A82:D247,3,FALSE)</f>
        <v>#N/A</v>
      </c>
      <c r="M83" s="40" t="e">
        <f>VLOOKUP(B83,CovTgt!A82:D247,4,FALSE)</f>
        <v>#N/A</v>
      </c>
      <c r="N83">
        <f>Cov!K86</f>
        <v>0</v>
      </c>
    </row>
    <row r="84" spans="2:14" x14ac:dyDescent="0.25">
      <c r="B84">
        <f>Cov!A87</f>
        <v>0</v>
      </c>
      <c r="C84" t="e">
        <f>VLOOKUP(B84,Rosters!A:B,2,FALSE)</f>
        <v>#N/A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6" t="e">
        <f>(VLOOKUP(B84,CovTgt!A83:D248,2,FALSE))/D84</f>
        <v>#N/A</v>
      </c>
      <c r="L84" s="40" t="e">
        <f>VLOOKUP(B84,CovTgt!A83:D248,3,FALSE)</f>
        <v>#N/A</v>
      </c>
      <c r="M84" s="40" t="e">
        <f>VLOOKUP(B84,CovTgt!A83:D248,4,FALSE)</f>
        <v>#N/A</v>
      </c>
      <c r="N84">
        <f>Cov!K87</f>
        <v>0</v>
      </c>
    </row>
    <row r="85" spans="2:14" x14ac:dyDescent="0.25">
      <c r="B85">
        <f>Cov!A88</f>
        <v>0</v>
      </c>
      <c r="C85" t="e">
        <f>VLOOKUP(B85,Rosters!A:B,2,FALSE)</f>
        <v>#N/A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6" t="e">
        <f>(VLOOKUP(B85,CovTgt!A84:D249,2,FALSE))/D85</f>
        <v>#N/A</v>
      </c>
      <c r="L85" s="40" t="e">
        <f>VLOOKUP(B85,CovTgt!A84:D249,3,FALSE)</f>
        <v>#N/A</v>
      </c>
      <c r="M85" s="40" t="e">
        <f>VLOOKUP(B85,CovTgt!A84:D249,4,FALSE)</f>
        <v>#N/A</v>
      </c>
      <c r="N85">
        <f>Cov!K88</f>
        <v>0</v>
      </c>
    </row>
    <row r="86" spans="2:14" x14ac:dyDescent="0.25">
      <c r="B86">
        <f>Cov!A89</f>
        <v>0</v>
      </c>
      <c r="C86" t="e">
        <f>VLOOKUP(B86,Rosters!A:B,2,FALSE)</f>
        <v>#N/A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6" t="e">
        <f>(VLOOKUP(B86,CovTgt!A85:D250,2,FALSE))/D86</f>
        <v>#N/A</v>
      </c>
      <c r="L86" s="40" t="e">
        <f>VLOOKUP(B86,CovTgt!A85:D250,3,FALSE)</f>
        <v>#N/A</v>
      </c>
      <c r="M86" s="40" t="e">
        <f>VLOOKUP(B86,CovTgt!A85:D250,4,FALSE)</f>
        <v>#N/A</v>
      </c>
      <c r="N86">
        <f>Cov!K89</f>
        <v>0</v>
      </c>
    </row>
    <row r="87" spans="2:14" x14ac:dyDescent="0.25">
      <c r="B87">
        <f>Cov!A90</f>
        <v>0</v>
      </c>
      <c r="C87" t="e">
        <f>VLOOKUP(B87,Rosters!A:B,2,FALSE)</f>
        <v>#N/A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6" t="e">
        <f>(VLOOKUP(B87,CovTgt!A86:D251,2,FALSE))/D87</f>
        <v>#N/A</v>
      </c>
      <c r="L87" s="40" t="e">
        <f>VLOOKUP(B87,CovTgt!A86:D251,3,FALSE)</f>
        <v>#N/A</v>
      </c>
      <c r="M87" s="40" t="e">
        <f>VLOOKUP(B87,CovTgt!A86:D251,4,FALSE)</f>
        <v>#N/A</v>
      </c>
      <c r="N87">
        <f>Cov!K90</f>
        <v>0</v>
      </c>
    </row>
    <row r="88" spans="2:14" x14ac:dyDescent="0.25">
      <c r="B88">
        <f>Cov!A91</f>
        <v>0</v>
      </c>
      <c r="C88" t="e">
        <f>VLOOKUP(B88,Rosters!A:B,2,FALSE)</f>
        <v>#N/A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6" t="e">
        <f>(VLOOKUP(B88,CovTgt!A87:D252,2,FALSE))/D88</f>
        <v>#N/A</v>
      </c>
      <c r="L88" s="40" t="e">
        <f>VLOOKUP(B88,CovTgt!A87:D252,3,FALSE)</f>
        <v>#N/A</v>
      </c>
      <c r="M88" s="40" t="e">
        <f>VLOOKUP(B88,CovTgt!A87:D252,4,FALSE)</f>
        <v>#N/A</v>
      </c>
      <c r="N88">
        <f>Cov!K91</f>
        <v>0</v>
      </c>
    </row>
    <row r="89" spans="2:14" x14ac:dyDescent="0.25">
      <c r="B89">
        <f>Cov!A92</f>
        <v>0</v>
      </c>
      <c r="C89" t="e">
        <f>VLOOKUP(B89,Rosters!A:B,2,FALSE)</f>
        <v>#N/A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6" t="e">
        <f>(VLOOKUP(B89,CovTgt!A88:D253,2,FALSE))/D89</f>
        <v>#N/A</v>
      </c>
      <c r="L89" s="40" t="e">
        <f>VLOOKUP(B89,CovTgt!A88:D253,3,FALSE)</f>
        <v>#N/A</v>
      </c>
      <c r="M89" s="40" t="e">
        <f>VLOOKUP(B89,CovTgt!A88:D253,4,FALSE)</f>
        <v>#N/A</v>
      </c>
      <c r="N89">
        <f>Cov!K92</f>
        <v>0</v>
      </c>
    </row>
    <row r="90" spans="2:14" x14ac:dyDescent="0.25">
      <c r="B90">
        <f>Cov!A93</f>
        <v>0</v>
      </c>
      <c r="C90" t="e">
        <f>VLOOKUP(B90,Rosters!A:B,2,FALSE)</f>
        <v>#N/A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6" t="e">
        <f>(VLOOKUP(B90,CovTgt!A89:D254,2,FALSE))/D90</f>
        <v>#N/A</v>
      </c>
      <c r="L90" s="40" t="e">
        <f>VLOOKUP(B90,CovTgt!A89:D254,3,FALSE)</f>
        <v>#N/A</v>
      </c>
      <c r="M90" s="40" t="e">
        <f>VLOOKUP(B90,CovTgt!A89:D254,4,FALSE)</f>
        <v>#N/A</v>
      </c>
      <c r="N90">
        <f>Cov!K93</f>
        <v>0</v>
      </c>
    </row>
    <row r="91" spans="2:14" x14ac:dyDescent="0.25">
      <c r="B91">
        <f>Cov!A94</f>
        <v>0</v>
      </c>
      <c r="C91" t="e">
        <f>VLOOKUP(B91,Rosters!A:B,2,FALSE)</f>
        <v>#N/A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6" t="e">
        <f>(VLOOKUP(B91,CovTgt!A90:D255,2,FALSE))/D91</f>
        <v>#N/A</v>
      </c>
      <c r="L91" s="40" t="e">
        <f>VLOOKUP(B91,CovTgt!A90:D255,3,FALSE)</f>
        <v>#N/A</v>
      </c>
      <c r="M91" s="40" t="e">
        <f>VLOOKUP(B91,CovTgt!A90:D255,4,FALSE)</f>
        <v>#N/A</v>
      </c>
      <c r="N91">
        <f>Cov!K94</f>
        <v>0</v>
      </c>
    </row>
    <row r="92" spans="2:14" x14ac:dyDescent="0.25">
      <c r="B92">
        <f>Cov!A95</f>
        <v>0</v>
      </c>
      <c r="C92" t="e">
        <f>VLOOKUP(B92,Rosters!A:B,2,FALSE)</f>
        <v>#N/A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6" t="e">
        <f>(VLOOKUP(B92,CovTgt!A91:D256,2,FALSE))/D92</f>
        <v>#N/A</v>
      </c>
      <c r="L92" s="40" t="e">
        <f>VLOOKUP(B92,CovTgt!A91:D256,3,FALSE)</f>
        <v>#N/A</v>
      </c>
      <c r="M92" s="40" t="e">
        <f>VLOOKUP(B92,CovTgt!A91:D256,4,FALSE)</f>
        <v>#N/A</v>
      </c>
      <c r="N92">
        <f>Cov!K95</f>
        <v>0</v>
      </c>
    </row>
    <row r="93" spans="2:14" x14ac:dyDescent="0.25">
      <c r="B93">
        <f>Cov!A96</f>
        <v>0</v>
      </c>
      <c r="C93" t="e">
        <f>VLOOKUP(B93,Rosters!A:B,2,FALSE)</f>
        <v>#N/A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6" t="e">
        <f>(VLOOKUP(B93,CovTgt!A92:D257,2,FALSE))/D93</f>
        <v>#N/A</v>
      </c>
      <c r="L93" s="40" t="e">
        <f>VLOOKUP(B93,CovTgt!A92:D257,3,FALSE)</f>
        <v>#N/A</v>
      </c>
      <c r="M93" s="40" t="e">
        <f>VLOOKUP(B93,CovTgt!A92:D257,4,FALSE)</f>
        <v>#N/A</v>
      </c>
      <c r="N93">
        <f>Cov!K96</f>
        <v>0</v>
      </c>
    </row>
    <row r="94" spans="2:14" x14ac:dyDescent="0.25">
      <c r="B94">
        <f>Cov!A97</f>
        <v>0</v>
      </c>
      <c r="C94" t="e">
        <f>VLOOKUP(B94,Rosters!A:B,2,FALSE)</f>
        <v>#N/A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6" t="e">
        <f>(VLOOKUP(B94,CovTgt!A93:D258,2,FALSE))/D94</f>
        <v>#N/A</v>
      </c>
      <c r="L94" s="40" t="e">
        <f>VLOOKUP(B94,CovTgt!A93:D258,3,FALSE)</f>
        <v>#N/A</v>
      </c>
      <c r="M94" s="40" t="e">
        <f>VLOOKUP(B94,CovTgt!A93:D258,4,FALSE)</f>
        <v>#N/A</v>
      </c>
      <c r="N94">
        <f>Cov!K97</f>
        <v>0</v>
      </c>
    </row>
    <row r="95" spans="2:14" x14ac:dyDescent="0.25">
      <c r="B95">
        <f>Cov!A98</f>
        <v>0</v>
      </c>
      <c r="C95" t="e">
        <f>VLOOKUP(B95,Rosters!A:B,2,FALSE)</f>
        <v>#N/A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6" t="e">
        <f>(VLOOKUP(B95,CovTgt!A94:D259,2,FALSE))/D95</f>
        <v>#N/A</v>
      </c>
      <c r="L95" s="40" t="e">
        <f>VLOOKUP(B95,CovTgt!A94:D259,3,FALSE)</f>
        <v>#N/A</v>
      </c>
      <c r="M95" s="40" t="e">
        <f>VLOOKUP(B95,CovTgt!A94:D259,4,FALSE)</f>
        <v>#N/A</v>
      </c>
      <c r="N95">
        <f>Cov!K98</f>
        <v>0</v>
      </c>
    </row>
    <row r="96" spans="2:14" x14ac:dyDescent="0.25">
      <c r="B96">
        <f>Cov!A99</f>
        <v>0</v>
      </c>
      <c r="C96" t="e">
        <f>VLOOKUP(B96,Rosters!A:B,2,FALSE)</f>
        <v>#N/A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6" t="e">
        <f>(VLOOKUP(B96,CovTgt!A95:D260,2,FALSE))/D96</f>
        <v>#N/A</v>
      </c>
      <c r="L96" s="40" t="e">
        <f>VLOOKUP(B96,CovTgt!A95:D260,3,FALSE)</f>
        <v>#N/A</v>
      </c>
      <c r="M96" s="40" t="e">
        <f>VLOOKUP(B96,CovTgt!A95:D260,4,FALSE)</f>
        <v>#N/A</v>
      </c>
      <c r="N96">
        <f>Cov!K99</f>
        <v>0</v>
      </c>
    </row>
    <row r="97" spans="2:14" x14ac:dyDescent="0.25">
      <c r="B97">
        <f>Cov!A100</f>
        <v>0</v>
      </c>
      <c r="C97" t="e">
        <f>VLOOKUP(B97,Rosters!A:B,2,FALSE)</f>
        <v>#N/A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6" t="e">
        <f>(VLOOKUP(B97,CovTgt!A96:D261,2,FALSE))/D97</f>
        <v>#N/A</v>
      </c>
      <c r="L97" s="40" t="e">
        <f>VLOOKUP(B97,CovTgt!A96:D261,3,FALSE)</f>
        <v>#N/A</v>
      </c>
      <c r="M97" s="40" t="e">
        <f>VLOOKUP(B97,CovTgt!A96:D261,4,FALSE)</f>
        <v>#N/A</v>
      </c>
      <c r="N97">
        <f>Cov!K100</f>
        <v>0</v>
      </c>
    </row>
    <row r="98" spans="2:14" x14ac:dyDescent="0.25">
      <c r="B98">
        <f>Cov!A101</f>
        <v>0</v>
      </c>
      <c r="C98" t="e">
        <f>VLOOKUP(B98,Rosters!A:B,2,FALSE)</f>
        <v>#N/A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6" t="e">
        <f>(VLOOKUP(B98,CovTgt!A97:D262,2,FALSE))/D98</f>
        <v>#N/A</v>
      </c>
      <c r="L98" s="40" t="e">
        <f>VLOOKUP(B98,CovTgt!A97:D262,3,FALSE)</f>
        <v>#N/A</v>
      </c>
      <c r="M98" s="40" t="e">
        <f>VLOOKUP(B98,CovTgt!A97:D262,4,FALSE)</f>
        <v>#N/A</v>
      </c>
      <c r="N98">
        <f>Cov!K101</f>
        <v>0</v>
      </c>
    </row>
    <row r="99" spans="2:14" x14ac:dyDescent="0.25">
      <c r="B99">
        <f>Cov!A102</f>
        <v>0</v>
      </c>
      <c r="C99" t="e">
        <f>VLOOKUP(B99,Rosters!A:B,2,FALSE)</f>
        <v>#N/A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6" t="e">
        <f>(VLOOKUP(B99,CovTgt!A98:D263,2,FALSE))/D99</f>
        <v>#N/A</v>
      </c>
      <c r="L99" s="40" t="e">
        <f>VLOOKUP(B99,CovTgt!A98:D263,3,FALSE)</f>
        <v>#N/A</v>
      </c>
      <c r="M99" s="40" t="e">
        <f>VLOOKUP(B99,CovTgt!A98:D263,4,FALSE)</f>
        <v>#N/A</v>
      </c>
      <c r="N99">
        <f>Cov!K102</f>
        <v>0</v>
      </c>
    </row>
    <row r="100" spans="2:14" x14ac:dyDescent="0.25">
      <c r="B100">
        <f>Cov!A103</f>
        <v>0</v>
      </c>
      <c r="C100" t="e">
        <f>VLOOKUP(B100,Rosters!A:B,2,FALSE)</f>
        <v>#N/A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6" t="e">
        <f>(VLOOKUP(B100,CovTgt!A99:D264,2,FALSE))/D100</f>
        <v>#N/A</v>
      </c>
      <c r="L100" s="40" t="e">
        <f>VLOOKUP(B100,CovTgt!A99:D264,3,FALSE)</f>
        <v>#N/A</v>
      </c>
      <c r="M100" s="40" t="e">
        <f>VLOOKUP(B100,CovTgt!A99:D264,4,FALSE)</f>
        <v>#N/A</v>
      </c>
      <c r="N100">
        <f>Cov!K103</f>
        <v>0</v>
      </c>
    </row>
    <row r="101" spans="2:14" x14ac:dyDescent="0.25">
      <c r="B101">
        <f>Cov!A104</f>
        <v>0</v>
      </c>
      <c r="C101" t="e">
        <f>VLOOKUP(B101,Rosters!A:B,2,FALSE)</f>
        <v>#N/A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6" t="e">
        <f>(VLOOKUP(B101,CovTgt!A100:D265,2,FALSE))/D101</f>
        <v>#N/A</v>
      </c>
      <c r="L101" s="40" t="e">
        <f>VLOOKUP(B101,CovTgt!A100:D265,3,FALSE)</f>
        <v>#N/A</v>
      </c>
      <c r="M101" s="40" t="e">
        <f>VLOOKUP(B101,CovTgt!A100:D265,4,FALSE)</f>
        <v>#N/A</v>
      </c>
      <c r="N101">
        <f>Cov!K104</f>
        <v>0</v>
      </c>
    </row>
    <row r="102" spans="2:14" x14ac:dyDescent="0.25">
      <c r="B102">
        <f>Cov!A105</f>
        <v>0</v>
      </c>
      <c r="C102" t="e">
        <f>VLOOKUP(B102,Rosters!A:B,2,FALSE)</f>
        <v>#N/A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6" t="e">
        <f>(VLOOKUP(B102,CovTgt!A101:D266,2,FALSE))/D102</f>
        <v>#N/A</v>
      </c>
      <c r="L102" s="40" t="e">
        <f>VLOOKUP(B102,CovTgt!A101:D266,3,FALSE)</f>
        <v>#N/A</v>
      </c>
      <c r="M102" s="40" t="e">
        <f>VLOOKUP(B102,CovTgt!A101:D266,4,FALSE)</f>
        <v>#N/A</v>
      </c>
      <c r="N102">
        <f>Cov!K105</f>
        <v>0</v>
      </c>
    </row>
    <row r="103" spans="2:14" x14ac:dyDescent="0.25">
      <c r="B103">
        <f>Cov!A106</f>
        <v>0</v>
      </c>
      <c r="C103" t="e">
        <f>VLOOKUP(B103,Rosters!A:B,2,FALSE)</f>
        <v>#N/A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6" t="e">
        <f>(VLOOKUP(B103,CovTgt!A102:D267,2,FALSE))/D103</f>
        <v>#N/A</v>
      </c>
      <c r="L103" s="40" t="e">
        <f>VLOOKUP(B103,CovTgt!A102:D267,3,FALSE)</f>
        <v>#N/A</v>
      </c>
      <c r="M103" s="40" t="e">
        <f>VLOOKUP(B103,CovTgt!A102:D267,4,FALSE)</f>
        <v>#N/A</v>
      </c>
      <c r="N103">
        <f>Cov!K106</f>
        <v>0</v>
      </c>
    </row>
    <row r="104" spans="2:14" x14ac:dyDescent="0.25">
      <c r="B104">
        <f>Cov!A107</f>
        <v>0</v>
      </c>
      <c r="C104" t="e">
        <f>VLOOKUP(B104,Rosters!A:B,2,FALSE)</f>
        <v>#N/A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6" t="e">
        <f>(VLOOKUP(B104,CovTgt!A103:D268,2,FALSE))/D104</f>
        <v>#N/A</v>
      </c>
      <c r="L104" s="40" t="e">
        <f>VLOOKUP(B104,CovTgt!A103:D268,3,FALSE)</f>
        <v>#N/A</v>
      </c>
      <c r="M104" s="40" t="e">
        <f>VLOOKUP(B104,CovTgt!A103:D268,4,FALSE)</f>
        <v>#N/A</v>
      </c>
      <c r="N104">
        <f>Cov!K107</f>
        <v>0</v>
      </c>
    </row>
    <row r="105" spans="2:14" x14ac:dyDescent="0.25">
      <c r="B105">
        <f>Cov!A108</f>
        <v>0</v>
      </c>
      <c r="C105" t="e">
        <f>VLOOKUP(B105,Rosters!A:B,2,FALSE)</f>
        <v>#N/A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6" t="e">
        <f>(VLOOKUP(B105,CovTgt!A104:D269,2,FALSE))/D105</f>
        <v>#N/A</v>
      </c>
      <c r="L105" s="40" t="e">
        <f>VLOOKUP(B105,CovTgt!A104:D269,3,FALSE)</f>
        <v>#N/A</v>
      </c>
      <c r="M105" s="40" t="e">
        <f>VLOOKUP(B105,CovTgt!A104:D269,4,FALSE)</f>
        <v>#N/A</v>
      </c>
      <c r="N105">
        <f>Cov!K108</f>
        <v>0</v>
      </c>
    </row>
    <row r="106" spans="2:14" x14ac:dyDescent="0.25">
      <c r="B106">
        <f>Cov!A109</f>
        <v>0</v>
      </c>
      <c r="C106" t="e">
        <f>VLOOKUP(B106,Rosters!A:B,2,FALSE)</f>
        <v>#N/A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6" t="e">
        <f>(VLOOKUP(B106,CovTgt!A105:D270,2,FALSE))/D106</f>
        <v>#N/A</v>
      </c>
      <c r="L106" s="40" t="e">
        <f>VLOOKUP(B106,CovTgt!A105:D270,3,FALSE)</f>
        <v>#N/A</v>
      </c>
      <c r="M106" s="40" t="e">
        <f>VLOOKUP(B106,CovTgt!A105:D270,4,FALSE)</f>
        <v>#N/A</v>
      </c>
      <c r="N106">
        <f>Cov!K109</f>
        <v>0</v>
      </c>
    </row>
    <row r="107" spans="2:14" x14ac:dyDescent="0.25">
      <c r="B107">
        <f>Cov!A110</f>
        <v>0</v>
      </c>
      <c r="C107" t="e">
        <f>VLOOKUP(B107,Rosters!A:B,2,FALSE)</f>
        <v>#N/A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6" t="e">
        <f>(VLOOKUP(B107,CovTgt!A106:D271,2,FALSE))/D107</f>
        <v>#N/A</v>
      </c>
      <c r="L107" s="40" t="e">
        <f>VLOOKUP(B107,CovTgt!A106:D271,3,FALSE)</f>
        <v>#N/A</v>
      </c>
      <c r="M107" s="40" t="e">
        <f>VLOOKUP(B107,CovTgt!A106:D271,4,FALSE)</f>
        <v>#N/A</v>
      </c>
      <c r="N107">
        <f>Cov!K110</f>
        <v>0</v>
      </c>
    </row>
    <row r="108" spans="2:14" x14ac:dyDescent="0.25">
      <c r="B108">
        <f>Cov!A111</f>
        <v>0</v>
      </c>
      <c r="C108" t="e">
        <f>VLOOKUP(B108,Rosters!A:B,2,FALSE)</f>
        <v>#N/A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6" t="e">
        <f>(VLOOKUP(B108,CovTgt!A107:D272,2,FALSE))/D108</f>
        <v>#N/A</v>
      </c>
      <c r="L108" s="40" t="e">
        <f>VLOOKUP(B108,CovTgt!A107:D272,3,FALSE)</f>
        <v>#N/A</v>
      </c>
      <c r="M108" s="40" t="e">
        <f>VLOOKUP(B108,CovTgt!A107:D272,4,FALSE)</f>
        <v>#N/A</v>
      </c>
      <c r="N108">
        <f>Cov!K111</f>
        <v>0</v>
      </c>
    </row>
    <row r="109" spans="2:14" x14ac:dyDescent="0.25">
      <c r="B109">
        <f>Cov!A112</f>
        <v>0</v>
      </c>
      <c r="C109" t="e">
        <f>VLOOKUP(B109,Rosters!A:B,2,FALSE)</f>
        <v>#N/A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6" t="e">
        <f>(VLOOKUP(B109,CovTgt!A108:D273,2,FALSE))/D109</f>
        <v>#N/A</v>
      </c>
      <c r="L109" s="40" t="e">
        <f>VLOOKUP(B109,CovTgt!A108:D273,3,FALSE)</f>
        <v>#N/A</v>
      </c>
      <c r="M109" s="40" t="e">
        <f>VLOOKUP(B109,CovTgt!A108:D273,4,FALSE)</f>
        <v>#N/A</v>
      </c>
      <c r="N109">
        <f>Cov!K112</f>
        <v>0</v>
      </c>
    </row>
    <row r="110" spans="2:14" x14ac:dyDescent="0.25">
      <c r="B110">
        <f>Cov!A113</f>
        <v>0</v>
      </c>
      <c r="C110" t="e">
        <f>VLOOKUP(B110,Rosters!A:B,2,FALSE)</f>
        <v>#N/A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6" t="e">
        <f>(VLOOKUP(B110,CovTgt!A109:D274,2,FALSE))/D110</f>
        <v>#N/A</v>
      </c>
      <c r="L110" s="40" t="e">
        <f>VLOOKUP(B110,CovTgt!A109:D274,3,FALSE)</f>
        <v>#N/A</v>
      </c>
      <c r="M110" s="40" t="e">
        <f>VLOOKUP(B110,CovTgt!A109:D274,4,FALSE)</f>
        <v>#N/A</v>
      </c>
      <c r="N110">
        <f>Cov!K113</f>
        <v>0</v>
      </c>
    </row>
    <row r="111" spans="2:14" x14ac:dyDescent="0.25">
      <c r="B111">
        <f>Cov!A114</f>
        <v>0</v>
      </c>
      <c r="C111" t="e">
        <f>VLOOKUP(B111,Rosters!A:B,2,FALSE)</f>
        <v>#N/A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6" t="e">
        <f>(VLOOKUP(B111,CovTgt!A110:D275,2,FALSE))/D111</f>
        <v>#N/A</v>
      </c>
      <c r="L111" s="40" t="e">
        <f>VLOOKUP(B111,CovTgt!A110:D275,3,FALSE)</f>
        <v>#N/A</v>
      </c>
      <c r="M111" s="40" t="e">
        <f>VLOOKUP(B111,CovTgt!A110:D275,4,FALSE)</f>
        <v>#N/A</v>
      </c>
      <c r="N111">
        <f>Cov!K114</f>
        <v>0</v>
      </c>
    </row>
    <row r="112" spans="2:14" x14ac:dyDescent="0.25">
      <c r="B112">
        <f>Cov!A115</f>
        <v>0</v>
      </c>
      <c r="C112" t="e">
        <f>VLOOKUP(B112,Rosters!A:B,2,FALSE)</f>
        <v>#N/A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6" t="e">
        <f>(VLOOKUP(B112,CovTgt!A111:D276,2,FALSE))/D112</f>
        <v>#N/A</v>
      </c>
      <c r="L112" s="40" t="e">
        <f>VLOOKUP(B112,CovTgt!A111:D276,3,FALSE)</f>
        <v>#N/A</v>
      </c>
      <c r="M112" s="40" t="e">
        <f>VLOOKUP(B112,CovTgt!A111:D276,4,FALSE)</f>
        <v>#N/A</v>
      </c>
      <c r="N112">
        <f>Cov!K115</f>
        <v>0</v>
      </c>
    </row>
    <row r="113" spans="2:14" x14ac:dyDescent="0.25">
      <c r="B113">
        <f>Cov!A116</f>
        <v>0</v>
      </c>
      <c r="C113" t="e">
        <f>VLOOKUP(B113,Rosters!A:B,2,FALSE)</f>
        <v>#N/A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6" t="e">
        <f>(VLOOKUP(B113,CovTgt!A112:D277,2,FALSE))/D113</f>
        <v>#N/A</v>
      </c>
      <c r="L113" s="40" t="e">
        <f>VLOOKUP(B113,CovTgt!A112:D277,3,FALSE)</f>
        <v>#N/A</v>
      </c>
      <c r="M113" s="40" t="e">
        <f>VLOOKUP(B113,CovTgt!A112:D277,4,FALSE)</f>
        <v>#N/A</v>
      </c>
      <c r="N113">
        <f>Cov!K116</f>
        <v>0</v>
      </c>
    </row>
    <row r="114" spans="2:14" x14ac:dyDescent="0.25">
      <c r="B114">
        <f>Cov!A117</f>
        <v>0</v>
      </c>
      <c r="C114" t="e">
        <f>VLOOKUP(B114,Rosters!A:B,2,FALSE)</f>
        <v>#N/A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6" t="e">
        <f>(VLOOKUP(B114,CovTgt!A113:D278,2,FALSE))/D114</f>
        <v>#N/A</v>
      </c>
      <c r="L114" s="40" t="e">
        <f>VLOOKUP(B114,CovTgt!A113:D278,3,FALSE)</f>
        <v>#N/A</v>
      </c>
      <c r="M114" s="40" t="e">
        <f>VLOOKUP(B114,CovTgt!A113:D278,4,FALSE)</f>
        <v>#N/A</v>
      </c>
      <c r="N114">
        <f>Cov!K117</f>
        <v>0</v>
      </c>
    </row>
    <row r="115" spans="2:14" x14ac:dyDescent="0.25">
      <c r="B115">
        <f>Cov!A118</f>
        <v>0</v>
      </c>
      <c r="C115" t="e">
        <f>VLOOKUP(B115,Rosters!A:B,2,FALSE)</f>
        <v>#N/A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6" t="e">
        <f>(VLOOKUP(B115,CovTgt!A114:D279,2,FALSE))/D115</f>
        <v>#N/A</v>
      </c>
      <c r="L115" s="40" t="e">
        <f>VLOOKUP(B115,CovTgt!A114:D279,3,FALSE)</f>
        <v>#N/A</v>
      </c>
      <c r="M115" s="40" t="e">
        <f>VLOOKUP(B115,CovTgt!A114:D279,4,FALSE)</f>
        <v>#N/A</v>
      </c>
      <c r="N115">
        <f>Cov!K118</f>
        <v>0</v>
      </c>
    </row>
    <row r="116" spans="2:14" x14ac:dyDescent="0.25">
      <c r="B116">
        <f>Cov!A119</f>
        <v>0</v>
      </c>
      <c r="C116" t="e">
        <f>VLOOKUP(B116,Rosters!A:B,2,FALSE)</f>
        <v>#N/A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6" t="e">
        <f>(VLOOKUP(B116,CovTgt!A115:D280,2,FALSE))/D116</f>
        <v>#N/A</v>
      </c>
      <c r="L116" s="40" t="e">
        <f>VLOOKUP(B116,CovTgt!A115:D280,3,FALSE)</f>
        <v>#N/A</v>
      </c>
      <c r="M116" s="40" t="e">
        <f>VLOOKUP(B116,CovTgt!A115:D280,4,FALSE)</f>
        <v>#N/A</v>
      </c>
      <c r="N116">
        <f>Cov!K119</f>
        <v>0</v>
      </c>
    </row>
    <row r="117" spans="2:14" x14ac:dyDescent="0.25">
      <c r="B117">
        <f>Cov!A120</f>
        <v>0</v>
      </c>
      <c r="C117" t="e">
        <f>VLOOKUP(B117,Rosters!A:B,2,FALSE)</f>
        <v>#N/A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6" t="e">
        <f>(VLOOKUP(B117,CovTgt!A116:D281,2,FALSE))/D117</f>
        <v>#N/A</v>
      </c>
      <c r="L117" s="40" t="e">
        <f>VLOOKUP(B117,CovTgt!A116:D281,3,FALSE)</f>
        <v>#N/A</v>
      </c>
      <c r="M117" s="40" t="e">
        <f>VLOOKUP(B117,CovTgt!A116:D281,4,FALSE)</f>
        <v>#N/A</v>
      </c>
      <c r="N117">
        <f>Cov!K120</f>
        <v>0</v>
      </c>
    </row>
    <row r="118" spans="2:14" x14ac:dyDescent="0.25">
      <c r="B118">
        <f>Cov!A121</f>
        <v>0</v>
      </c>
      <c r="C118" t="e">
        <f>VLOOKUP(B118,Rosters!A:B,2,FALSE)</f>
        <v>#N/A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6" t="e">
        <f>(VLOOKUP(B118,CovTgt!A117:D282,2,FALSE))/D118</f>
        <v>#N/A</v>
      </c>
      <c r="L118" s="40" t="e">
        <f>VLOOKUP(B118,CovTgt!A117:D282,3,FALSE)</f>
        <v>#N/A</v>
      </c>
      <c r="M118" s="40" t="e">
        <f>VLOOKUP(B118,CovTgt!A117:D282,4,FALSE)</f>
        <v>#N/A</v>
      </c>
      <c r="N118">
        <f>Cov!K121</f>
        <v>0</v>
      </c>
    </row>
    <row r="119" spans="2:14" x14ac:dyDescent="0.25">
      <c r="B119">
        <f>Cov!A122</f>
        <v>0</v>
      </c>
      <c r="C119" t="e">
        <f>VLOOKUP(B119,Rosters!A:B,2,FALSE)</f>
        <v>#N/A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6" t="e">
        <f>(VLOOKUP(B119,CovTgt!A118:D283,2,FALSE))/D119</f>
        <v>#N/A</v>
      </c>
      <c r="L119" s="40" t="e">
        <f>VLOOKUP(B119,CovTgt!A118:D283,3,FALSE)</f>
        <v>#N/A</v>
      </c>
      <c r="M119" s="40" t="e">
        <f>VLOOKUP(B119,CovTgt!A118:D283,4,FALSE)</f>
        <v>#N/A</v>
      </c>
      <c r="N119">
        <f>Cov!K122</f>
        <v>0</v>
      </c>
    </row>
    <row r="120" spans="2:14" x14ac:dyDescent="0.25">
      <c r="B120">
        <f>Cov!A123</f>
        <v>0</v>
      </c>
      <c r="C120" t="e">
        <f>VLOOKUP(B120,Rosters!A:B,2,FALSE)</f>
        <v>#N/A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6" t="e">
        <f>(VLOOKUP(B120,CovTgt!A119:D284,2,FALSE))/D120</f>
        <v>#N/A</v>
      </c>
      <c r="L120" s="40" t="e">
        <f>VLOOKUP(B120,CovTgt!A119:D284,3,FALSE)</f>
        <v>#N/A</v>
      </c>
      <c r="M120" s="40" t="e">
        <f>VLOOKUP(B120,CovTgt!A119:D284,4,FALSE)</f>
        <v>#N/A</v>
      </c>
      <c r="N120">
        <f>Cov!K123</f>
        <v>0</v>
      </c>
    </row>
    <row r="121" spans="2:14" x14ac:dyDescent="0.25">
      <c r="B121">
        <f>Cov!A124</f>
        <v>0</v>
      </c>
      <c r="C121" t="e">
        <f>VLOOKUP(B121,Rosters!A:B,2,FALSE)</f>
        <v>#N/A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6" t="e">
        <f>(VLOOKUP(B121,CovTgt!A120:D285,2,FALSE))/D121</f>
        <v>#N/A</v>
      </c>
      <c r="L121" s="40" t="e">
        <f>VLOOKUP(B121,CovTgt!A120:D285,3,FALSE)</f>
        <v>#N/A</v>
      </c>
      <c r="M121" s="40" t="e">
        <f>VLOOKUP(B121,CovTgt!A120:D285,4,FALSE)</f>
        <v>#N/A</v>
      </c>
      <c r="N121">
        <f>Cov!K124</f>
        <v>0</v>
      </c>
    </row>
    <row r="122" spans="2:14" x14ac:dyDescent="0.25">
      <c r="B122">
        <f>Cov!A125</f>
        <v>0</v>
      </c>
      <c r="C122" t="e">
        <f>VLOOKUP(B122,Rosters!A:B,2,FALSE)</f>
        <v>#N/A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6" t="e">
        <f>(VLOOKUP(B122,CovTgt!A121:D286,2,FALSE))/D122</f>
        <v>#N/A</v>
      </c>
      <c r="L122" s="40" t="e">
        <f>VLOOKUP(B122,CovTgt!A121:D286,3,FALSE)</f>
        <v>#N/A</v>
      </c>
      <c r="M122" s="40" t="e">
        <f>VLOOKUP(B122,CovTgt!A121:D286,4,FALSE)</f>
        <v>#N/A</v>
      </c>
      <c r="N122">
        <f>Cov!K125</f>
        <v>0</v>
      </c>
    </row>
    <row r="123" spans="2:14" x14ac:dyDescent="0.25">
      <c r="B123">
        <f>Cov!A126</f>
        <v>0</v>
      </c>
      <c r="C123" t="e">
        <f>VLOOKUP(B123,Rosters!A:B,2,FALSE)</f>
        <v>#N/A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6" t="e">
        <f>(VLOOKUP(B123,CovTgt!A122:D287,2,FALSE))/D123</f>
        <v>#N/A</v>
      </c>
      <c r="L123" s="40" t="e">
        <f>VLOOKUP(B123,CovTgt!A122:D287,3,FALSE)</f>
        <v>#N/A</v>
      </c>
      <c r="M123" s="40" t="e">
        <f>VLOOKUP(B123,CovTgt!A122:D287,4,FALSE)</f>
        <v>#N/A</v>
      </c>
      <c r="N123">
        <f>Cov!K126</f>
        <v>0</v>
      </c>
    </row>
    <row r="124" spans="2:14" x14ac:dyDescent="0.25">
      <c r="B124">
        <f>Cov!A127</f>
        <v>0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6" t="e">
        <f>(VLOOKUP(B124,CovTgt!A123:D288,2,FALSE))/D124</f>
        <v>#N/A</v>
      </c>
      <c r="L124" s="40" t="e">
        <f>VLOOKUP(B124,CovTgt!A123:D288,3,FALSE)</f>
        <v>#N/A</v>
      </c>
      <c r="M124" s="40" t="e">
        <f>VLOOKUP(B124,CovTgt!A123:D288,4,FALSE)</f>
        <v>#N/A</v>
      </c>
      <c r="N124">
        <f>Cov!K127</f>
        <v>0</v>
      </c>
    </row>
    <row r="125" spans="2:14" x14ac:dyDescent="0.25">
      <c r="B125">
        <f>Cov!A128</f>
        <v>0</v>
      </c>
      <c r="C125" t="e">
        <f>VLOOKUP(B125,Rosters!A:B,2,FALSE)</f>
        <v>#N/A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6" t="e">
        <f>(VLOOKUP(B125,CovTgt!A124:D289,2,FALSE))/D125</f>
        <v>#N/A</v>
      </c>
      <c r="L125" s="40" t="e">
        <f>VLOOKUP(B125,CovTgt!A124:D289,3,FALSE)</f>
        <v>#N/A</v>
      </c>
      <c r="M125" s="40" t="e">
        <f>VLOOKUP(B125,CovTgt!A124:D289,4,FALSE)</f>
        <v>#N/A</v>
      </c>
      <c r="N125">
        <f>Cov!K128</f>
        <v>0</v>
      </c>
    </row>
    <row r="126" spans="2:14" x14ac:dyDescent="0.25">
      <c r="B126">
        <f>Cov!A129</f>
        <v>0</v>
      </c>
      <c r="C126" t="e">
        <f>VLOOKUP(B126,Rosters!A:B,2,FALSE)</f>
        <v>#N/A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6" t="e">
        <f>(VLOOKUP(B126,CovTgt!A125:D290,2,FALSE))/D126</f>
        <v>#N/A</v>
      </c>
      <c r="L126" s="40" t="e">
        <f>VLOOKUP(B126,CovTgt!A125:D290,3,FALSE)</f>
        <v>#N/A</v>
      </c>
      <c r="M126" s="40" t="e">
        <f>VLOOKUP(B126,CovTgt!A125:D290,4,FALSE)</f>
        <v>#N/A</v>
      </c>
      <c r="N126">
        <f>Cov!K129</f>
        <v>0</v>
      </c>
    </row>
    <row r="127" spans="2:14" x14ac:dyDescent="0.25">
      <c r="B127">
        <f>Cov!A130</f>
        <v>0</v>
      </c>
      <c r="C127" t="e">
        <f>VLOOKUP(B127,Rosters!A:B,2,FALSE)</f>
        <v>#N/A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6" t="e">
        <f>(VLOOKUP(B127,CovTgt!A126:D291,2,FALSE))/D127</f>
        <v>#N/A</v>
      </c>
      <c r="L127" s="40" t="e">
        <f>VLOOKUP(B127,CovTgt!A126:D291,3,FALSE)</f>
        <v>#N/A</v>
      </c>
      <c r="M127" s="40" t="e">
        <f>VLOOKUP(B127,CovTgt!A126:D291,4,FALSE)</f>
        <v>#N/A</v>
      </c>
      <c r="N127">
        <f>Cov!K130</f>
        <v>0</v>
      </c>
    </row>
    <row r="128" spans="2:14" x14ac:dyDescent="0.25">
      <c r="B128">
        <f>Cov!A131</f>
        <v>0</v>
      </c>
      <c r="C128" t="e">
        <f>VLOOKUP(B128,Rosters!A:B,2,FALSE)</f>
        <v>#N/A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6" t="e">
        <f>(VLOOKUP(B128,CovTgt!A127:D292,2,FALSE))/D128</f>
        <v>#N/A</v>
      </c>
      <c r="L128" s="40" t="e">
        <f>VLOOKUP(B128,CovTgt!A127:D292,3,FALSE)</f>
        <v>#N/A</v>
      </c>
      <c r="M128" s="40" t="e">
        <f>VLOOKUP(B128,CovTgt!A127:D292,4,FALSE)</f>
        <v>#N/A</v>
      </c>
      <c r="N128">
        <f>Cov!K131</f>
        <v>0</v>
      </c>
    </row>
    <row r="129" spans="2:14" x14ac:dyDescent="0.25">
      <c r="B129">
        <f>Cov!A132</f>
        <v>0</v>
      </c>
      <c r="C129" t="e">
        <f>VLOOKUP(B129,Rosters!A:B,2,FALSE)</f>
        <v>#N/A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6" t="e">
        <f>(VLOOKUP(B129,CovTgt!A128:D293,2,FALSE))/D129</f>
        <v>#N/A</v>
      </c>
      <c r="L129" s="40" t="e">
        <f>VLOOKUP(B129,CovTgt!A128:D293,3,FALSE)</f>
        <v>#N/A</v>
      </c>
      <c r="M129" s="40" t="e">
        <f>VLOOKUP(B129,CovTgt!A128:D293,4,FALSE)</f>
        <v>#N/A</v>
      </c>
      <c r="N129">
        <f>Cov!K132</f>
        <v>0</v>
      </c>
    </row>
    <row r="130" spans="2:14" x14ac:dyDescent="0.25">
      <c r="B130">
        <f>Cov!A133</f>
        <v>0</v>
      </c>
      <c r="C130" t="e">
        <f>VLOOKUP(B130,Rosters!A:B,2,FALSE)</f>
        <v>#N/A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6" t="e">
        <f>(VLOOKUP(B130,CovTgt!A129:D294,2,FALSE))/D130</f>
        <v>#N/A</v>
      </c>
      <c r="L130" s="40" t="e">
        <f>VLOOKUP(B130,CovTgt!A129:D294,3,FALSE)</f>
        <v>#N/A</v>
      </c>
      <c r="M130" s="40" t="e">
        <f>VLOOKUP(B130,CovTgt!A129:D294,4,FALSE)</f>
        <v>#N/A</v>
      </c>
      <c r="N130">
        <f>Cov!K133</f>
        <v>0</v>
      </c>
    </row>
    <row r="131" spans="2:14" x14ac:dyDescent="0.25">
      <c r="B131">
        <f>Cov!A134</f>
        <v>0</v>
      </c>
      <c r="C131" t="e">
        <f>VLOOKUP(B131,Rosters!A:B,2,FALSE)</f>
        <v>#N/A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6" t="e">
        <f>(VLOOKUP(B131,CovTgt!A130:D295,2,FALSE))/D131</f>
        <v>#N/A</v>
      </c>
      <c r="L131" s="40" t="e">
        <f>VLOOKUP(B131,CovTgt!A130:D295,3,FALSE)</f>
        <v>#N/A</v>
      </c>
      <c r="M131" s="40" t="e">
        <f>VLOOKUP(B131,CovTgt!A130:D295,4,FALSE)</f>
        <v>#N/A</v>
      </c>
      <c r="N131">
        <f>Cov!K134</f>
        <v>0</v>
      </c>
    </row>
    <row r="132" spans="2:14" x14ac:dyDescent="0.25">
      <c r="B132">
        <f>Cov!A135</f>
        <v>0</v>
      </c>
      <c r="C132" t="e">
        <f>VLOOKUP(B132,Rosters!A:B,2,FALSE)</f>
        <v>#N/A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6" t="e">
        <f>(VLOOKUP(B132,CovTgt!A131:D296,2,FALSE))/D132</f>
        <v>#N/A</v>
      </c>
      <c r="L132" s="40" t="e">
        <f>VLOOKUP(B132,CovTgt!A131:D296,3,FALSE)</f>
        <v>#N/A</v>
      </c>
      <c r="M132" s="40" t="e">
        <f>VLOOKUP(B132,CovTgt!A131:D296,4,FALSE)</f>
        <v>#N/A</v>
      </c>
      <c r="N132">
        <f>Cov!K135</f>
        <v>0</v>
      </c>
    </row>
    <row r="133" spans="2:14" x14ac:dyDescent="0.25">
      <c r="B133">
        <f>Cov!A136</f>
        <v>0</v>
      </c>
      <c r="C133" t="e">
        <f>VLOOKUP(B133,Rosters!A:B,2,FALSE)</f>
        <v>#N/A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6" t="e">
        <f>(VLOOKUP(B133,CovTgt!A132:D297,2,FALSE))/D133</f>
        <v>#N/A</v>
      </c>
      <c r="L133" s="40" t="e">
        <f>VLOOKUP(B133,CovTgt!A132:D297,3,FALSE)</f>
        <v>#N/A</v>
      </c>
      <c r="M133" s="40" t="e">
        <f>VLOOKUP(B133,CovTgt!A132:D297,4,FALSE)</f>
        <v>#N/A</v>
      </c>
      <c r="N133">
        <f>Cov!K136</f>
        <v>0</v>
      </c>
    </row>
    <row r="134" spans="2:14" x14ac:dyDescent="0.25">
      <c r="B134">
        <f>Cov!A137</f>
        <v>0</v>
      </c>
      <c r="C134" t="e">
        <f>VLOOKUP(B134,Rosters!A:B,2,FALSE)</f>
        <v>#N/A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6" t="e">
        <f>(VLOOKUP(B134,CovTgt!A133:D298,2,FALSE))/D134</f>
        <v>#N/A</v>
      </c>
      <c r="L134" s="40" t="e">
        <f>VLOOKUP(B134,CovTgt!A133:D298,3,FALSE)</f>
        <v>#N/A</v>
      </c>
      <c r="M134" s="40" t="e">
        <f>VLOOKUP(B134,CovTgt!A133:D298,4,FALSE)</f>
        <v>#N/A</v>
      </c>
      <c r="N134">
        <f>Cov!K137</f>
        <v>0</v>
      </c>
    </row>
    <row r="135" spans="2:14" x14ac:dyDescent="0.25">
      <c r="B135">
        <f>Cov!A138</f>
        <v>0</v>
      </c>
      <c r="C135" t="e">
        <f>VLOOKUP(B135,Rosters!A:B,2,FALSE)</f>
        <v>#N/A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6" t="e">
        <f>(VLOOKUP(B135,CovTgt!A134:D299,2,FALSE))/D135</f>
        <v>#N/A</v>
      </c>
      <c r="L135" s="40" t="e">
        <f>VLOOKUP(B135,CovTgt!A134:D299,3,FALSE)</f>
        <v>#N/A</v>
      </c>
      <c r="M135" s="40" t="e">
        <f>VLOOKUP(B135,CovTgt!A134:D299,4,FALSE)</f>
        <v>#N/A</v>
      </c>
      <c r="N135">
        <f>Cov!K138</f>
        <v>0</v>
      </c>
    </row>
    <row r="136" spans="2:14" x14ac:dyDescent="0.25">
      <c r="B136">
        <f>Cov!A139</f>
        <v>0</v>
      </c>
      <c r="C136" t="e">
        <f>VLOOKUP(B136,Rosters!A:B,2,FALSE)</f>
        <v>#N/A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6" t="e">
        <f>(VLOOKUP(B136,CovTgt!A135:D300,2,FALSE))/D136</f>
        <v>#N/A</v>
      </c>
      <c r="L136" s="40" t="e">
        <f>VLOOKUP(B136,CovTgt!A135:D300,3,FALSE)</f>
        <v>#N/A</v>
      </c>
      <c r="M136" s="40" t="e">
        <f>VLOOKUP(B136,CovTgt!A135:D300,4,FALSE)</f>
        <v>#N/A</v>
      </c>
      <c r="N136">
        <f>Cov!K139</f>
        <v>0</v>
      </c>
    </row>
    <row r="137" spans="2:14" x14ac:dyDescent="0.25">
      <c r="B137">
        <f>Cov!A140</f>
        <v>0</v>
      </c>
      <c r="C137" t="e">
        <f>VLOOKUP(B137,Rosters!A:B,2,FALSE)</f>
        <v>#N/A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6" t="e">
        <f>(VLOOKUP(B137,CovTgt!A136:D301,2,FALSE))/D137</f>
        <v>#N/A</v>
      </c>
      <c r="L137" s="40" t="e">
        <f>VLOOKUP(B137,CovTgt!A136:D301,3,FALSE)</f>
        <v>#N/A</v>
      </c>
      <c r="M137" s="40" t="e">
        <f>VLOOKUP(B137,CovTgt!A136:D301,4,FALSE)</f>
        <v>#N/A</v>
      </c>
      <c r="N137">
        <f>Cov!K140</f>
        <v>0</v>
      </c>
    </row>
    <row r="138" spans="2:14" x14ac:dyDescent="0.25">
      <c r="B138">
        <f>Cov!A141</f>
        <v>0</v>
      </c>
      <c r="C138" t="e">
        <f>VLOOKUP(B138,Rosters!A:B,2,FALSE)</f>
        <v>#N/A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6" t="e">
        <f>(VLOOKUP(B138,CovTgt!A137:D302,2,FALSE))/D138</f>
        <v>#N/A</v>
      </c>
      <c r="L138" s="40" t="e">
        <f>VLOOKUP(B138,CovTgt!A137:D302,3,FALSE)</f>
        <v>#N/A</v>
      </c>
      <c r="M138" s="40" t="e">
        <f>VLOOKUP(B138,CovTgt!A137:D302,4,FALSE)</f>
        <v>#N/A</v>
      </c>
      <c r="N138">
        <f>Cov!K141</f>
        <v>0</v>
      </c>
    </row>
    <row r="139" spans="2:14" x14ac:dyDescent="0.25">
      <c r="B139">
        <f>Cov!A142</f>
        <v>0</v>
      </c>
      <c r="C139" t="e">
        <f>VLOOKUP(B139,Rosters!A:B,2,FALSE)</f>
        <v>#N/A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6" t="e">
        <f>(VLOOKUP(B139,CovTgt!A138:D303,2,FALSE))/D139</f>
        <v>#N/A</v>
      </c>
      <c r="L139" s="40" t="e">
        <f>VLOOKUP(B139,CovTgt!A138:D303,3,FALSE)</f>
        <v>#N/A</v>
      </c>
      <c r="M139" s="40" t="e">
        <f>VLOOKUP(B139,CovTgt!A138:D303,4,FALSE)</f>
        <v>#N/A</v>
      </c>
      <c r="N139">
        <f>Cov!K142</f>
        <v>0</v>
      </c>
    </row>
    <row r="140" spans="2:14" x14ac:dyDescent="0.25">
      <c r="B140">
        <f>Cov!A143</f>
        <v>0</v>
      </c>
      <c r="C140" t="e">
        <f>VLOOKUP(B140,Rosters!A:B,2,FALSE)</f>
        <v>#N/A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6" t="e">
        <f>(VLOOKUP(B140,CovTgt!A139:D304,2,FALSE))/D140</f>
        <v>#N/A</v>
      </c>
      <c r="L140" s="40" t="e">
        <f>VLOOKUP(B140,CovTgt!A139:D304,3,FALSE)</f>
        <v>#N/A</v>
      </c>
      <c r="M140" s="40" t="e">
        <f>VLOOKUP(B140,CovTgt!A139:D304,4,FALSE)</f>
        <v>#N/A</v>
      </c>
      <c r="N140">
        <f>Cov!K143</f>
        <v>0</v>
      </c>
    </row>
    <row r="141" spans="2:14" x14ac:dyDescent="0.25">
      <c r="B141">
        <f>Cov!A144</f>
        <v>0</v>
      </c>
      <c r="C141" t="e">
        <f>VLOOKUP(B141,Rosters!A:B,2,FALSE)</f>
        <v>#N/A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6" t="e">
        <f>(VLOOKUP(B141,CovTgt!A140:D305,2,FALSE))/D141</f>
        <v>#N/A</v>
      </c>
      <c r="L141" s="40" t="e">
        <f>VLOOKUP(B141,CovTgt!A140:D305,3,FALSE)</f>
        <v>#N/A</v>
      </c>
      <c r="M141" s="40" t="e">
        <f>VLOOKUP(B141,CovTgt!A140:D305,4,FALSE)</f>
        <v>#N/A</v>
      </c>
      <c r="N141">
        <f>Cov!K144</f>
        <v>0</v>
      </c>
    </row>
    <row r="142" spans="2:14" x14ac:dyDescent="0.25">
      <c r="B142">
        <f>Cov!A145</f>
        <v>0</v>
      </c>
      <c r="C142" t="e">
        <f>VLOOKUP(B142,Rosters!A:B,2,FALSE)</f>
        <v>#N/A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6" t="e">
        <f>(VLOOKUP(B142,CovTgt!A141:D306,2,FALSE))/D142</f>
        <v>#N/A</v>
      </c>
      <c r="L142" s="40" t="e">
        <f>VLOOKUP(B142,CovTgt!A141:D306,3,FALSE)</f>
        <v>#N/A</v>
      </c>
      <c r="M142" s="40" t="e">
        <f>VLOOKUP(B142,CovTgt!A141:D306,4,FALSE)</f>
        <v>#N/A</v>
      </c>
      <c r="N142">
        <f>Cov!K145</f>
        <v>0</v>
      </c>
    </row>
    <row r="143" spans="2:14" x14ac:dyDescent="0.25">
      <c r="B143">
        <f>Cov!A146</f>
        <v>0</v>
      </c>
      <c r="C143" t="e">
        <f>VLOOKUP(B143,Rosters!A:B,2,FALSE)</f>
        <v>#N/A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6" t="e">
        <f>(VLOOKUP(B143,CovTgt!A142:D307,2,FALSE))/D143</f>
        <v>#N/A</v>
      </c>
      <c r="L143" s="40" t="e">
        <f>VLOOKUP(B143,CovTgt!A142:D307,3,FALSE)</f>
        <v>#N/A</v>
      </c>
      <c r="M143" s="40" t="e">
        <f>VLOOKUP(B143,CovTgt!A142:D307,4,FALSE)</f>
        <v>#N/A</v>
      </c>
      <c r="N143">
        <f>Cov!K146</f>
        <v>0</v>
      </c>
    </row>
    <row r="144" spans="2:14" x14ac:dyDescent="0.25">
      <c r="B144">
        <f>Cov!A147</f>
        <v>0</v>
      </c>
      <c r="C144" t="e">
        <f>VLOOKUP(B144,Rosters!A:B,2,FALSE)</f>
        <v>#N/A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6" t="e">
        <f>(VLOOKUP(B144,CovTgt!A143:D308,2,FALSE))/D144</f>
        <v>#N/A</v>
      </c>
      <c r="L144" s="40" t="e">
        <f>VLOOKUP(B144,CovTgt!A143:D308,3,FALSE)</f>
        <v>#N/A</v>
      </c>
      <c r="M144" s="40" t="e">
        <f>VLOOKUP(B144,CovTgt!A143:D308,4,FALSE)</f>
        <v>#N/A</v>
      </c>
      <c r="N144">
        <f>Cov!K147</f>
        <v>0</v>
      </c>
    </row>
    <row r="145" spans="2:14" x14ac:dyDescent="0.25">
      <c r="B145">
        <f>Cov!A148</f>
        <v>0</v>
      </c>
      <c r="C145" t="e">
        <f>VLOOKUP(B145,Rosters!A:B,2,FALSE)</f>
        <v>#N/A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6" t="e">
        <f>(VLOOKUP(B145,CovTgt!A144:D309,2,FALSE))/D145</f>
        <v>#N/A</v>
      </c>
      <c r="L145" s="40" t="e">
        <f>VLOOKUP(B145,CovTgt!A144:D309,3,FALSE)</f>
        <v>#N/A</v>
      </c>
      <c r="M145" s="40" t="e">
        <f>VLOOKUP(B145,CovTgt!A144:D309,4,FALSE)</f>
        <v>#N/A</v>
      </c>
      <c r="N145">
        <f>Cov!K148</f>
        <v>0</v>
      </c>
    </row>
    <row r="146" spans="2:14" x14ac:dyDescent="0.25">
      <c r="B146">
        <f>Cov!A149</f>
        <v>0</v>
      </c>
      <c r="C146" t="e">
        <f>VLOOKUP(B146,Rosters!A:B,2,FALSE)</f>
        <v>#N/A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6" t="e">
        <f>(VLOOKUP(B146,CovTgt!A145:D310,2,FALSE))/D146</f>
        <v>#N/A</v>
      </c>
      <c r="L146" s="40" t="e">
        <f>VLOOKUP(B146,CovTgt!A145:D310,3,FALSE)</f>
        <v>#N/A</v>
      </c>
      <c r="M146" s="40" t="e">
        <f>VLOOKUP(B146,CovTgt!A145:D310,4,FALSE)</f>
        <v>#N/A</v>
      </c>
      <c r="N146">
        <f>Cov!K149</f>
        <v>0</v>
      </c>
    </row>
    <row r="147" spans="2:14" x14ac:dyDescent="0.25">
      <c r="B147">
        <f>Cov!A150</f>
        <v>0</v>
      </c>
      <c r="C147" t="e">
        <f>VLOOKUP(B147,Rosters!A:B,2,FALSE)</f>
        <v>#N/A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6" t="e">
        <f>(VLOOKUP(B147,CovTgt!A146:D311,2,FALSE))/D147</f>
        <v>#N/A</v>
      </c>
      <c r="L147" s="40" t="e">
        <f>VLOOKUP(B147,CovTgt!A146:D311,3,FALSE)</f>
        <v>#N/A</v>
      </c>
      <c r="M147" s="40" t="e">
        <f>VLOOKUP(B147,CovTgt!A146:D311,4,FALSE)</f>
        <v>#N/A</v>
      </c>
      <c r="N147">
        <f>Cov!K150</f>
        <v>0</v>
      </c>
    </row>
    <row r="148" spans="2:14" x14ac:dyDescent="0.25">
      <c r="B148">
        <f>Cov!A151</f>
        <v>0</v>
      </c>
      <c r="C148" t="e">
        <f>VLOOKUP(B148,Rosters!A:B,2,FALSE)</f>
        <v>#N/A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6" t="e">
        <f>(VLOOKUP(B148,CovTgt!A147:D312,2,FALSE))/D148</f>
        <v>#N/A</v>
      </c>
      <c r="L148" s="40" t="e">
        <f>VLOOKUP(B148,CovTgt!A147:D312,3,FALSE)</f>
        <v>#N/A</v>
      </c>
      <c r="M148" s="40" t="e">
        <f>VLOOKUP(B148,CovTgt!A147:D312,4,FALSE)</f>
        <v>#N/A</v>
      </c>
      <c r="N148">
        <f>Cov!K151</f>
        <v>0</v>
      </c>
    </row>
    <row r="149" spans="2:14" x14ac:dyDescent="0.25">
      <c r="B149">
        <f>Cov!A152</f>
        <v>0</v>
      </c>
      <c r="C149" t="e">
        <f>VLOOKUP(B149,Rosters!A:B,2,FALSE)</f>
        <v>#N/A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6" t="e">
        <f>(VLOOKUP(B149,CovTgt!A148:D313,2,FALSE))/D149</f>
        <v>#N/A</v>
      </c>
      <c r="L149" s="40" t="e">
        <f>VLOOKUP(B149,CovTgt!A148:D313,3,FALSE)</f>
        <v>#N/A</v>
      </c>
      <c r="M149" s="40" t="e">
        <f>VLOOKUP(B149,CovTgt!A148:D313,4,FALSE)</f>
        <v>#N/A</v>
      </c>
      <c r="N149">
        <f>Cov!K152</f>
        <v>0</v>
      </c>
    </row>
    <row r="150" spans="2:14" x14ac:dyDescent="0.25">
      <c r="B150">
        <f>Cov!A153</f>
        <v>0</v>
      </c>
      <c r="C150" t="e">
        <f>VLOOKUP(B150,Rosters!A:B,2,FALSE)</f>
        <v>#N/A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6" t="e">
        <f>(VLOOKUP(B150,CovTgt!A149:D314,2,FALSE))/D150</f>
        <v>#N/A</v>
      </c>
      <c r="L150" s="40" t="e">
        <f>VLOOKUP(B150,CovTgt!A149:D314,3,FALSE)</f>
        <v>#N/A</v>
      </c>
      <c r="M150" s="40" t="e">
        <f>VLOOKUP(B150,CovTgt!A149:D314,4,FALSE)</f>
        <v>#N/A</v>
      </c>
      <c r="N150">
        <f>Cov!K153</f>
        <v>0</v>
      </c>
    </row>
    <row r="151" spans="2:14" x14ac:dyDescent="0.25">
      <c r="B151">
        <f>Cov!A154</f>
        <v>0</v>
      </c>
      <c r="C151" t="e">
        <f>VLOOKUP(B151,Rosters!A:B,2,FALSE)</f>
        <v>#N/A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6" t="e">
        <f>(VLOOKUP(B151,CovTgt!A150:D315,2,FALSE))/D151</f>
        <v>#N/A</v>
      </c>
      <c r="L151" s="40" t="e">
        <f>VLOOKUP(B151,CovTgt!A150:D315,3,FALSE)</f>
        <v>#N/A</v>
      </c>
      <c r="M151" s="40" t="e">
        <f>VLOOKUP(B151,CovTgt!A150:D315,4,FALSE)</f>
        <v>#N/A</v>
      </c>
      <c r="N151">
        <f>Cov!K154</f>
        <v>0</v>
      </c>
    </row>
    <row r="152" spans="2:14" x14ac:dyDescent="0.25">
      <c r="B152">
        <f>Cov!A155</f>
        <v>0</v>
      </c>
      <c r="C152" t="e">
        <f>VLOOKUP(B152,Rosters!A:B,2,FALSE)</f>
        <v>#N/A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6" t="e">
        <f>(VLOOKUP(B152,CovTgt!A151:D316,2,FALSE))/D152</f>
        <v>#N/A</v>
      </c>
      <c r="L152" s="40" t="e">
        <f>VLOOKUP(B152,CovTgt!A151:D316,3,FALSE)</f>
        <v>#N/A</v>
      </c>
      <c r="M152" s="40" t="e">
        <f>VLOOKUP(B152,CovTgt!A151:D316,4,FALSE)</f>
        <v>#N/A</v>
      </c>
      <c r="N152">
        <f>Cov!K155</f>
        <v>0</v>
      </c>
    </row>
    <row r="153" spans="2:14" x14ac:dyDescent="0.25">
      <c r="B153">
        <f>Cov!A156</f>
        <v>0</v>
      </c>
      <c r="C153" t="e">
        <f>VLOOKUP(B153,Rosters!A:B,2,FALSE)</f>
        <v>#N/A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6" t="e">
        <f>(VLOOKUP(B153,CovTgt!A152:D317,2,FALSE))/D153</f>
        <v>#N/A</v>
      </c>
      <c r="L153" s="40" t="e">
        <f>VLOOKUP(B153,CovTgt!A152:D317,3,FALSE)</f>
        <v>#N/A</v>
      </c>
      <c r="M153" s="40" t="e">
        <f>VLOOKUP(B153,CovTgt!A152:D317,4,FALSE)</f>
        <v>#N/A</v>
      </c>
      <c r="N153">
        <f>Cov!K156</f>
        <v>0</v>
      </c>
    </row>
    <row r="154" spans="2:14" x14ac:dyDescent="0.25">
      <c r="B154">
        <f>Cov!A157</f>
        <v>0</v>
      </c>
      <c r="C154" t="e">
        <f>VLOOKUP(B154,Rosters!A:B,2,FALSE)</f>
        <v>#N/A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6" t="e">
        <f>(VLOOKUP(B154,CovTgt!A153:D318,2,FALSE))/D154</f>
        <v>#N/A</v>
      </c>
      <c r="L154" s="40" t="e">
        <f>VLOOKUP(B154,CovTgt!A153:D318,3,FALSE)</f>
        <v>#N/A</v>
      </c>
      <c r="M154" s="40" t="e">
        <f>VLOOKUP(B154,CovTgt!A153:D318,4,FALSE)</f>
        <v>#N/A</v>
      </c>
      <c r="N154">
        <f>Cov!K157</f>
        <v>0</v>
      </c>
    </row>
    <row r="155" spans="2:14" x14ac:dyDescent="0.25">
      <c r="B155">
        <f>Cov!A158</f>
        <v>0</v>
      </c>
      <c r="C155" t="e">
        <f>VLOOKUP(B155,Rosters!A:B,2,FALSE)</f>
        <v>#N/A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6" t="e">
        <f>(VLOOKUP(B155,CovTgt!A154:D319,2,FALSE))/D155</f>
        <v>#N/A</v>
      </c>
      <c r="L155" s="40" t="e">
        <f>VLOOKUP(B155,CovTgt!A154:D319,3,FALSE)</f>
        <v>#N/A</v>
      </c>
      <c r="M155" s="40" t="e">
        <f>VLOOKUP(B155,CovTgt!A154:D319,4,FALSE)</f>
        <v>#N/A</v>
      </c>
      <c r="N155">
        <f>Cov!K158</f>
        <v>0</v>
      </c>
    </row>
    <row r="156" spans="2:14" x14ac:dyDescent="0.25">
      <c r="B156">
        <f>Cov!A159</f>
        <v>0</v>
      </c>
      <c r="C156" t="e">
        <f>VLOOKUP(B156,Rosters!A:B,2,FALSE)</f>
        <v>#N/A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6" t="e">
        <f>(VLOOKUP(B156,CovTgt!A155:D320,2,FALSE))/D156</f>
        <v>#N/A</v>
      </c>
      <c r="L156" s="40" t="e">
        <f>VLOOKUP(B156,CovTgt!A155:D320,3,FALSE)</f>
        <v>#N/A</v>
      </c>
      <c r="M156" s="40" t="e">
        <f>VLOOKUP(B156,CovTgt!A155:D320,4,FALSE)</f>
        <v>#N/A</v>
      </c>
      <c r="N156">
        <f>Cov!K159</f>
        <v>0</v>
      </c>
    </row>
    <row r="157" spans="2:14" x14ac:dyDescent="0.25">
      <c r="B157">
        <f>Cov!A160</f>
        <v>0</v>
      </c>
      <c r="C157" t="e">
        <f>VLOOKUP(B157,Rosters!A:B,2,FALSE)</f>
        <v>#N/A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6" t="e">
        <f>(VLOOKUP(B157,CovTgt!A156:D321,2,FALSE))/D157</f>
        <v>#N/A</v>
      </c>
      <c r="L157" s="40" t="e">
        <f>VLOOKUP(B157,CovTgt!A156:D321,3,FALSE)</f>
        <v>#N/A</v>
      </c>
      <c r="M157" s="40" t="e">
        <f>VLOOKUP(B157,CovTgt!A156:D321,4,FALSE)</f>
        <v>#N/A</v>
      </c>
      <c r="N157">
        <f>Cov!K160</f>
        <v>0</v>
      </c>
    </row>
    <row r="158" spans="2:14" x14ac:dyDescent="0.25">
      <c r="B158">
        <f>Cov!A161</f>
        <v>0</v>
      </c>
      <c r="C158" t="e">
        <f>VLOOKUP(B158,Rosters!A:B,2,FALSE)</f>
        <v>#N/A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6" t="e">
        <f>(VLOOKUP(B158,CovTgt!A157:D322,2,FALSE))/D158</f>
        <v>#N/A</v>
      </c>
      <c r="L158" s="40" t="e">
        <f>VLOOKUP(B158,CovTgt!A157:D322,3,FALSE)</f>
        <v>#N/A</v>
      </c>
      <c r="M158" s="40" t="e">
        <f>VLOOKUP(B158,CovTgt!A157:D322,4,FALSE)</f>
        <v>#N/A</v>
      </c>
      <c r="N158">
        <f>Cov!K161</f>
        <v>0</v>
      </c>
    </row>
    <row r="159" spans="2:14" x14ac:dyDescent="0.25">
      <c r="B159">
        <f>Cov!A162</f>
        <v>0</v>
      </c>
      <c r="C159" t="e">
        <f>VLOOKUP(B159,Rosters!A:B,2,FALSE)</f>
        <v>#N/A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6" t="e">
        <f>(VLOOKUP(B159,CovTgt!A158:D323,2,FALSE))/D159</f>
        <v>#N/A</v>
      </c>
      <c r="L159" s="40" t="e">
        <f>VLOOKUP(B159,CovTgt!A158:D323,3,FALSE)</f>
        <v>#N/A</v>
      </c>
      <c r="M159" s="40" t="e">
        <f>VLOOKUP(B159,CovTgt!A158:D323,4,FALSE)</f>
        <v>#N/A</v>
      </c>
      <c r="N159">
        <f>Cov!K162</f>
        <v>0</v>
      </c>
    </row>
    <row r="160" spans="2:14" x14ac:dyDescent="0.25">
      <c r="B160">
        <f>Cov!A163</f>
        <v>0</v>
      </c>
      <c r="C160" t="e">
        <f>VLOOKUP(B160,Rosters!A:B,2,FALSE)</f>
        <v>#N/A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6" t="e">
        <f>(VLOOKUP(B160,CovTgt!A159:D324,2,FALSE))/D160</f>
        <v>#N/A</v>
      </c>
      <c r="L160" s="40" t="e">
        <f>VLOOKUP(B160,CovTgt!A159:D324,3,FALSE)</f>
        <v>#N/A</v>
      </c>
      <c r="M160" s="40" t="e">
        <f>VLOOKUP(B160,CovTgt!A159:D324,4,FALSE)</f>
        <v>#N/A</v>
      </c>
      <c r="N160">
        <f>Cov!K163</f>
        <v>0</v>
      </c>
    </row>
    <row r="161" spans="2:14" x14ac:dyDescent="0.25">
      <c r="B161">
        <f>Cov!A164</f>
        <v>0</v>
      </c>
      <c r="C161" t="e">
        <f>VLOOKUP(B161,Rosters!A:B,2,FALSE)</f>
        <v>#N/A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6" t="e">
        <f>(VLOOKUP(B161,CovTgt!A160:D325,2,FALSE))/D161</f>
        <v>#N/A</v>
      </c>
      <c r="L161" s="40" t="e">
        <f>VLOOKUP(B161,CovTgt!A160:D325,3,FALSE)</f>
        <v>#N/A</v>
      </c>
      <c r="M161" s="40" t="e">
        <f>VLOOKUP(B161,CovTgt!A160:D325,4,FALSE)</f>
        <v>#N/A</v>
      </c>
      <c r="N161">
        <f>Cov!K164</f>
        <v>0</v>
      </c>
    </row>
    <row r="162" spans="2:14" x14ac:dyDescent="0.25">
      <c r="B162">
        <f>Cov!A165</f>
        <v>0</v>
      </c>
      <c r="C162" t="e">
        <f>VLOOKUP(B162,Rosters!A:B,2,FALSE)</f>
        <v>#N/A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6" t="e">
        <f>(VLOOKUP(B162,CovTgt!A161:D326,2,FALSE))/D162</f>
        <v>#N/A</v>
      </c>
      <c r="L162" s="40" t="e">
        <f>VLOOKUP(B162,CovTgt!A161:D326,3,FALSE)</f>
        <v>#N/A</v>
      </c>
      <c r="M162" s="40" t="e">
        <f>VLOOKUP(B162,CovTgt!A161:D326,4,FALSE)</f>
        <v>#N/A</v>
      </c>
      <c r="N162">
        <f>Cov!K165</f>
        <v>0</v>
      </c>
    </row>
    <row r="163" spans="2:14" x14ac:dyDescent="0.25">
      <c r="B163">
        <f>Cov!A166</f>
        <v>0</v>
      </c>
      <c r="C163" t="e">
        <f>VLOOKUP(B163,Rosters!A:B,2,FALSE)</f>
        <v>#N/A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6" t="e">
        <f>(VLOOKUP(B163,CovTgt!A162:D327,2,FALSE))/D163</f>
        <v>#N/A</v>
      </c>
      <c r="L163" s="40" t="e">
        <f>VLOOKUP(B163,CovTgt!A162:D327,3,FALSE)</f>
        <v>#N/A</v>
      </c>
      <c r="M163" s="40" t="e">
        <f>VLOOKUP(B163,CovTgt!A162:D327,4,FALSE)</f>
        <v>#N/A</v>
      </c>
      <c r="N163">
        <f>Cov!K166</f>
        <v>0</v>
      </c>
    </row>
    <row r="164" spans="2:14" x14ac:dyDescent="0.25">
      <c r="B164">
        <f>Cov!A167</f>
        <v>0</v>
      </c>
      <c r="C164" t="e">
        <f>VLOOKUP(B164,Rosters!A:B,2,FALSE)</f>
        <v>#N/A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6" t="e">
        <f>(VLOOKUP(B164,CovTgt!A163:D328,2,FALSE))/D164</f>
        <v>#N/A</v>
      </c>
      <c r="L164" s="40" t="e">
        <f>VLOOKUP(B164,CovTgt!A163:D328,3,FALSE)</f>
        <v>#N/A</v>
      </c>
      <c r="M164" s="40" t="e">
        <f>VLOOKUP(B164,CovTgt!A163:D328,4,FALSE)</f>
        <v>#N/A</v>
      </c>
      <c r="N164">
        <f>Cov!K167</f>
        <v>0</v>
      </c>
    </row>
    <row r="165" spans="2:14" x14ac:dyDescent="0.25">
      <c r="B165">
        <f>Cov!A168</f>
        <v>0</v>
      </c>
      <c r="C165" t="e">
        <f>VLOOKUP(B165,Rosters!A:B,2,FALSE)</f>
        <v>#N/A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6" t="e">
        <f>(VLOOKUP(B165,CovTgt!A164:D329,2,FALSE))/D165</f>
        <v>#N/A</v>
      </c>
      <c r="L165" s="40" t="e">
        <f>VLOOKUP(B165,CovTgt!A164:D329,3,FALSE)</f>
        <v>#N/A</v>
      </c>
      <c r="M165" s="40" t="e">
        <f>VLOOKUP(B165,CovTgt!A164:D329,4,FALSE)</f>
        <v>#N/A</v>
      </c>
      <c r="N165">
        <f>Cov!K168</f>
        <v>0</v>
      </c>
    </row>
    <row r="166" spans="2:14" x14ac:dyDescent="0.25">
      <c r="B166">
        <f>Cov!A169</f>
        <v>0</v>
      </c>
      <c r="C166" t="e">
        <f>VLOOKUP(B166,Rosters!A:B,2,FALSE)</f>
        <v>#N/A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6" t="e">
        <f>(VLOOKUP(B166,CovTgt!A165:D330,2,FALSE))/D166</f>
        <v>#N/A</v>
      </c>
      <c r="L166" s="40" t="e">
        <f>VLOOKUP(B166,CovTgt!A165:D330,3,FALSE)</f>
        <v>#N/A</v>
      </c>
      <c r="M166" s="40" t="e">
        <f>VLOOKUP(B166,CovTgt!A165:D330,4,FALSE)</f>
        <v>#N/A</v>
      </c>
      <c r="N166">
        <f>Cov!K169</f>
        <v>0</v>
      </c>
    </row>
    <row r="167" spans="2:14" x14ac:dyDescent="0.25">
      <c r="B167">
        <f>Cov!A170</f>
        <v>0</v>
      </c>
      <c r="C167" t="e">
        <f>VLOOKUP(B167,Rosters!A:B,2,FALSE)</f>
        <v>#N/A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6" t="e">
        <f>(VLOOKUP(B167,CovTgt!A166:D331,2,FALSE))/D167</f>
        <v>#N/A</v>
      </c>
      <c r="L167" s="40" t="e">
        <f>VLOOKUP(B167,CovTgt!A166:D331,3,FALSE)</f>
        <v>#N/A</v>
      </c>
      <c r="M167" s="40" t="e">
        <f>VLOOKUP(B167,CovTgt!A166:D331,4,FALSE)</f>
        <v>#N/A</v>
      </c>
      <c r="N167">
        <f>Cov!K170</f>
        <v>0</v>
      </c>
    </row>
    <row r="168" spans="2:14" x14ac:dyDescent="0.25">
      <c r="B168">
        <f>Cov!A171</f>
        <v>0</v>
      </c>
      <c r="C168" t="e">
        <f>VLOOKUP(B168,Rosters!A:B,2,FALSE)</f>
        <v>#N/A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6" t="e">
        <f>(VLOOKUP(B168,CovTgt!A167:D332,2,FALSE))/D168</f>
        <v>#N/A</v>
      </c>
      <c r="L168" s="40" t="e">
        <f>VLOOKUP(B168,CovTgt!A167:D332,3,FALSE)</f>
        <v>#N/A</v>
      </c>
      <c r="M168" s="40" t="e">
        <f>VLOOKUP(B168,CovTgt!A167:D332,4,FALSE)</f>
        <v>#N/A</v>
      </c>
      <c r="N168">
        <f>Cov!K171</f>
        <v>0</v>
      </c>
    </row>
    <row r="169" spans="2:14" x14ac:dyDescent="0.25">
      <c r="B169">
        <f>Cov!A172</f>
        <v>0</v>
      </c>
      <c r="C169" t="e">
        <f>VLOOKUP(B169,Rosters!A:B,2,FALSE)</f>
        <v>#N/A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6" t="e">
        <f>(VLOOKUP(B169,CovTgt!A168:D333,2,FALSE))/D169</f>
        <v>#N/A</v>
      </c>
      <c r="L169" s="40" t="e">
        <f>VLOOKUP(B169,CovTgt!A168:D333,3,FALSE)</f>
        <v>#N/A</v>
      </c>
      <c r="M169" s="40" t="e">
        <f>VLOOKUP(B169,CovTgt!A168:D333,4,FALSE)</f>
        <v>#N/A</v>
      </c>
      <c r="N169">
        <f>Cov!K172</f>
        <v>0</v>
      </c>
    </row>
    <row r="170" spans="2:14" x14ac:dyDescent="0.25">
      <c r="B170">
        <f>Cov!A173</f>
        <v>0</v>
      </c>
      <c r="C170" t="e">
        <f>VLOOKUP(B170,Rosters!A:B,2,FALSE)</f>
        <v>#N/A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6" t="e">
        <f>(VLOOKUP(B170,CovTgt!A169:D334,2,FALSE))/D170</f>
        <v>#N/A</v>
      </c>
      <c r="L170" s="40" t="e">
        <f>VLOOKUP(B170,CovTgt!A169:D334,3,FALSE)</f>
        <v>#N/A</v>
      </c>
      <c r="M170" s="40" t="e">
        <f>VLOOKUP(B170,CovTgt!A169:D334,4,FALSE)</f>
        <v>#N/A</v>
      </c>
      <c r="N170">
        <f>Cov!K173</f>
        <v>0</v>
      </c>
    </row>
    <row r="171" spans="2:14" x14ac:dyDescent="0.25">
      <c r="B171">
        <f>Cov!A174</f>
        <v>0</v>
      </c>
      <c r="C171" t="e">
        <f>VLOOKUP(B171,Rosters!A:B,2,FALSE)</f>
        <v>#N/A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6" t="e">
        <f>(VLOOKUP(B171,CovTgt!A170:D335,2,FALSE))/D171</f>
        <v>#N/A</v>
      </c>
      <c r="L171" s="40" t="e">
        <f>VLOOKUP(B171,CovTgt!A170:D335,3,FALSE)</f>
        <v>#N/A</v>
      </c>
      <c r="M171" s="40" t="e">
        <f>VLOOKUP(B171,CovTgt!A170:D335,4,FALSE)</f>
        <v>#N/A</v>
      </c>
      <c r="N171">
        <f>Cov!K174</f>
        <v>0</v>
      </c>
    </row>
    <row r="172" spans="2:14" x14ac:dyDescent="0.25">
      <c r="B172">
        <f>Cov!A175</f>
        <v>0</v>
      </c>
      <c r="C172" t="e">
        <f>VLOOKUP(B172,Rosters!A:B,2,FALSE)</f>
        <v>#N/A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6" t="e">
        <f>(VLOOKUP(B172,CovTgt!A171:D336,2,FALSE))/D172</f>
        <v>#N/A</v>
      </c>
      <c r="L172" s="40" t="e">
        <f>VLOOKUP(B172,CovTgt!A171:D336,3,FALSE)</f>
        <v>#N/A</v>
      </c>
      <c r="M172" s="40" t="e">
        <f>VLOOKUP(B172,CovTgt!A171:D336,4,FALSE)</f>
        <v>#N/A</v>
      </c>
      <c r="N172">
        <f>Cov!K175</f>
        <v>0</v>
      </c>
    </row>
    <row r="173" spans="2:14" x14ac:dyDescent="0.25">
      <c r="B173">
        <f>Cov!A176</f>
        <v>0</v>
      </c>
      <c r="C173" t="e">
        <f>VLOOKUP(B173,Rosters!A:B,2,FALSE)</f>
        <v>#N/A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6" t="e">
        <f>(VLOOKUP(B173,CovTgt!A172:D337,2,FALSE))/D173</f>
        <v>#N/A</v>
      </c>
      <c r="L173" s="40" t="e">
        <f>VLOOKUP(B173,CovTgt!A172:D337,3,FALSE)</f>
        <v>#N/A</v>
      </c>
      <c r="M173" s="40" t="e">
        <f>VLOOKUP(B173,CovTgt!A172:D337,4,FALSE)</f>
        <v>#N/A</v>
      </c>
      <c r="N173">
        <f>Cov!K176</f>
        <v>0</v>
      </c>
    </row>
    <row r="174" spans="2:14" x14ac:dyDescent="0.25">
      <c r="B174">
        <f>Cov!A177</f>
        <v>0</v>
      </c>
      <c r="C174" t="e">
        <f>VLOOKUP(B174,Rosters!A:B,2,FALSE)</f>
        <v>#N/A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6" t="e">
        <f>(VLOOKUP(B174,CovTgt!A173:D338,2,FALSE))/D174</f>
        <v>#N/A</v>
      </c>
      <c r="L174" s="40" t="e">
        <f>VLOOKUP(B174,CovTgt!A173:D338,3,FALSE)</f>
        <v>#N/A</v>
      </c>
      <c r="M174" s="40" t="e">
        <f>VLOOKUP(B174,CovTgt!A173:D338,4,FALSE)</f>
        <v>#N/A</v>
      </c>
      <c r="N174">
        <f>Cov!K177</f>
        <v>0</v>
      </c>
    </row>
    <row r="175" spans="2:14" x14ac:dyDescent="0.25">
      <c r="B175">
        <f>Cov!A178</f>
        <v>0</v>
      </c>
      <c r="C175" t="e">
        <f>VLOOKUP(B175,Rosters!A:B,2,FALSE)</f>
        <v>#N/A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6" t="e">
        <f>(VLOOKUP(B175,CovTgt!A174:D339,2,FALSE))/D175</f>
        <v>#N/A</v>
      </c>
      <c r="L175" s="40" t="e">
        <f>VLOOKUP(B175,CovTgt!A174:D339,3,FALSE)</f>
        <v>#N/A</v>
      </c>
      <c r="M175" s="40" t="e">
        <f>VLOOKUP(B175,CovTgt!A174:D339,4,FALSE)</f>
        <v>#N/A</v>
      </c>
      <c r="N175">
        <f>Cov!K178</f>
        <v>0</v>
      </c>
    </row>
    <row r="176" spans="2:14" x14ac:dyDescent="0.25">
      <c r="B176">
        <f>Cov!A179</f>
        <v>0</v>
      </c>
      <c r="C176" t="e">
        <f>VLOOKUP(B176,Rosters!A:B,2,FALSE)</f>
        <v>#N/A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6" t="e">
        <f>(VLOOKUP(B176,CovTgt!A175:D340,2,FALSE))/D176</f>
        <v>#N/A</v>
      </c>
      <c r="L176" s="40" t="e">
        <f>VLOOKUP(B176,CovTgt!A175:D340,3,FALSE)</f>
        <v>#N/A</v>
      </c>
      <c r="M176" s="40" t="e">
        <f>VLOOKUP(B176,CovTgt!A175:D340,4,FALSE)</f>
        <v>#N/A</v>
      </c>
      <c r="N176">
        <f>Cov!K179</f>
        <v>0</v>
      </c>
    </row>
    <row r="177" spans="2:14" x14ac:dyDescent="0.25">
      <c r="B177">
        <f>Cov!A180</f>
        <v>0</v>
      </c>
      <c r="C177" t="e">
        <f>VLOOKUP(B177,Rosters!A:B,2,FALSE)</f>
        <v>#N/A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6" t="e">
        <f>(VLOOKUP(B177,CovTgt!A176:D341,2,FALSE))/D177</f>
        <v>#N/A</v>
      </c>
      <c r="L177" s="40" t="e">
        <f>VLOOKUP(B177,CovTgt!A176:D341,3,FALSE)</f>
        <v>#N/A</v>
      </c>
      <c r="M177" s="40" t="e">
        <f>VLOOKUP(B177,CovTgt!A176:D341,4,FALSE)</f>
        <v>#N/A</v>
      </c>
      <c r="N177">
        <f>Cov!K180</f>
        <v>0</v>
      </c>
    </row>
    <row r="178" spans="2:14" x14ac:dyDescent="0.25">
      <c r="B178">
        <f>Cov!A181</f>
        <v>0</v>
      </c>
      <c r="C178" t="e">
        <f>VLOOKUP(B178,Rosters!A:B,2,FALSE)</f>
        <v>#N/A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6" t="e">
        <f>(VLOOKUP(B178,CovTgt!A177:D342,2,FALSE))/D178</f>
        <v>#N/A</v>
      </c>
      <c r="L178" s="40" t="e">
        <f>VLOOKUP(B178,CovTgt!A177:D342,3,FALSE)</f>
        <v>#N/A</v>
      </c>
      <c r="M178" s="40" t="e">
        <f>VLOOKUP(B178,CovTgt!A177:D342,4,FALSE)</f>
        <v>#N/A</v>
      </c>
      <c r="N178">
        <f>Cov!K181</f>
        <v>0</v>
      </c>
    </row>
    <row r="179" spans="2:14" x14ac:dyDescent="0.25">
      <c r="B179">
        <f>Cov!A182</f>
        <v>0</v>
      </c>
      <c r="C179" t="e">
        <f>VLOOKUP(B179,Rosters!A:B,2,FALSE)</f>
        <v>#N/A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6" t="e">
        <f>(VLOOKUP(B179,CovTgt!A178:D343,2,FALSE))/D179</f>
        <v>#N/A</v>
      </c>
      <c r="L179" s="40" t="e">
        <f>VLOOKUP(B179,CovTgt!A178:D343,3,FALSE)</f>
        <v>#N/A</v>
      </c>
      <c r="M179" s="40" t="e">
        <f>VLOOKUP(B179,CovTgt!A178:D343,4,FALSE)</f>
        <v>#N/A</v>
      </c>
      <c r="N179">
        <f>Cov!K182</f>
        <v>0</v>
      </c>
    </row>
    <row r="180" spans="2:14" x14ac:dyDescent="0.25">
      <c r="B180">
        <f>Cov!A183</f>
        <v>0</v>
      </c>
      <c r="C180" t="e">
        <f>VLOOKUP(B180,Rosters!A:B,2,FALSE)</f>
        <v>#N/A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6" t="e">
        <f>(VLOOKUP(B180,CovTgt!A179:D344,2,FALSE))/D180</f>
        <v>#N/A</v>
      </c>
      <c r="L180" s="40" t="e">
        <f>VLOOKUP(B180,CovTgt!A179:D344,3,FALSE)</f>
        <v>#N/A</v>
      </c>
      <c r="M180" s="40" t="e">
        <f>VLOOKUP(B180,CovTgt!A179:D344,4,FALSE)</f>
        <v>#N/A</v>
      </c>
      <c r="N180">
        <f>Cov!K183</f>
        <v>0</v>
      </c>
    </row>
    <row r="181" spans="2:14" x14ac:dyDescent="0.25">
      <c r="B181">
        <f>Cov!A184</f>
        <v>0</v>
      </c>
      <c r="C181" t="e">
        <f>VLOOKUP(B181,Rosters!A:B,2,FALSE)</f>
        <v>#N/A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6" t="e">
        <f>(VLOOKUP(B181,CovTgt!A180:D345,2,FALSE))/D181</f>
        <v>#N/A</v>
      </c>
      <c r="L181" s="40" t="e">
        <f>VLOOKUP(B181,CovTgt!A180:D345,3,FALSE)</f>
        <v>#N/A</v>
      </c>
      <c r="M181" s="40" t="e">
        <f>VLOOKUP(B181,CovTgt!A180:D345,4,FALSE)</f>
        <v>#N/A</v>
      </c>
      <c r="N181">
        <f>Cov!K184</f>
        <v>0</v>
      </c>
    </row>
    <row r="182" spans="2:14" x14ac:dyDescent="0.25">
      <c r="B182">
        <f>Cov!A185</f>
        <v>0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6" t="e">
        <f>(VLOOKUP(B182,CovTgt!A181:D346,2,FALSE))/D182</f>
        <v>#N/A</v>
      </c>
      <c r="L182" s="40" t="e">
        <f>VLOOKUP(B182,CovTgt!A181:D346,3,FALSE)</f>
        <v>#N/A</v>
      </c>
      <c r="M182" s="40" t="e">
        <f>VLOOKUP(B182,CovTgt!A181:D346,4,FALSE)</f>
        <v>#N/A</v>
      </c>
      <c r="N182">
        <f>Cov!K185</f>
        <v>0</v>
      </c>
    </row>
    <row r="183" spans="2:14" x14ac:dyDescent="0.25">
      <c r="B183">
        <f>Cov!A186</f>
        <v>0</v>
      </c>
      <c r="C183" t="e">
        <f>VLOOKUP(B183,Rosters!A:B,2,FALSE)</f>
        <v>#N/A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6" t="e">
        <f>(VLOOKUP(B183,CovTgt!A182:D347,2,FALSE))/D183</f>
        <v>#N/A</v>
      </c>
      <c r="L183" s="40" t="e">
        <f>VLOOKUP(B183,CovTgt!A182:D347,3,FALSE)</f>
        <v>#N/A</v>
      </c>
      <c r="M183" s="40" t="e">
        <f>VLOOKUP(B183,CovTgt!A182:D347,4,FALSE)</f>
        <v>#N/A</v>
      </c>
      <c r="N183">
        <f>Cov!K186</f>
        <v>0</v>
      </c>
    </row>
    <row r="184" spans="2:14" x14ac:dyDescent="0.25">
      <c r="B184">
        <f>Cov!A187</f>
        <v>0</v>
      </c>
      <c r="C184" t="e">
        <f>VLOOKUP(B184,Rosters!A:B,2,FALSE)</f>
        <v>#N/A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6" t="e">
        <f>(VLOOKUP(B184,CovTgt!A183:D348,2,FALSE))/D184</f>
        <v>#N/A</v>
      </c>
      <c r="L184" s="40" t="e">
        <f>VLOOKUP(B184,CovTgt!A183:D348,3,FALSE)</f>
        <v>#N/A</v>
      </c>
      <c r="M184" s="40" t="e">
        <f>VLOOKUP(B184,CovTgt!A183:D348,4,FALSE)</f>
        <v>#N/A</v>
      </c>
      <c r="N184">
        <f>Cov!K187</f>
        <v>0</v>
      </c>
    </row>
    <row r="185" spans="2:14" x14ac:dyDescent="0.25">
      <c r="B185">
        <f>Cov!A188</f>
        <v>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6" t="e">
        <f>(VLOOKUP(B185,CovTgt!A184:D349,2,FALSE))/D185</f>
        <v>#N/A</v>
      </c>
      <c r="L185" s="40" t="e">
        <f>VLOOKUP(B185,CovTgt!A184:D349,3,FALSE)</f>
        <v>#N/A</v>
      </c>
      <c r="M185" s="40" t="e">
        <f>VLOOKUP(B185,CovTgt!A184:D349,4,FALSE)</f>
        <v>#N/A</v>
      </c>
      <c r="N185">
        <f>Cov!K188</f>
        <v>0</v>
      </c>
    </row>
    <row r="186" spans="2:14" x14ac:dyDescent="0.25">
      <c r="B186">
        <f>Cov!A189</f>
        <v>0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6" t="e">
        <f>(VLOOKUP(B186,CovTgt!A185:D350,2,FALSE))/D186</f>
        <v>#N/A</v>
      </c>
      <c r="L186" s="40" t="e">
        <f>VLOOKUP(B186,CovTgt!A185:D350,3,FALSE)</f>
        <v>#N/A</v>
      </c>
      <c r="M186" s="40" t="e">
        <f>VLOOKUP(B186,CovTgt!A185:D350,4,FALSE)</f>
        <v>#N/A</v>
      </c>
      <c r="N186">
        <f>Cov!K189</f>
        <v>0</v>
      </c>
    </row>
    <row r="187" spans="2:14" x14ac:dyDescent="0.25">
      <c r="B187">
        <f>Cov!A190</f>
        <v>0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6" t="e">
        <f>(VLOOKUP(B187,CovTgt!A186:D351,2,FALSE))/D187</f>
        <v>#N/A</v>
      </c>
      <c r="L187" s="40" t="e">
        <f>VLOOKUP(B187,CovTgt!A186:D351,3,FALSE)</f>
        <v>#N/A</v>
      </c>
      <c r="M187" s="40" t="e">
        <f>VLOOKUP(B187,CovTgt!A186:D351,4,FALSE)</f>
        <v>#N/A</v>
      </c>
      <c r="N187">
        <f>Cov!K190</f>
        <v>0</v>
      </c>
    </row>
    <row r="188" spans="2:14" x14ac:dyDescent="0.25">
      <c r="B188">
        <f>Cov!A191</f>
        <v>0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6" t="e">
        <f>(VLOOKUP(B188,CovTgt!A187:D352,2,FALSE))/D188</f>
        <v>#N/A</v>
      </c>
      <c r="L188" s="40" t="e">
        <f>VLOOKUP(B188,CovTgt!A187:D352,3,FALSE)</f>
        <v>#N/A</v>
      </c>
      <c r="M188" s="40" t="e">
        <f>VLOOKUP(B188,CovTgt!A187:D352,4,FALSE)</f>
        <v>#N/A</v>
      </c>
      <c r="N188">
        <f>Cov!K191</f>
        <v>0</v>
      </c>
    </row>
    <row r="189" spans="2:14" x14ac:dyDescent="0.25">
      <c r="B189">
        <f>Cov!A192</f>
        <v>0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6" t="e">
        <f>(VLOOKUP(B189,CovTgt!A188:D353,2,FALSE))/D189</f>
        <v>#N/A</v>
      </c>
      <c r="L189" s="40" t="e">
        <f>VLOOKUP(B189,CovTgt!A188:D353,3,FALSE)</f>
        <v>#N/A</v>
      </c>
      <c r="M189" s="40" t="e">
        <f>VLOOKUP(B189,CovTgt!A188:D353,4,FALSE)</f>
        <v>#N/A</v>
      </c>
      <c r="N189">
        <f>Cov!K192</f>
        <v>0</v>
      </c>
    </row>
    <row r="190" spans="2:14" x14ac:dyDescent="0.25">
      <c r="B190">
        <f>Cov!A193</f>
        <v>0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6" t="e">
        <f>(VLOOKUP(B190,CovTgt!A189:D354,2,FALSE))/D190</f>
        <v>#N/A</v>
      </c>
      <c r="L190" s="40" t="e">
        <f>VLOOKUP(B190,CovTgt!A189:D354,3,FALSE)</f>
        <v>#N/A</v>
      </c>
      <c r="M190" s="40" t="e">
        <f>VLOOKUP(B190,CovTgt!A189:D354,4,FALSE)</f>
        <v>#N/A</v>
      </c>
      <c r="N190">
        <f>Cov!K193</f>
        <v>0</v>
      </c>
    </row>
    <row r="191" spans="2:14" x14ac:dyDescent="0.25">
      <c r="B191">
        <f>Cov!A194</f>
        <v>0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6" t="e">
        <f>(VLOOKUP(B191,CovTgt!A190:D355,2,FALSE))/D191</f>
        <v>#N/A</v>
      </c>
      <c r="L191" s="40" t="e">
        <f>VLOOKUP(B191,CovTgt!A190:D355,3,FALSE)</f>
        <v>#N/A</v>
      </c>
      <c r="M191" s="40" t="e">
        <f>VLOOKUP(B191,CovTgt!A190:D355,4,FALSE)</f>
        <v>#N/A</v>
      </c>
      <c r="N191">
        <f>Cov!K194</f>
        <v>0</v>
      </c>
    </row>
    <row r="192" spans="2:14" x14ac:dyDescent="0.25">
      <c r="B192">
        <f>Cov!A195</f>
        <v>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6" t="e">
        <f>(VLOOKUP(B192,CovTgt!A191:D356,2,FALSE))/D192</f>
        <v>#N/A</v>
      </c>
      <c r="L192" s="40" t="e">
        <f>VLOOKUP(B192,CovTgt!A191:D356,3,FALSE)</f>
        <v>#N/A</v>
      </c>
      <c r="M192" s="40" t="e">
        <f>VLOOKUP(B192,CovTgt!A191:D356,4,FALSE)</f>
        <v>#N/A</v>
      </c>
      <c r="N192">
        <f>Cov!K195</f>
        <v>0</v>
      </c>
    </row>
    <row r="193" spans="2:14" x14ac:dyDescent="0.25">
      <c r="B193">
        <f>Cov!A196</f>
        <v>0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6" t="e">
        <f>(VLOOKUP(B193,CovTgt!A192:D357,2,FALSE))/D193</f>
        <v>#N/A</v>
      </c>
      <c r="L193" s="40" t="e">
        <f>VLOOKUP(B193,CovTgt!A192:D357,3,FALSE)</f>
        <v>#N/A</v>
      </c>
      <c r="M193" s="40" t="e">
        <f>VLOOKUP(B193,CovTgt!A192:D357,4,FALSE)</f>
        <v>#N/A</v>
      </c>
      <c r="N193">
        <f>Cov!K196</f>
        <v>0</v>
      </c>
    </row>
    <row r="194" spans="2:14" x14ac:dyDescent="0.25">
      <c r="B194">
        <f>Cov!A197</f>
        <v>0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6" t="e">
        <f>(VLOOKUP(B194,CovTgt!A193:D358,2,FALSE))/D194</f>
        <v>#N/A</v>
      </c>
      <c r="L194" s="40" t="e">
        <f>VLOOKUP(B194,CovTgt!A193:D358,3,FALSE)</f>
        <v>#N/A</v>
      </c>
      <c r="M194" s="40" t="e">
        <f>VLOOKUP(B194,CovTgt!A193:D358,4,FALSE)</f>
        <v>#N/A</v>
      </c>
      <c r="N194">
        <f>Cov!K197</f>
        <v>0</v>
      </c>
    </row>
    <row r="195" spans="2:14" x14ac:dyDescent="0.25">
      <c r="B195">
        <f>Cov!A198</f>
        <v>0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6" t="e">
        <f>(VLOOKUP(B195,CovTgt!A194:D359,2,FALSE))/D195</f>
        <v>#N/A</v>
      </c>
      <c r="L195" s="40" t="e">
        <f>VLOOKUP(B195,CovTgt!A194:D359,3,FALSE)</f>
        <v>#N/A</v>
      </c>
      <c r="M195" s="40" t="e">
        <f>VLOOKUP(B195,CovTgt!A194:D359,4,FALSE)</f>
        <v>#N/A</v>
      </c>
      <c r="N195">
        <f>Cov!K198</f>
        <v>0</v>
      </c>
    </row>
    <row r="196" spans="2:14" x14ac:dyDescent="0.25">
      <c r="B196">
        <f>Cov!A199</f>
        <v>0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6" t="e">
        <f>(VLOOKUP(B196,CovTgt!A195:D360,2,FALSE))/D196</f>
        <v>#N/A</v>
      </c>
      <c r="L196" s="40" t="e">
        <f>VLOOKUP(B196,CovTgt!A195:D360,3,FALSE)</f>
        <v>#N/A</v>
      </c>
      <c r="M196" s="40" t="e">
        <f>VLOOKUP(B196,CovTgt!A195:D360,4,FALSE)</f>
        <v>#N/A</v>
      </c>
      <c r="N196">
        <f>Cov!K199</f>
        <v>0</v>
      </c>
    </row>
    <row r="197" spans="2:14" x14ac:dyDescent="0.25">
      <c r="B197">
        <f>Cov!A200</f>
        <v>0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6" t="e">
        <f>(VLOOKUP(B197,CovTgt!A196:D361,2,FALSE))/D197</f>
        <v>#N/A</v>
      </c>
      <c r="L197" s="40" t="e">
        <f>VLOOKUP(B197,CovTgt!A196:D361,3,FALSE)</f>
        <v>#N/A</v>
      </c>
      <c r="M197" s="40" t="e">
        <f>VLOOKUP(B197,CovTgt!A196:D361,4,FALSE)</f>
        <v>#N/A</v>
      </c>
      <c r="N197">
        <f>Cov!K200</f>
        <v>0</v>
      </c>
    </row>
    <row r="198" spans="2:14" x14ac:dyDescent="0.25">
      <c r="B198">
        <f>Cov!A201</f>
        <v>0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6" t="e">
        <f>(VLOOKUP(B198,CovTgt!A197:D362,2,FALSE))/D198</f>
        <v>#N/A</v>
      </c>
      <c r="L198" s="40" t="e">
        <f>VLOOKUP(B198,CovTgt!A197:D362,3,FALSE)</f>
        <v>#N/A</v>
      </c>
      <c r="M198" s="40" t="e">
        <f>VLOOKUP(B198,CovTgt!A197:D362,4,FALSE)</f>
        <v>#N/A</v>
      </c>
      <c r="N198">
        <f>Cov!K201</f>
        <v>0</v>
      </c>
    </row>
    <row r="199" spans="2:14" x14ac:dyDescent="0.25">
      <c r="B199">
        <f>Cov!A202</f>
        <v>0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6" t="e">
        <f>(VLOOKUP(B199,CovTgt!A198:D363,2,FALSE))/D199</f>
        <v>#N/A</v>
      </c>
      <c r="L199" s="40" t="e">
        <f>VLOOKUP(B199,CovTgt!A198:D363,3,FALSE)</f>
        <v>#N/A</v>
      </c>
      <c r="M199" s="40" t="e">
        <f>VLOOKUP(B199,CovTgt!A198:D363,4,FALSE)</f>
        <v>#N/A</v>
      </c>
      <c r="N199">
        <f>Cov!K202</f>
        <v>0</v>
      </c>
    </row>
    <row r="200" spans="2:14" x14ac:dyDescent="0.25">
      <c r="B200">
        <f>Cov!A203</f>
        <v>0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6" t="e">
        <f>(VLOOKUP(B200,CovTgt!A199:D364,2,FALSE))/D200</f>
        <v>#N/A</v>
      </c>
      <c r="L200" s="40" t="e">
        <f>VLOOKUP(B200,CovTgt!A199:D364,3,FALSE)</f>
        <v>#N/A</v>
      </c>
      <c r="M200" s="40" t="e">
        <f>VLOOKUP(B200,CovTgt!A199:D364,4,FALSE)</f>
        <v>#N/A</v>
      </c>
      <c r="N200">
        <f>Cov!K203</f>
        <v>0</v>
      </c>
    </row>
    <row r="201" spans="2:14" x14ac:dyDescent="0.25">
      <c r="B201">
        <f>Cov!A204</f>
        <v>0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6" t="e">
        <f>(VLOOKUP(B201,CovTgt!A200:D365,2,FALSE))/D201</f>
        <v>#N/A</v>
      </c>
      <c r="L201" s="40" t="e">
        <f>VLOOKUP(B201,CovTgt!A200:D365,3,FALSE)</f>
        <v>#N/A</v>
      </c>
      <c r="M201" s="40" t="e">
        <f>VLOOKUP(B201,CovTgt!A200:D365,4,FALSE)</f>
        <v>#N/A</v>
      </c>
      <c r="N201">
        <f>Cov!K204</f>
        <v>0</v>
      </c>
    </row>
    <row r="202" spans="2:14" x14ac:dyDescent="0.25">
      <c r="B202">
        <f>Cov!A205</f>
        <v>0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6" t="e">
        <f>(VLOOKUP(B202,CovTgt!A201:D366,2,FALSE))/D202</f>
        <v>#N/A</v>
      </c>
      <c r="L202" s="40" t="e">
        <f>VLOOKUP(B202,CovTgt!A201:D366,3,FALSE)</f>
        <v>#N/A</v>
      </c>
      <c r="M202" s="40" t="e">
        <f>VLOOKUP(B202,CovTgt!A201:D366,4,FALSE)</f>
        <v>#N/A</v>
      </c>
      <c r="N202">
        <f>Cov!K205</f>
        <v>0</v>
      </c>
    </row>
    <row r="203" spans="2:14" x14ac:dyDescent="0.25">
      <c r="B203">
        <f>Cov!A206</f>
        <v>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6" t="e">
        <f>(VLOOKUP(B203,CovTgt!A202:D367,2,FALSE))/D203</f>
        <v>#N/A</v>
      </c>
      <c r="L203" s="40" t="e">
        <f>VLOOKUP(B203,CovTgt!A202:D367,3,FALSE)</f>
        <v>#N/A</v>
      </c>
      <c r="M203" s="40" t="e">
        <f>VLOOKUP(B203,CovTgt!A202:D367,4,FALSE)</f>
        <v>#N/A</v>
      </c>
      <c r="N203">
        <f>Cov!K206</f>
        <v>0</v>
      </c>
    </row>
    <row r="204" spans="2:14" x14ac:dyDescent="0.25">
      <c r="B204">
        <f>Cov!A207</f>
        <v>0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6" t="e">
        <f>(VLOOKUP(B204,CovTgt!A203:D368,2,FALSE))/D204</f>
        <v>#N/A</v>
      </c>
      <c r="L204" s="40" t="e">
        <f>VLOOKUP(B204,CovTgt!A203:D368,3,FALSE)</f>
        <v>#N/A</v>
      </c>
      <c r="M204" s="40" t="e">
        <f>VLOOKUP(B204,CovTgt!A203:D368,4,FALSE)</f>
        <v>#N/A</v>
      </c>
      <c r="N204">
        <f>Cov!K207</f>
        <v>0</v>
      </c>
    </row>
    <row r="205" spans="2:14" x14ac:dyDescent="0.25">
      <c r="B205">
        <f>Cov!A208</f>
        <v>0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6" t="e">
        <f>(VLOOKUP(B205,CovTgt!A204:D369,2,FALSE))/D205</f>
        <v>#N/A</v>
      </c>
      <c r="L205" s="40" t="e">
        <f>VLOOKUP(B205,CovTgt!A204:D369,3,FALSE)</f>
        <v>#N/A</v>
      </c>
      <c r="M205" s="40" t="e">
        <f>VLOOKUP(B205,CovTgt!A204:D369,4,FALSE)</f>
        <v>#N/A</v>
      </c>
      <c r="N205">
        <f>Cov!K208</f>
        <v>0</v>
      </c>
    </row>
    <row r="206" spans="2:14" x14ac:dyDescent="0.25">
      <c r="B206">
        <f>Cov!A209</f>
        <v>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6" t="e">
        <f>(VLOOKUP(B206,CovTgt!A205:D370,2,FALSE))/D206</f>
        <v>#N/A</v>
      </c>
      <c r="L206" s="40" t="e">
        <f>VLOOKUP(B206,CovTgt!A205:D370,3,FALSE)</f>
        <v>#N/A</v>
      </c>
      <c r="M206" s="40" t="e">
        <f>VLOOKUP(B206,CovTgt!A205:D370,4,FALSE)</f>
        <v>#N/A</v>
      </c>
      <c r="N206">
        <f>Cov!K209</f>
        <v>0</v>
      </c>
    </row>
    <row r="207" spans="2:14" x14ac:dyDescent="0.25">
      <c r="B207">
        <f>Cov!A210</f>
        <v>0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6" t="e">
        <f>(VLOOKUP(B207,CovTgt!A206:D371,2,FALSE))/D207</f>
        <v>#N/A</v>
      </c>
      <c r="L207" s="40" t="e">
        <f>VLOOKUP(B207,CovTgt!A206:D371,3,FALSE)</f>
        <v>#N/A</v>
      </c>
      <c r="M207" s="40" t="e">
        <f>VLOOKUP(B207,CovTgt!A206:D371,4,FALSE)</f>
        <v>#N/A</v>
      </c>
      <c r="N207">
        <f>Cov!K210</f>
        <v>0</v>
      </c>
    </row>
    <row r="208" spans="2:14" x14ac:dyDescent="0.25">
      <c r="B208">
        <f>Cov!A211</f>
        <v>0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6" t="e">
        <f>(VLOOKUP(B208,CovTgt!A207:D372,2,FALSE))/D208</f>
        <v>#N/A</v>
      </c>
      <c r="L208" s="40" t="e">
        <f>VLOOKUP(B208,CovTgt!A207:D372,3,FALSE)</f>
        <v>#N/A</v>
      </c>
      <c r="M208" s="40" t="e">
        <f>VLOOKUP(B208,CovTgt!A207:D372,4,FALSE)</f>
        <v>#N/A</v>
      </c>
      <c r="N208">
        <f>Cov!K211</f>
        <v>0</v>
      </c>
    </row>
    <row r="209" spans="2:14" x14ac:dyDescent="0.25">
      <c r="B209">
        <f>Cov!A212</f>
        <v>0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6" t="e">
        <f>(VLOOKUP(B209,CovTgt!A208:D373,2,FALSE))/D209</f>
        <v>#N/A</v>
      </c>
      <c r="L209" s="40" t="e">
        <f>VLOOKUP(B209,CovTgt!A208:D373,3,FALSE)</f>
        <v>#N/A</v>
      </c>
      <c r="M209" s="40" t="e">
        <f>VLOOKUP(B209,CovTgt!A208:D373,4,FALSE)</f>
        <v>#N/A</v>
      </c>
      <c r="N209">
        <f>Cov!K212</f>
        <v>0</v>
      </c>
    </row>
    <row r="210" spans="2:14" x14ac:dyDescent="0.25">
      <c r="B210">
        <f>Cov!A213</f>
        <v>0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6" t="e">
        <f>(VLOOKUP(B210,CovTgt!A209:D374,2,FALSE))/D210</f>
        <v>#N/A</v>
      </c>
      <c r="L210" s="40" t="e">
        <f>VLOOKUP(B210,CovTgt!A209:D374,3,FALSE)</f>
        <v>#N/A</v>
      </c>
      <c r="M210" s="40" t="e">
        <f>VLOOKUP(B210,CovTgt!A209:D374,4,FALSE)</f>
        <v>#N/A</v>
      </c>
      <c r="N210">
        <f>Cov!K213</f>
        <v>0</v>
      </c>
    </row>
    <row r="211" spans="2:14" x14ac:dyDescent="0.25">
      <c r="B211">
        <f>Cov!A214</f>
        <v>0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6" t="e">
        <f>(VLOOKUP(B211,CovTgt!A210:D375,2,FALSE))/D211</f>
        <v>#N/A</v>
      </c>
      <c r="L211" s="40" t="e">
        <f>VLOOKUP(B211,CovTgt!A210:D375,3,FALSE)</f>
        <v>#N/A</v>
      </c>
      <c r="M211" s="40" t="e">
        <f>VLOOKUP(B211,CovTgt!A210:D375,4,FALSE)</f>
        <v>#N/A</v>
      </c>
      <c r="N211">
        <f>Cov!K214</f>
        <v>0</v>
      </c>
    </row>
    <row r="212" spans="2:14" x14ac:dyDescent="0.25">
      <c r="B212">
        <f>Cov!A215</f>
        <v>0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6" t="e">
        <f>(VLOOKUP(B212,CovTgt!A211:D376,2,FALSE))/D212</f>
        <v>#N/A</v>
      </c>
      <c r="L212" s="40" t="e">
        <f>VLOOKUP(B212,CovTgt!A211:D376,3,FALSE)</f>
        <v>#N/A</v>
      </c>
      <c r="M212" s="40" t="e">
        <f>VLOOKUP(B212,CovTgt!A211:D376,4,FALSE)</f>
        <v>#N/A</v>
      </c>
      <c r="N212">
        <f>Cov!K215</f>
        <v>0</v>
      </c>
    </row>
    <row r="213" spans="2:14" x14ac:dyDescent="0.25">
      <c r="B213">
        <f>Cov!A216</f>
        <v>0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6" t="e">
        <f>(VLOOKUP(B213,CovTgt!A212:D377,2,FALSE))/D213</f>
        <v>#N/A</v>
      </c>
      <c r="L213" s="40" t="e">
        <f>VLOOKUP(B213,CovTgt!A212:D377,3,FALSE)</f>
        <v>#N/A</v>
      </c>
      <c r="M213" s="40" t="e">
        <f>VLOOKUP(B213,CovTgt!A212:D377,4,FALSE)</f>
        <v>#N/A</v>
      </c>
      <c r="N213">
        <f>Cov!K216</f>
        <v>0</v>
      </c>
    </row>
    <row r="214" spans="2:14" x14ac:dyDescent="0.25">
      <c r="B214">
        <f>Cov!A217</f>
        <v>0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6" t="e">
        <f>(VLOOKUP(B214,CovTgt!A213:D378,2,FALSE))/D214</f>
        <v>#N/A</v>
      </c>
      <c r="L214" s="40" t="e">
        <f>VLOOKUP(B214,CovTgt!A213:D378,3,FALSE)</f>
        <v>#N/A</v>
      </c>
      <c r="M214" s="40" t="e">
        <f>VLOOKUP(B214,CovTgt!A213:D378,4,FALSE)</f>
        <v>#N/A</v>
      </c>
      <c r="N214">
        <f>Cov!K217</f>
        <v>0</v>
      </c>
    </row>
    <row r="215" spans="2:14" x14ac:dyDescent="0.25">
      <c r="B215">
        <f>Cov!A218</f>
        <v>0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6" t="e">
        <f>(VLOOKUP(B215,CovTgt!A214:D379,2,FALSE))/D215</f>
        <v>#N/A</v>
      </c>
      <c r="L215" s="40" t="e">
        <f>VLOOKUP(B215,CovTgt!A214:D379,3,FALSE)</f>
        <v>#N/A</v>
      </c>
      <c r="M215" s="40" t="e">
        <f>VLOOKUP(B215,CovTgt!A214:D379,4,FALSE)</f>
        <v>#N/A</v>
      </c>
      <c r="N215">
        <f>Cov!K218</f>
        <v>0</v>
      </c>
    </row>
    <row r="216" spans="2:14" x14ac:dyDescent="0.25">
      <c r="B216">
        <f>Cov!A219</f>
        <v>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6" t="e">
        <f>(VLOOKUP(B216,CovTgt!A215:D380,2,FALSE))/D216</f>
        <v>#N/A</v>
      </c>
      <c r="L216" s="40" t="e">
        <f>VLOOKUP(B216,CovTgt!A215:D380,3,FALSE)</f>
        <v>#N/A</v>
      </c>
      <c r="M216" s="40" t="e">
        <f>VLOOKUP(B216,CovTgt!A215:D380,4,FALSE)</f>
        <v>#N/A</v>
      </c>
      <c r="N216">
        <f>Cov!K219</f>
        <v>0</v>
      </c>
    </row>
    <row r="217" spans="2:14" x14ac:dyDescent="0.25">
      <c r="B217">
        <f>Cov!A220</f>
        <v>0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6" t="e">
        <f>(VLOOKUP(B217,CovTgt!A216:D381,2,FALSE))/D217</f>
        <v>#N/A</v>
      </c>
      <c r="L217" s="40" t="e">
        <f>VLOOKUP(B217,CovTgt!A216:D381,3,FALSE)</f>
        <v>#N/A</v>
      </c>
      <c r="M217" s="40" t="e">
        <f>VLOOKUP(B217,CovTgt!A216:D381,4,FALSE)</f>
        <v>#N/A</v>
      </c>
      <c r="N217">
        <f>Cov!K220</f>
        <v>0</v>
      </c>
    </row>
    <row r="218" spans="2:14" x14ac:dyDescent="0.25">
      <c r="B218">
        <f>Cov!A221</f>
        <v>0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6" t="e">
        <f>(VLOOKUP(B218,CovTgt!A217:D382,2,FALSE))/D218</f>
        <v>#N/A</v>
      </c>
      <c r="L218" s="40" t="e">
        <f>VLOOKUP(B218,CovTgt!A217:D382,3,FALSE)</f>
        <v>#N/A</v>
      </c>
      <c r="M218" s="40" t="e">
        <f>VLOOKUP(B218,CovTgt!A217:D382,4,FALSE)</f>
        <v>#N/A</v>
      </c>
      <c r="N218">
        <f>Cov!K221</f>
        <v>0</v>
      </c>
    </row>
    <row r="219" spans="2:14" x14ac:dyDescent="0.25">
      <c r="B219">
        <f>Cov!A222</f>
        <v>0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6" t="e">
        <f>(VLOOKUP(B219,CovTgt!A218:D383,2,FALSE))/D219</f>
        <v>#N/A</v>
      </c>
      <c r="L219" s="40" t="e">
        <f>VLOOKUP(B219,CovTgt!A218:D383,3,FALSE)</f>
        <v>#N/A</v>
      </c>
      <c r="M219" s="40" t="e">
        <f>VLOOKUP(B219,CovTgt!A218:D383,4,FALSE)</f>
        <v>#N/A</v>
      </c>
      <c r="N219">
        <f>Cov!K222</f>
        <v>0</v>
      </c>
    </row>
    <row r="220" spans="2:14" x14ac:dyDescent="0.25">
      <c r="B220">
        <f>Cov!A223</f>
        <v>0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6" t="e">
        <f>(VLOOKUP(B220,CovTgt!A219:D384,2,FALSE))/D220</f>
        <v>#N/A</v>
      </c>
      <c r="L220" s="40" t="e">
        <f>VLOOKUP(B220,CovTgt!A219:D384,3,FALSE)</f>
        <v>#N/A</v>
      </c>
      <c r="M220" s="40" t="e">
        <f>VLOOKUP(B220,CovTgt!A219:D384,4,FALSE)</f>
        <v>#N/A</v>
      </c>
      <c r="N220">
        <f>Cov!K223</f>
        <v>0</v>
      </c>
    </row>
    <row r="221" spans="2:14" x14ac:dyDescent="0.25">
      <c r="B221">
        <f>Cov!A224</f>
        <v>0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6" t="e">
        <f>(VLOOKUP(B221,CovTgt!A220:D385,2,FALSE))/D221</f>
        <v>#N/A</v>
      </c>
      <c r="L221" s="40" t="e">
        <f>VLOOKUP(B221,CovTgt!A220:D385,3,FALSE)</f>
        <v>#N/A</v>
      </c>
      <c r="M221" s="40" t="e">
        <f>VLOOKUP(B221,CovTgt!A220:D385,4,FALSE)</f>
        <v>#N/A</v>
      </c>
      <c r="N221">
        <f>Cov!K224</f>
        <v>0</v>
      </c>
    </row>
    <row r="222" spans="2:14" x14ac:dyDescent="0.25">
      <c r="B222">
        <f>Cov!A225</f>
        <v>0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6" t="e">
        <f>(VLOOKUP(B222,CovTgt!A221:D386,2,FALSE))/D222</f>
        <v>#N/A</v>
      </c>
      <c r="L222" s="40" t="e">
        <f>VLOOKUP(B222,CovTgt!A221:D386,3,FALSE)</f>
        <v>#N/A</v>
      </c>
      <c r="M222" s="40" t="e">
        <f>VLOOKUP(B222,CovTgt!A221:D386,4,FALSE)</f>
        <v>#N/A</v>
      </c>
      <c r="N222">
        <f>Cov!K225</f>
        <v>0</v>
      </c>
    </row>
    <row r="223" spans="2:14" x14ac:dyDescent="0.25">
      <c r="B223">
        <f>Cov!A226</f>
        <v>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6" t="e">
        <f>(VLOOKUP(B223,CovTgt!A222:D387,2,FALSE))/D223</f>
        <v>#N/A</v>
      </c>
      <c r="L223" s="40" t="e">
        <f>VLOOKUP(B223,CovTgt!A222:D387,3,FALSE)</f>
        <v>#N/A</v>
      </c>
      <c r="M223" s="40" t="e">
        <f>VLOOKUP(B223,CovTgt!A222:D387,4,FALSE)</f>
        <v>#N/A</v>
      </c>
      <c r="N223">
        <f>Cov!K226</f>
        <v>0</v>
      </c>
    </row>
    <row r="224" spans="2:14" x14ac:dyDescent="0.25">
      <c r="B224">
        <f>Cov!A227</f>
        <v>0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6" t="e">
        <f>(VLOOKUP(B224,CovTgt!A223:D388,2,FALSE))/D224</f>
        <v>#N/A</v>
      </c>
      <c r="L224" s="40" t="e">
        <f>VLOOKUP(B224,CovTgt!A223:D388,3,FALSE)</f>
        <v>#N/A</v>
      </c>
      <c r="M224" s="40" t="e">
        <f>VLOOKUP(B224,CovTgt!A223:D388,4,FALSE)</f>
        <v>#N/A</v>
      </c>
      <c r="N224">
        <f>Cov!K227</f>
        <v>0</v>
      </c>
    </row>
    <row r="225" spans="2:14" x14ac:dyDescent="0.25">
      <c r="B225">
        <f>Cov!A228</f>
        <v>0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6" t="e">
        <f>(VLOOKUP(B225,CovTgt!A224:D389,2,FALSE))/D225</f>
        <v>#N/A</v>
      </c>
      <c r="L225" s="40" t="e">
        <f>VLOOKUP(B225,CovTgt!A224:D389,3,FALSE)</f>
        <v>#N/A</v>
      </c>
      <c r="M225" s="40" t="e">
        <f>VLOOKUP(B225,CovTgt!A224:D389,4,FALSE)</f>
        <v>#N/A</v>
      </c>
      <c r="N225">
        <f>Cov!K228</f>
        <v>0</v>
      </c>
    </row>
    <row r="226" spans="2:14" x14ac:dyDescent="0.25">
      <c r="B226">
        <f>Cov!A229</f>
        <v>0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6" t="e">
        <f>(VLOOKUP(B226,CovTgt!A225:D390,2,FALSE))/D226</f>
        <v>#N/A</v>
      </c>
      <c r="L226" s="40" t="e">
        <f>VLOOKUP(B226,CovTgt!A225:D390,3,FALSE)</f>
        <v>#N/A</v>
      </c>
      <c r="M226" s="40" t="e">
        <f>VLOOKUP(B226,CovTgt!A225:D390,4,FALSE)</f>
        <v>#N/A</v>
      </c>
      <c r="N226">
        <f>Cov!K229</f>
        <v>0</v>
      </c>
    </row>
    <row r="227" spans="2:14" x14ac:dyDescent="0.25">
      <c r="B227">
        <f>Cov!A230</f>
        <v>0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6" t="e">
        <f>(VLOOKUP(B227,CovTgt!A226:D391,2,FALSE))/D227</f>
        <v>#N/A</v>
      </c>
      <c r="L227" s="40" t="e">
        <f>VLOOKUP(B227,CovTgt!A226:D391,3,FALSE)</f>
        <v>#N/A</v>
      </c>
      <c r="M227" s="40" t="e">
        <f>VLOOKUP(B227,CovTgt!A226:D391,4,FALSE)</f>
        <v>#N/A</v>
      </c>
      <c r="N227">
        <f>Cov!K230</f>
        <v>0</v>
      </c>
    </row>
    <row r="228" spans="2:14" x14ac:dyDescent="0.25">
      <c r="B228">
        <f>Cov!A231</f>
        <v>0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6" t="e">
        <f>(VLOOKUP(B228,CovTgt!A227:D392,2,FALSE))/D228</f>
        <v>#N/A</v>
      </c>
      <c r="L228" s="40" t="e">
        <f>VLOOKUP(B228,CovTgt!A227:D392,3,FALSE)</f>
        <v>#N/A</v>
      </c>
      <c r="M228" s="40" t="e">
        <f>VLOOKUP(B228,CovTgt!A227:D392,4,FALSE)</f>
        <v>#N/A</v>
      </c>
      <c r="N228">
        <f>Cov!K231</f>
        <v>0</v>
      </c>
    </row>
    <row r="229" spans="2:14" x14ac:dyDescent="0.25">
      <c r="B229">
        <f>Cov!A232</f>
        <v>0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6" t="e">
        <f>(VLOOKUP(B229,CovTgt!A228:D393,2,FALSE))/D229</f>
        <v>#N/A</v>
      </c>
      <c r="L229" s="40" t="e">
        <f>VLOOKUP(B229,CovTgt!A228:D393,3,FALSE)</f>
        <v>#N/A</v>
      </c>
      <c r="M229" s="40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6" t="e">
        <f>(VLOOKUP(B230,CovTgt!A229:D394,2,FALSE))/D230</f>
        <v>#N/A</v>
      </c>
      <c r="L230" s="40" t="e">
        <f>VLOOKUP(B230,CovTgt!A229:D394,3,FALSE)</f>
        <v>#N/A</v>
      </c>
      <c r="M230" s="40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6" t="e">
        <f>(VLOOKUP(B231,CovTgt!A230:D395,2,FALSE))/D231</f>
        <v>#N/A</v>
      </c>
      <c r="L231" s="40" t="e">
        <f>VLOOKUP(B231,CovTgt!A230:D395,3,FALSE)</f>
        <v>#N/A</v>
      </c>
      <c r="M231" s="40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6" t="e">
        <f>(VLOOKUP(B232,CovTgt!A231:D396,2,FALSE))/D232</f>
        <v>#N/A</v>
      </c>
      <c r="L232" s="40" t="e">
        <f>VLOOKUP(B232,CovTgt!A231:D396,3,FALSE)</f>
        <v>#N/A</v>
      </c>
      <c r="M232" s="40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6" t="e">
        <f>(VLOOKUP(B233,CovTgt!A232:D397,2,FALSE))/D233</f>
        <v>#N/A</v>
      </c>
      <c r="L233" s="40" t="e">
        <f>VLOOKUP(B233,CovTgt!A232:D397,3,FALSE)</f>
        <v>#N/A</v>
      </c>
      <c r="M233" s="40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6" t="e">
        <f>(VLOOKUP(B234,CovTgt!A233:D398,2,FALSE))/D234</f>
        <v>#N/A</v>
      </c>
      <c r="L234" s="40" t="e">
        <f>VLOOKUP(B234,CovTgt!A233:D398,3,FALSE)</f>
        <v>#N/A</v>
      </c>
      <c r="M234" s="40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6" t="e">
        <f>(VLOOKUP(B235,CovTgt!A234:D399,2,FALSE))/D235</f>
        <v>#N/A</v>
      </c>
      <c r="L235" s="40" t="e">
        <f>VLOOKUP(B235,CovTgt!A234:D399,3,FALSE)</f>
        <v>#N/A</v>
      </c>
      <c r="M235" s="40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6" t="e">
        <f>(VLOOKUP(B236,CovTgt!A235:D400,2,FALSE))/D236</f>
        <v>#N/A</v>
      </c>
      <c r="L236" s="40" t="e">
        <f>VLOOKUP(B236,CovTgt!A235:D400,3,FALSE)</f>
        <v>#N/A</v>
      </c>
      <c r="M236" s="40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6" t="e">
        <f>(VLOOKUP(B237,CovTgt!A236:D401,2,FALSE))/D237</f>
        <v>#N/A</v>
      </c>
      <c r="L237" s="40" t="e">
        <f>VLOOKUP(B237,CovTgt!A236:D401,3,FALSE)</f>
        <v>#N/A</v>
      </c>
      <c r="M237" s="40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6" t="e">
        <f>(VLOOKUP(B238,CovTgt!A237:D402,2,FALSE))/D238</f>
        <v>#N/A</v>
      </c>
      <c r="L238" s="40" t="e">
        <f>VLOOKUP(B238,CovTgt!A237:D402,3,FALSE)</f>
        <v>#N/A</v>
      </c>
      <c r="M238" s="40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6" t="e">
        <f>(VLOOKUP(B239,CovTgt!A238:D403,2,FALSE))/D239</f>
        <v>#N/A</v>
      </c>
      <c r="L239" s="40" t="e">
        <f>VLOOKUP(B239,CovTgt!A238:D403,3,FALSE)</f>
        <v>#N/A</v>
      </c>
      <c r="M239" s="40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6" t="e">
        <f>(VLOOKUP(B240,CovTgt!A239:D404,2,FALSE))/D240</f>
        <v>#N/A</v>
      </c>
      <c r="L240" s="40" t="e">
        <f>VLOOKUP(B240,CovTgt!A239:D404,3,FALSE)</f>
        <v>#N/A</v>
      </c>
      <c r="M240" s="40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6" t="e">
        <f>(VLOOKUP(B241,CovTgt!A240:D405,2,FALSE))/D241</f>
        <v>#N/A</v>
      </c>
      <c r="L241" s="40" t="e">
        <f>VLOOKUP(B241,CovTgt!A240:D405,3,FALSE)</f>
        <v>#N/A</v>
      </c>
      <c r="M241" s="40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6" t="e">
        <f>(VLOOKUP(B242,CovTgt!A241:D406,2,FALSE))/D242</f>
        <v>#N/A</v>
      </c>
      <c r="L242" s="40" t="e">
        <f>VLOOKUP(B242,CovTgt!A241:D406,3,FALSE)</f>
        <v>#N/A</v>
      </c>
      <c r="M242" s="40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6" t="e">
        <f>(VLOOKUP(B243,CovTgt!A242:D407,2,FALSE))/D243</f>
        <v>#N/A</v>
      </c>
      <c r="L243" s="40" t="e">
        <f>VLOOKUP(B243,CovTgt!A242:D407,3,FALSE)</f>
        <v>#N/A</v>
      </c>
      <c r="M243" s="40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6" t="e">
        <f>(VLOOKUP(B244,CovTgt!A243:D408,2,FALSE))/D244</f>
        <v>#N/A</v>
      </c>
      <c r="L244" s="40" t="e">
        <f>VLOOKUP(B244,CovTgt!A243:D408,3,FALSE)</f>
        <v>#N/A</v>
      </c>
      <c r="M244" s="40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6" t="e">
        <f>(VLOOKUP(B245,CovTgt!A244:D409,2,FALSE))/D245</f>
        <v>#N/A</v>
      </c>
      <c r="L245" s="40" t="e">
        <f>VLOOKUP(B245,CovTgt!A244:D409,3,FALSE)</f>
        <v>#N/A</v>
      </c>
      <c r="M245" s="40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6" t="e">
        <f>(VLOOKUP(B246,CovTgt!A245:D410,2,FALSE))/D246</f>
        <v>#N/A</v>
      </c>
      <c r="L246" s="40" t="e">
        <f>VLOOKUP(B246,CovTgt!A245:D410,3,FALSE)</f>
        <v>#N/A</v>
      </c>
      <c r="M246" s="40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6" t="e">
        <f>(VLOOKUP(B247,CovTgt!A246:D411,2,FALSE))/D247</f>
        <v>#N/A</v>
      </c>
      <c r="L247" s="40" t="e">
        <f>VLOOKUP(B247,CovTgt!A246:D411,3,FALSE)</f>
        <v>#N/A</v>
      </c>
      <c r="M247" s="40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6" t="e">
        <f>(VLOOKUP(B248,CovTgt!A247:D412,2,FALSE))/D248</f>
        <v>#N/A</v>
      </c>
      <c r="L248" s="40" t="e">
        <f>VLOOKUP(B248,CovTgt!A247:D412,3,FALSE)</f>
        <v>#N/A</v>
      </c>
      <c r="M248" s="40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6" t="e">
        <f>(VLOOKUP(B249,CovTgt!A248:D413,2,FALSE))/D249</f>
        <v>#N/A</v>
      </c>
      <c r="L249" s="40" t="e">
        <f>VLOOKUP(B249,CovTgt!A248:D413,3,FALSE)</f>
        <v>#N/A</v>
      </c>
      <c r="M249" s="40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6" t="e">
        <f>(VLOOKUP(B250,CovTgt!A249:D414,2,FALSE))/D250</f>
        <v>#N/A</v>
      </c>
      <c r="L250" s="40" t="e">
        <f>VLOOKUP(B250,CovTgt!A249:D414,3,FALSE)</f>
        <v>#N/A</v>
      </c>
      <c r="M250" s="40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6" t="e">
        <f>(VLOOKUP(B251,CovTgt!A250:D415,2,FALSE))/D251</f>
        <v>#N/A</v>
      </c>
      <c r="L251" s="40" t="e">
        <f>VLOOKUP(B251,CovTgt!A250:D415,3,FALSE)</f>
        <v>#N/A</v>
      </c>
      <c r="M251" s="40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6" t="e">
        <f>(VLOOKUP(B252,CovTgt!A251:D416,2,FALSE))/D252</f>
        <v>#N/A</v>
      </c>
      <c r="L252" s="40" t="e">
        <f>VLOOKUP(B252,CovTgt!A251:D416,3,FALSE)</f>
        <v>#N/A</v>
      </c>
      <c r="M252" s="40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6" t="e">
        <f>(VLOOKUP(B253,CovTgt!A252:D417,2,FALSE))/D253</f>
        <v>#N/A</v>
      </c>
      <c r="L253" s="40" t="e">
        <f>VLOOKUP(B253,CovTgt!A252:D417,3,FALSE)</f>
        <v>#N/A</v>
      </c>
      <c r="M253" s="40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6" t="e">
        <f>(VLOOKUP(B254,CovTgt!A253:D418,2,FALSE))/D254</f>
        <v>#N/A</v>
      </c>
      <c r="L254" s="40" t="e">
        <f>VLOOKUP(B254,CovTgt!A253:D418,3,FALSE)</f>
        <v>#N/A</v>
      </c>
      <c r="M254" s="40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6" t="e">
        <f>(VLOOKUP(B255,CovTgt!A254:D419,2,FALSE))/D255</f>
        <v>#N/A</v>
      </c>
      <c r="L255" s="40" t="e">
        <f>VLOOKUP(B255,CovTgt!A254:D419,3,FALSE)</f>
        <v>#N/A</v>
      </c>
      <c r="M255" s="40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6" t="e">
        <f>(VLOOKUP(B256,CovTgt!A255:D420,2,FALSE))/D256</f>
        <v>#N/A</v>
      </c>
      <c r="L256" s="40" t="e">
        <f>VLOOKUP(B256,CovTgt!A255:D420,3,FALSE)</f>
        <v>#N/A</v>
      </c>
      <c r="M256" s="40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6" t="e">
        <f>(VLOOKUP(B257,CovTgt!A256:D421,2,FALSE))/D257</f>
        <v>#N/A</v>
      </c>
      <c r="L257" s="40" t="e">
        <f>VLOOKUP(B257,CovTgt!A256:D421,3,FALSE)</f>
        <v>#N/A</v>
      </c>
      <c r="M257" s="40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6" t="e">
        <f>(VLOOKUP(B258,CovTgt!A257:D422,2,FALSE))/D258</f>
        <v>#N/A</v>
      </c>
      <c r="L258" s="40" t="e">
        <f>VLOOKUP(B258,CovTgt!A257:D422,3,FALSE)</f>
        <v>#N/A</v>
      </c>
      <c r="M258" s="40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6" t="e">
        <f>(VLOOKUP(B259,CovTgt!A258:D423,2,FALSE))/D259</f>
        <v>#N/A</v>
      </c>
      <c r="L259" s="40" t="e">
        <f>VLOOKUP(B259,CovTgt!A258:D423,3,FALSE)</f>
        <v>#N/A</v>
      </c>
      <c r="M259" s="40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6" t="e">
        <f>(VLOOKUP(B260,CovTgt!A259:D424,2,FALSE))/D260</f>
        <v>#N/A</v>
      </c>
      <c r="L260" s="40" t="e">
        <f>VLOOKUP(B260,CovTgt!A259:D424,3,FALSE)</f>
        <v>#N/A</v>
      </c>
      <c r="M260" s="40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6" t="e">
        <f>(VLOOKUP(B261,CovTgt!A260:D425,2,FALSE))/D261</f>
        <v>#N/A</v>
      </c>
      <c r="L261" s="40" t="e">
        <f>VLOOKUP(B261,CovTgt!A260:D425,3,FALSE)</f>
        <v>#N/A</v>
      </c>
      <c r="M261" s="40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6" t="e">
        <f>(VLOOKUP(B262,CovTgt!A261:D426,2,FALSE))/D262</f>
        <v>#N/A</v>
      </c>
      <c r="L262" s="40" t="e">
        <f>VLOOKUP(B262,CovTgt!A261:D426,3,FALSE)</f>
        <v>#N/A</v>
      </c>
      <c r="M262" s="40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6" t="e">
        <f>(VLOOKUP(B263,CovTgt!A262:D427,2,FALSE))/D263</f>
        <v>#N/A</v>
      </c>
      <c r="L263" s="40" t="e">
        <f>VLOOKUP(B263,CovTgt!A262:D427,3,FALSE)</f>
        <v>#N/A</v>
      </c>
      <c r="M263" s="40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6" t="e">
        <f>(VLOOKUP(B264,CovTgt!A263:D428,2,FALSE))/D264</f>
        <v>#N/A</v>
      </c>
      <c r="L264" s="40" t="e">
        <f>VLOOKUP(B264,CovTgt!A263:D428,3,FALSE)</f>
        <v>#N/A</v>
      </c>
      <c r="M264" s="40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6" t="e">
        <f>(VLOOKUP(B265,CovTgt!A264:D429,2,FALSE))/D265</f>
        <v>#N/A</v>
      </c>
      <c r="L265" s="40" t="e">
        <f>VLOOKUP(B265,CovTgt!A264:D429,3,FALSE)</f>
        <v>#N/A</v>
      </c>
      <c r="M265" s="40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6" t="e">
        <f>(VLOOKUP(B266,CovTgt!A265:D430,2,FALSE))/D266</f>
        <v>#N/A</v>
      </c>
      <c r="L266" s="40" t="e">
        <f>VLOOKUP(B266,CovTgt!A265:D430,3,FALSE)</f>
        <v>#N/A</v>
      </c>
      <c r="M266" s="40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6" t="e">
        <f>(VLOOKUP(B267,CovTgt!A266:D431,2,FALSE))/D267</f>
        <v>#N/A</v>
      </c>
      <c r="L267" s="40" t="e">
        <f>VLOOKUP(B267,CovTgt!A266:D431,3,FALSE)</f>
        <v>#N/A</v>
      </c>
      <c r="M267" s="40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6" t="e">
        <f>(VLOOKUP(B268,CovTgt!A267:D432,2,FALSE))/D268</f>
        <v>#N/A</v>
      </c>
      <c r="L268" s="40" t="e">
        <f>VLOOKUP(B268,CovTgt!A267:D432,3,FALSE)</f>
        <v>#N/A</v>
      </c>
      <c r="M268" s="40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6" t="e">
        <f>(VLOOKUP(B269,CovTgt!A268:D433,2,FALSE))/D269</f>
        <v>#N/A</v>
      </c>
      <c r="L269" s="40" t="e">
        <f>VLOOKUP(B269,CovTgt!A268:D433,3,FALSE)</f>
        <v>#N/A</v>
      </c>
      <c r="M269" s="40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6" t="e">
        <f>(VLOOKUP(B270,CovTgt!A269:D434,2,FALSE))/D270</f>
        <v>#N/A</v>
      </c>
      <c r="L270" s="40" t="e">
        <f>VLOOKUP(B270,CovTgt!A269:D434,3,FALSE)</f>
        <v>#N/A</v>
      </c>
      <c r="M270" s="40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6" t="e">
        <f>(VLOOKUP(B271,CovTgt!A270:D435,2,FALSE))/D271</f>
        <v>#N/A</v>
      </c>
      <c r="L271" s="40" t="e">
        <f>VLOOKUP(B271,CovTgt!A270:D435,3,FALSE)</f>
        <v>#N/A</v>
      </c>
      <c r="M271" s="40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6" t="e">
        <f>(VLOOKUP(B272,CovTgt!A271:D436,2,FALSE))/D272</f>
        <v>#N/A</v>
      </c>
      <c r="L272" s="40" t="e">
        <f>VLOOKUP(B272,CovTgt!A271:D436,3,FALSE)</f>
        <v>#N/A</v>
      </c>
      <c r="M272" s="40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6" t="e">
        <f>(VLOOKUP(B273,CovTgt!A272:D437,2,FALSE))/D273</f>
        <v>#N/A</v>
      </c>
      <c r="L273" s="40" t="e">
        <f>VLOOKUP(B273,CovTgt!A272:D437,3,FALSE)</f>
        <v>#N/A</v>
      </c>
      <c r="M273" s="40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6" t="e">
        <f>(VLOOKUP(B274,CovTgt!A273:D438,2,FALSE))/D274</f>
        <v>#N/A</v>
      </c>
      <c r="L274" s="40" t="e">
        <f>VLOOKUP(B274,CovTgt!A273:D438,3,FALSE)</f>
        <v>#N/A</v>
      </c>
      <c r="M274" s="40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6" t="e">
        <f>(VLOOKUP(B275,CovTgt!A274:D439,2,FALSE))/D275</f>
        <v>#N/A</v>
      </c>
      <c r="L275" s="40" t="e">
        <f>VLOOKUP(B275,CovTgt!A274:D439,3,FALSE)</f>
        <v>#N/A</v>
      </c>
      <c r="M275" s="40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6" t="e">
        <f>(VLOOKUP(B276,CovTgt!A275:D440,2,FALSE))/D276</f>
        <v>#N/A</v>
      </c>
      <c r="L276" s="40" t="e">
        <f>VLOOKUP(B276,CovTgt!A275:D440,3,FALSE)</f>
        <v>#N/A</v>
      </c>
      <c r="M276" s="40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6" t="e">
        <f>(VLOOKUP(B277,CovTgt!A276:D441,2,FALSE))/D277</f>
        <v>#N/A</v>
      </c>
      <c r="L277" s="40" t="e">
        <f>VLOOKUP(B277,CovTgt!A276:D441,3,FALSE)</f>
        <v>#N/A</v>
      </c>
      <c r="M277" s="40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6" t="e">
        <f>(VLOOKUP(B278,CovTgt!A277:D442,2,FALSE))/D278</f>
        <v>#N/A</v>
      </c>
      <c r="L278" s="40" t="e">
        <f>VLOOKUP(B278,CovTgt!A277:D442,3,FALSE)</f>
        <v>#N/A</v>
      </c>
      <c r="M278" s="40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6" t="e">
        <f>(VLOOKUP(B279,CovTgt!A278:D443,2,FALSE))/D279</f>
        <v>#N/A</v>
      </c>
      <c r="L279" s="40" t="e">
        <f>VLOOKUP(B279,CovTgt!A278:D443,3,FALSE)</f>
        <v>#N/A</v>
      </c>
      <c r="M279" s="40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6" t="e">
        <f>(VLOOKUP(B280,CovTgt!A279:D444,2,FALSE))/D280</f>
        <v>#N/A</v>
      </c>
      <c r="L280" s="40" t="e">
        <f>VLOOKUP(B280,CovTgt!A279:D444,3,FALSE)</f>
        <v>#N/A</v>
      </c>
      <c r="M280" s="40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6" t="e">
        <f>(VLOOKUP(B281,CovTgt!A280:D445,2,FALSE))/D281</f>
        <v>#N/A</v>
      </c>
      <c r="L281" s="40" t="e">
        <f>VLOOKUP(B281,CovTgt!A280:D445,3,FALSE)</f>
        <v>#N/A</v>
      </c>
      <c r="M281" s="40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6" t="e">
        <f>(VLOOKUP(B282,CovTgt!A281:D446,2,FALSE))/D282</f>
        <v>#N/A</v>
      </c>
      <c r="L282" s="40" t="e">
        <f>VLOOKUP(B282,CovTgt!A281:D446,3,FALSE)</f>
        <v>#N/A</v>
      </c>
      <c r="M282" s="40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6" t="e">
        <f>(VLOOKUP(B283,CovTgt!A282:D447,2,FALSE))/D283</f>
        <v>#N/A</v>
      </c>
      <c r="L283" s="40" t="e">
        <f>VLOOKUP(B283,CovTgt!A282:D447,3,FALSE)</f>
        <v>#N/A</v>
      </c>
      <c r="M283" s="40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6" t="e">
        <f>(VLOOKUP(B284,CovTgt!A283:D448,2,FALSE))/D284</f>
        <v>#N/A</v>
      </c>
      <c r="L284" s="40" t="e">
        <f>VLOOKUP(B284,CovTgt!A283:D448,3,FALSE)</f>
        <v>#N/A</v>
      </c>
      <c r="M284" s="40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6" t="e">
        <f>(VLOOKUP(B285,CovTgt!A284:D449,2,FALSE))/D285</f>
        <v>#N/A</v>
      </c>
      <c r="L285" s="40" t="e">
        <f>VLOOKUP(B285,CovTgt!A284:D449,3,FALSE)</f>
        <v>#N/A</v>
      </c>
      <c r="M285" s="40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6" t="e">
        <f>(VLOOKUP(B286,CovTgt!A285:D450,2,FALSE))/D286</f>
        <v>#N/A</v>
      </c>
      <c r="L286" s="40" t="e">
        <f>VLOOKUP(B286,CovTgt!A285:D450,3,FALSE)</f>
        <v>#N/A</v>
      </c>
      <c r="M286" s="40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6" t="e">
        <f>(VLOOKUP(B287,CovTgt!A286:D451,2,FALSE))/D287</f>
        <v>#N/A</v>
      </c>
      <c r="L287" s="40" t="e">
        <f>VLOOKUP(B287,CovTgt!A286:D451,3,FALSE)</f>
        <v>#N/A</v>
      </c>
      <c r="M287" s="40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6" t="e">
        <f>(VLOOKUP(B288,CovTgt!A287:D452,2,FALSE))/D288</f>
        <v>#N/A</v>
      </c>
      <c r="L288" s="40" t="e">
        <f>VLOOKUP(B288,CovTgt!A287:D452,3,FALSE)</f>
        <v>#N/A</v>
      </c>
      <c r="M288" s="40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6" t="e">
        <f>(VLOOKUP(B289,CovTgt!A288:D453,2,FALSE))/D289</f>
        <v>#N/A</v>
      </c>
      <c r="L289" s="40" t="e">
        <f>VLOOKUP(B289,CovTgt!A288:D453,3,FALSE)</f>
        <v>#N/A</v>
      </c>
      <c r="M289" s="40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6" t="e">
        <f>(VLOOKUP(B290,CovTgt!A289:D454,2,FALSE))/D290</f>
        <v>#N/A</v>
      </c>
      <c r="L290" s="40" t="e">
        <f>VLOOKUP(B290,CovTgt!A289:D454,3,FALSE)</f>
        <v>#N/A</v>
      </c>
      <c r="M290" s="40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6" t="e">
        <f>(VLOOKUP(B291,CovTgt!A290:D455,2,FALSE))/D291</f>
        <v>#N/A</v>
      </c>
      <c r="L291" s="40" t="e">
        <f>VLOOKUP(B291,CovTgt!A290:D455,3,FALSE)</f>
        <v>#N/A</v>
      </c>
      <c r="M291" s="40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6" t="e">
        <f>(VLOOKUP(B292,CovTgt!A291:D456,2,FALSE))/D292</f>
        <v>#N/A</v>
      </c>
      <c r="L292" s="40" t="e">
        <f>VLOOKUP(B292,CovTgt!A291:D456,3,FALSE)</f>
        <v>#N/A</v>
      </c>
      <c r="M292" s="40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6" t="e">
        <f>(VLOOKUP(B293,CovTgt!A292:D457,2,FALSE))/D293</f>
        <v>#N/A</v>
      </c>
      <c r="L293" s="40" t="e">
        <f>VLOOKUP(B293,CovTgt!A292:D457,3,FALSE)</f>
        <v>#N/A</v>
      </c>
      <c r="M293" s="40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6" t="e">
        <f>(VLOOKUP(B294,CovTgt!A293:D458,2,FALSE))/D294</f>
        <v>#N/A</v>
      </c>
      <c r="L294" s="40" t="e">
        <f>VLOOKUP(B294,CovTgt!A293:D458,3,FALSE)</f>
        <v>#N/A</v>
      </c>
      <c r="M294" s="40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6" t="e">
        <f>(VLOOKUP(B295,CovTgt!A294:D459,2,FALSE))/D295</f>
        <v>#N/A</v>
      </c>
      <c r="L295" s="40" t="e">
        <f>VLOOKUP(B295,CovTgt!A294:D459,3,FALSE)</f>
        <v>#N/A</v>
      </c>
      <c r="M295" s="40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6" t="e">
        <f>(VLOOKUP(B296,CovTgt!A295:D460,2,FALSE))/D296</f>
        <v>#N/A</v>
      </c>
      <c r="L296" s="40" t="e">
        <f>VLOOKUP(B296,CovTgt!A295:D460,3,FALSE)</f>
        <v>#N/A</v>
      </c>
      <c r="M296" s="40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6" t="e">
        <f>(VLOOKUP(B297,CovTgt!A296:D461,2,FALSE))/D297</f>
        <v>#N/A</v>
      </c>
      <c r="L297" s="40" t="e">
        <f>VLOOKUP(B297,CovTgt!A296:D461,3,FALSE)</f>
        <v>#N/A</v>
      </c>
      <c r="M297" s="40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6" t="e">
        <f>(VLOOKUP(B298,CovTgt!A297:D462,2,FALSE))/D298</f>
        <v>#N/A</v>
      </c>
      <c r="L298" s="40" t="e">
        <f>VLOOKUP(B298,CovTgt!A297:D462,3,FALSE)</f>
        <v>#N/A</v>
      </c>
      <c r="M298" s="40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6" t="e">
        <f>(VLOOKUP(B299,CovTgt!A298:D463,2,FALSE))/D299</f>
        <v>#N/A</v>
      </c>
      <c r="L299" s="40" t="e">
        <f>VLOOKUP(B299,CovTgt!A298:D463,3,FALSE)</f>
        <v>#N/A</v>
      </c>
      <c r="M299" s="40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6" t="e">
        <f>(VLOOKUP(B300,CovTgt!A299:D464,2,FALSE))/D300</f>
        <v>#N/A</v>
      </c>
      <c r="L300" s="40" t="e">
        <f>VLOOKUP(B300,CovTgt!A299:D464,3,FALSE)</f>
        <v>#N/A</v>
      </c>
      <c r="M300" s="40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6" t="e">
        <f>(VLOOKUP(B301,CovTgt!A300:D465,2,FALSE))/D301</f>
        <v>#N/A</v>
      </c>
      <c r="L301" s="40" t="e">
        <f>VLOOKUP(B301,CovTgt!A300:D465,3,FALSE)</f>
        <v>#N/A</v>
      </c>
      <c r="M301" s="40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6" t="e">
        <f>(VLOOKUP(B302,CovTgt!A301:D466,2,FALSE))/D302</f>
        <v>#N/A</v>
      </c>
      <c r="L302" s="40" t="e">
        <f>VLOOKUP(B302,CovTgt!A301:D466,3,FALSE)</f>
        <v>#N/A</v>
      </c>
      <c r="M302" s="40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6" t="e">
        <f>(VLOOKUP(B303,CovTgt!A302:D467,2,FALSE))/D303</f>
        <v>#N/A</v>
      </c>
      <c r="L303" s="40" t="e">
        <f>VLOOKUP(B303,CovTgt!A302:D467,3,FALSE)</f>
        <v>#N/A</v>
      </c>
      <c r="M303" s="40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6" t="e">
        <f>(VLOOKUP(B304,CovTgt!A303:D468,2,FALSE))/D304</f>
        <v>#N/A</v>
      </c>
      <c r="L304" s="40" t="e">
        <f>VLOOKUP(B304,CovTgt!A303:D468,3,FALSE)</f>
        <v>#N/A</v>
      </c>
      <c r="M304" s="40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6" t="e">
        <f>(VLOOKUP(B305,CovTgt!A304:D469,2,FALSE))/D305</f>
        <v>#N/A</v>
      </c>
      <c r="L305" s="40" t="e">
        <f>VLOOKUP(B305,CovTgt!A304:D469,3,FALSE)</f>
        <v>#N/A</v>
      </c>
      <c r="M305" s="40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6" t="e">
        <f>(VLOOKUP(B306,CovTgt!A305:D470,2,FALSE))/D306</f>
        <v>#N/A</v>
      </c>
      <c r="L306" s="40" t="e">
        <f>VLOOKUP(B306,CovTgt!A305:D470,3,FALSE)</f>
        <v>#N/A</v>
      </c>
      <c r="M306" s="40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6" t="e">
        <f>(VLOOKUP(B307,CovTgt!A306:D471,2,FALSE))/D307</f>
        <v>#N/A</v>
      </c>
      <c r="L307" s="40" t="e">
        <f>VLOOKUP(B307,CovTgt!A306:D471,3,FALSE)</f>
        <v>#N/A</v>
      </c>
      <c r="M307" s="40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6" t="e">
        <f>(VLOOKUP(B308,CovTgt!A307:D472,2,FALSE))/D308</f>
        <v>#N/A</v>
      </c>
      <c r="L308" s="40" t="e">
        <f>VLOOKUP(B308,CovTgt!A307:D472,3,FALSE)</f>
        <v>#N/A</v>
      </c>
      <c r="M308" s="40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6" t="e">
        <f>(VLOOKUP(B309,CovTgt!A308:D473,2,FALSE))/D309</f>
        <v>#N/A</v>
      </c>
      <c r="L309" s="40" t="e">
        <f>VLOOKUP(B309,CovTgt!A308:D473,3,FALSE)</f>
        <v>#N/A</v>
      </c>
      <c r="M309" s="40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2015-08-20T16:10:58Z</dcterms:modified>
</cp:coreProperties>
</file>