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ome.guitton\Desktop\Tdb_diag\data\"/>
    </mc:Choice>
  </mc:AlternateContent>
  <bookViews>
    <workbookView xWindow="-108" yWindow="0" windowWidth="2280" windowHeight="0" activeTab="8"/>
  </bookViews>
  <sheets>
    <sheet name="population" sheetId="9" r:id="rId1"/>
    <sheet name="evol" sheetId="4" r:id="rId2"/>
    <sheet name="mortalité" sheetId="6" r:id="rId3"/>
    <sheet name="handi" sheetId="7" r:id="rId4"/>
    <sheet name="ES" sheetId="11" r:id="rId5"/>
    <sheet name="médicosoc" sheetId="12" r:id="rId6"/>
    <sheet name="focus" sheetId="13" r:id="rId7"/>
    <sheet name="det" sheetId="14" r:id="rId8"/>
    <sheet name="vacsi" sheetId="15" r:id="rId9"/>
    <sheet name="patho" sheetId="16" r:id="rId10"/>
    <sheet name="ps" sheetId="17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J7" i="15" l="1"/>
</calcChain>
</file>

<file path=xl/sharedStrings.xml><?xml version="1.0" encoding="utf-8"?>
<sst xmlns="http://schemas.openxmlformats.org/spreadsheetml/2006/main" count="276" uniqueCount="144">
  <si>
    <t>Caractéristiques de la population</t>
  </si>
  <si>
    <t>IDF</t>
  </si>
  <si>
    <t xml:space="preserve">Nombre d’habitants </t>
  </si>
  <si>
    <t>% des 0 à 19 ans</t>
  </si>
  <si>
    <t>% des 20 à 39 ans</t>
  </si>
  <si>
    <t>% des 40 à 59 ans</t>
  </si>
  <si>
    <t xml:space="preserve">% des 60 ans à 74 ans </t>
  </si>
  <si>
    <t>% 75 ans et plus</t>
  </si>
  <si>
    <t>% 85 ans et plus</t>
  </si>
  <si>
    <t>Evolution</t>
  </si>
  <si>
    <t>Personnes en situation de handicap</t>
  </si>
  <si>
    <t>Année</t>
  </si>
  <si>
    <t>Offre sanitaire – établissements de santé</t>
  </si>
  <si>
    <t>Nb d’établissements de santé</t>
  </si>
  <si>
    <t>Places PH adultes en établissements</t>
  </si>
  <si>
    <t>Places PH enfants en établissements</t>
  </si>
  <si>
    <t>Offre sanitaire – Focus exercice coordonné</t>
  </si>
  <si>
    <t>Nb de maisons de santé pluri professionnelles (MSP)</t>
  </si>
  <si>
    <t>Nb de centres de santé pluri professionnels</t>
  </si>
  <si>
    <t>Déterminants de santé</t>
  </si>
  <si>
    <t>Vaccination et dépistage</t>
  </si>
  <si>
    <t xml:space="preserve">Taux de chômage </t>
  </si>
  <si>
    <t>Pathologies chroniques</t>
  </si>
  <si>
    <t>Part ALD Cancer</t>
  </si>
  <si>
    <t>Part ALD Diabète 1 et 2</t>
  </si>
  <si>
    <t>Part ALD Total</t>
  </si>
  <si>
    <t xml:space="preserve">Taux de rappel COVID sur population éligible </t>
  </si>
  <si>
    <t>Taux de vaccination ROR - Au moins une dose</t>
  </si>
  <si>
    <t>Taux de vaccination Hépatite B</t>
  </si>
  <si>
    <t>Revenu salarial annuel net moyen</t>
  </si>
  <si>
    <t>Part des patients avec Médecin Traitant</t>
  </si>
  <si>
    <t>Taux de natalité</t>
  </si>
  <si>
    <t>Taux de pauvreté</t>
  </si>
  <si>
    <t>Espérance de vie à la naissance H</t>
  </si>
  <si>
    <t>Espérance de vie à la naissance F</t>
  </si>
  <si>
    <t>Nombre d'établissements d'hébergement pour personnes âgées dépendantes</t>
  </si>
  <si>
    <t xml:space="preserve">Secteur public </t>
  </si>
  <si>
    <t xml:space="preserve">Secteur privé </t>
  </si>
  <si>
    <t>Source données</t>
  </si>
  <si>
    <t>Lien</t>
  </si>
  <si>
    <t>Insee</t>
  </si>
  <si>
    <t>https://www.insee.fr/fr/statistiques/2109644</t>
  </si>
  <si>
    <t>Tableau de bord de la conjoncture : ile-de-France</t>
  </si>
  <si>
    <t>figure 9</t>
  </si>
  <si>
    <t>https://www.insee.fr/fr/statistiques/2012748#tableau-TCRD_049_tab1_departements</t>
  </si>
  <si>
    <t>Revenu salarial net annuel moyen par sexe et PCS dans le secteur privé</t>
  </si>
  <si>
    <t>https://www.insee.fr/fr/statistiques/1893198</t>
  </si>
  <si>
    <t>Estimation de la population au 1er janvier 2023</t>
  </si>
  <si>
    <t>Taux de natalité et âge moyen de la mère à la naissance en 2022 et nombre de naissances en 2021</t>
  </si>
  <si>
    <t>https://www.insee.fr/fr/statistiques/5371235?sommaire=5371304</t>
  </si>
  <si>
    <t>Niveau de vie et pauvreté par région</t>
  </si>
  <si>
    <t>lien</t>
  </si>
  <si>
    <t>CNAM</t>
  </si>
  <si>
    <t>Nombre de bénéficiaire AME</t>
  </si>
  <si>
    <t>Nombre de bénéficiaire C2S non-participative</t>
  </si>
  <si>
    <t>Nombre de bénéficiaire C2S participative</t>
  </si>
  <si>
    <t xml:space="preserve">https://www.insee.fr/fr/statistiques/2012761#tableau-TCRD_053_tab1_departements </t>
  </si>
  <si>
    <t>SNDS</t>
  </si>
  <si>
    <t xml:space="preserve">Offre médico-sociale </t>
  </si>
  <si>
    <t>PMSI</t>
  </si>
  <si>
    <t>FINESS</t>
  </si>
  <si>
    <t>CépiDc</t>
  </si>
  <si>
    <t>https://www.insee.fr/fr/statistiques/2012749</t>
  </si>
  <si>
    <t>handidonnées</t>
  </si>
  <si>
    <t>Nb de séjours en obstétrique</t>
  </si>
  <si>
    <t>Nb de séjours en chirurgie</t>
  </si>
  <si>
    <t>Nb de séjours en Médecine</t>
  </si>
  <si>
    <t xml:space="preserve">Nombre d'établissements d'hébergement pour personnes âgées </t>
  </si>
  <si>
    <t>résidences autonomie</t>
  </si>
  <si>
    <t>Taux de mortalité standardisé lissé par maladies de l'appareil circulatoire - femmes</t>
  </si>
  <si>
    <t>Taux de mortalité standardisé lissé par maladis de l'appareil circulatoire - hommes</t>
  </si>
  <si>
    <t>Catherine</t>
  </si>
  <si>
    <t>https://idf.handidonnees.fr/page/activite-mdph</t>
  </si>
  <si>
    <t>https://www.insee.fr/fr/statistiques/6442047</t>
  </si>
  <si>
    <t>Evolution de la population annuelle moyenne 2012-2017</t>
  </si>
  <si>
    <t>Evolution de la population annuelle moyenne 2017-2022</t>
  </si>
  <si>
    <t>Taux de mortalité standardisé par tous cancers – hommes</t>
  </si>
  <si>
    <t>Mortalité pour 100 000 hab</t>
  </si>
  <si>
    <t>Taux de mortalité standardisé tous cancers – femmes</t>
  </si>
  <si>
    <t>Taux de mortalité standardisé cancer trachée, bronches, poumon – hommes</t>
  </si>
  <si>
    <t>Taux de mortalité standardisé cancer tranchée, bronches, poumon - femmes</t>
  </si>
  <si>
    <t>Taux de mortalité standardisé  cancer du sein - femmes</t>
  </si>
  <si>
    <t>Nb de pers. ayant des droits ouverts MDPH - adultes et enfants</t>
  </si>
  <si>
    <t>Handidonnées Ile-de-France - Les personnes titulaires d’une allocation au titre de leur handicap - Les enfants et adolescents recevant l’AEEH - 2022 (handidonnees.fr)</t>
  </si>
  <si>
    <t>Handidonnées Ile-de-France - Les personnes titulaires d’une allocation au titre de leur handicap - Les adultes recevant l’AAH - 2022 (handidonnees.fr)</t>
  </si>
  <si>
    <t>Nb de journées de SMR</t>
  </si>
  <si>
    <t>Nb de journées de PSY</t>
  </si>
  <si>
    <t>Pascal</t>
  </si>
  <si>
    <t>thomas</t>
  </si>
  <si>
    <t>Taux de vaccination Méningocoque C - Au moins une dose</t>
  </si>
  <si>
    <t>Taux de vaccination Méningocoque C - Deux doses</t>
  </si>
  <si>
    <t>SNDS / SPF</t>
  </si>
  <si>
    <t>Taux de participation au dépistage organisé du cancer du colon</t>
  </si>
  <si>
    <t>Taux de participation au dépistage organisé du cancer du sein</t>
  </si>
  <si>
    <t>Fichier/figure</t>
  </si>
  <si>
    <t>sheet</t>
  </si>
  <si>
    <t>estim-pop-dep-sexe-aq-1975-2023.xlsx</t>
  </si>
  <si>
    <t>TCRD_053.xlsx</t>
  </si>
  <si>
    <t>RPM2021-F18.xlsx</t>
  </si>
  <si>
    <t>TCRD_050.xlsx</t>
  </si>
  <si>
    <t>TCRD_049.xlsx</t>
  </si>
  <si>
    <t>Evolution des naissances 2021-2020</t>
  </si>
  <si>
    <t>Sheet</t>
  </si>
  <si>
    <t>if_inf_68.xlsx</t>
  </si>
  <si>
    <t>https://www.insee.fr/fr/statistiques/2012741#tableau-TCRD_048_tab1_departements</t>
  </si>
  <si>
    <t>Taux de mortalité infantile (pour 1000 enfant)</t>
  </si>
  <si>
    <t>Taux brute de mortalité</t>
  </si>
  <si>
    <t>Fichier</t>
  </si>
  <si>
    <t>TCRD_48.xlsx</t>
  </si>
  <si>
    <t>Nombre d'allocataires selon le sexe</t>
  </si>
  <si>
    <t>Taux de pers. ayant des droits ouverts, pour 100 hab. du département</t>
  </si>
  <si>
    <t>Effectif de patients par pathologie, sexe, classe d’âge et territoire (département, région) — Data ameli</t>
  </si>
  <si>
    <t>sélectionner la dernière année et région 11 puis télécharger seulement la sélection</t>
  </si>
  <si>
    <t>effectif.xlsx</t>
  </si>
  <si>
    <t>Bénéficiaires de l'AAH</t>
  </si>
  <si>
    <t>Bénéficiaires de l’AEEH</t>
  </si>
  <si>
    <t>Spécialité</t>
  </si>
  <si>
    <t>Source</t>
  </si>
  <si>
    <t>Catherine/Alain</t>
  </si>
  <si>
    <t>Gynécologie obstétrique</t>
  </si>
  <si>
    <t>Infirmier</t>
  </si>
  <si>
    <t>Laboratoire</t>
  </si>
  <si>
    <t>Masseur - kinésithérapeute</t>
  </si>
  <si>
    <t>Médecine générale</t>
  </si>
  <si>
    <t>Psychiatrie générale</t>
  </si>
  <si>
    <t>Pédiatrie</t>
  </si>
  <si>
    <t>Radiodiagnostic et imagerie médicale</t>
  </si>
  <si>
    <t>Sage-femme</t>
  </si>
  <si>
    <t>Psychiatrie de l'enfant et de l'adolescent</t>
  </si>
  <si>
    <t>Laboratoire polyvalent</t>
  </si>
  <si>
    <t>PS 2017 et PS 2022</t>
  </si>
  <si>
    <t xml:space="preserve">SNDS </t>
  </si>
  <si>
    <t xml:space="preserve">Sabine : https://atrium.arsidf.fr/jcms/pl1_87579/structuration-projets-des?documentKinds=&amp;explorerCurrentCategory=pl1_134387&amp;mids=&amp;portlet=pl1_87577&amp;types=ALL </t>
  </si>
  <si>
    <t>Cancer colorectal – Santé publique France (santepubliquefrance.fr)</t>
  </si>
  <si>
    <t>SPF</t>
  </si>
  <si>
    <t>Taux de participation au programme de dépistage organisé du cancer du sein 2021-2022 et évolution depuis 2005 (santepubliquefrance.fr)</t>
  </si>
  <si>
    <t>2021-2022</t>
  </si>
  <si>
    <t>Taux de vaccination HPV femme (2003-2011) - Au moins une dose</t>
  </si>
  <si>
    <t>Taux de vaccination HPV homme (1995-2011) - Au moins une dose</t>
  </si>
  <si>
    <t>Liste ETs Sanitaire-prévention-caractères sanitaires 31-12-2022</t>
  </si>
  <si>
    <t>Liste ETs Médico Sociaux capacitaire - PA - PH adultes-PH enfants - 31-12-2022</t>
  </si>
  <si>
    <t>LISTE ET Medico-Sociaux 31-12-2022</t>
  </si>
  <si>
    <t xml:space="preserve">Nb de communautés professionnelles territoriales de santé (CPTS)  </t>
  </si>
  <si>
    <t>Taux de vaccination DTPC (2019-2022) - Au moins une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</si>
</sst>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\+\ #,##0;\-\ #,##0"/>
  </numFmts>
  <fonts count="17" x14ac:knownFonts="1">
    <font>
      <sz val="11"/>
      <color theme="1"/>
      <name val="Calibri"/>
      <family val="2"/>
      <scheme val="minor"/>
    </font>
    <font>
      <b/>
      <sz val="11"/>
      <color rgb="FFFFFFFF"/>
      <name val="Trebuchet MS"/>
      <family val="2"/>
    </font>
    <font>
      <b/>
      <u/>
      <sz val="11"/>
      <color theme="1"/>
      <name val="Calibri"/>
      <family val="2"/>
      <scheme val="minor"/>
    </font>
    <font>
      <b/>
      <sz val="10.5"/>
      <color rgb="FFFFFFFF"/>
      <name val="Trebuchet MS"/>
      <family val="2"/>
    </font>
    <font>
      <b/>
      <sz val="12"/>
      <color rgb="FFFFFFFF"/>
      <name val="Trebuchet MS"/>
      <family val="2"/>
    </font>
    <font>
      <b/>
      <sz val="11"/>
      <color rgb="FFFFFFFF"/>
      <name val="Trebuchet MS"/>
      <family val="2"/>
    </font>
    <font>
      <sz val="11"/>
      <color rgb="FF000000"/>
      <name val="Calibri"/>
      <family val="2"/>
    </font>
    <font>
      <sz val="8"/>
      <name val="Helv"/>
    </font>
    <font>
      <sz val="11"/>
      <color theme="1"/>
      <name val="Calibri"/>
      <family val="2"/>
    </font>
    <font>
      <sz val="8"/>
      <color theme="0"/>
      <name val="Arial"/>
      <family val="2"/>
    </font>
    <font>
      <sz val="9"/>
      <color theme="3"/>
      <name val="Arial"/>
      <family val="2"/>
    </font>
    <font>
      <sz val="10"/>
      <color theme="0"/>
      <name val="Arial"/>
      <family val="2"/>
    </font>
    <font>
      <sz val="11"/>
      <color theme="3"/>
      <name val="Arial"/>
      <family val="2"/>
    </font>
    <font>
      <sz val="8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0C226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6" fillId="0" borderId="0" applyBorder="0"/>
    <xf numFmtId="0" fontId="7" fillId="0" borderId="0"/>
    <xf numFmtId="9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</cellStyleXfs>
  <cellXfs count="7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readingOrder="1"/>
    </xf>
    <xf numFmtId="0" fontId="3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 applyProtection="1">
      <alignment horizontal="left" vertical="center" wrapText="1" readingOrder="1"/>
      <protection locked="0"/>
    </xf>
    <xf numFmtId="0" fontId="5" fillId="2" borderId="1" xfId="0" applyFont="1" applyFill="1" applyBorder="1" applyAlignment="1" applyProtection="1">
      <alignment horizontal="left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/>
    <xf numFmtId="3" fontId="10" fillId="0" borderId="0" xfId="1" applyNumberFormat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17" fontId="9" fillId="0" borderId="0" xfId="1" applyNumberFormat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166" fontId="12" fillId="0" borderId="0" xfId="3" applyNumberFormat="1" applyFont="1" applyFill="1" applyBorder="1" applyAlignment="1">
      <alignment horizontal="right" vertical="center"/>
    </xf>
    <xf numFmtId="165" fontId="13" fillId="0" borderId="0" xfId="3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16" fillId="4" borderId="1" xfId="6" applyBorder="1" applyAlignment="1">
      <alignment horizontal="left" vertical="center" wrapText="1" readingOrder="1"/>
    </xf>
    <xf numFmtId="0" fontId="16" fillId="4" borderId="1" xfId="6" applyBorder="1" applyAlignment="1">
      <alignment vertical="center"/>
    </xf>
    <xf numFmtId="0" fontId="16" fillId="4" borderId="0" xfId="6"/>
    <xf numFmtId="0" fontId="15" fillId="3" borderId="1" xfId="5" applyBorder="1" applyAlignment="1">
      <alignment horizontal="left" vertical="center" wrapText="1" readingOrder="1"/>
    </xf>
    <xf numFmtId="3" fontId="15" fillId="3" borderId="1" xfId="5" applyNumberFormat="1" applyBorder="1" applyAlignment="1">
      <alignment horizontal="center" vertical="center" wrapText="1" readingOrder="1"/>
    </xf>
    <xf numFmtId="0" fontId="15" fillId="3" borderId="1" xfId="5" applyBorder="1" applyAlignment="1">
      <alignment vertical="center"/>
    </xf>
    <xf numFmtId="0" fontId="15" fillId="3" borderId="1" xfId="5" applyBorder="1" applyAlignment="1">
      <alignment vertical="center" wrapText="1"/>
    </xf>
    <xf numFmtId="0" fontId="15" fillId="3" borderId="0" xfId="5" applyAlignment="1">
      <alignment wrapText="1"/>
    </xf>
    <xf numFmtId="0" fontId="15" fillId="3" borderId="0" xfId="5"/>
    <xf numFmtId="0" fontId="15" fillId="3" borderId="0" xfId="5" applyAlignment="1">
      <alignment horizontal="center" readingOrder="1"/>
    </xf>
    <xf numFmtId="2" fontId="15" fillId="3" borderId="1" xfId="5" applyNumberFormat="1" applyBorder="1" applyAlignment="1">
      <alignment horizontal="center" vertical="center" wrapText="1" readingOrder="1"/>
    </xf>
    <xf numFmtId="0" fontId="15" fillId="3" borderId="2" xfId="5" applyBorder="1" applyAlignment="1">
      <alignment vertical="center" wrapText="1"/>
    </xf>
    <xf numFmtId="0" fontId="16" fillId="4" borderId="2" xfId="6" applyBorder="1" applyAlignment="1">
      <alignment vertical="center" wrapText="1"/>
    </xf>
    <xf numFmtId="2" fontId="16" fillId="4" borderId="4" xfId="6" applyNumberFormat="1" applyBorder="1" applyAlignment="1">
      <alignment horizontal="center" vertical="center" wrapText="1" readingOrder="1"/>
    </xf>
    <xf numFmtId="2" fontId="16" fillId="4" borderId="4" xfId="6" applyNumberFormat="1" applyBorder="1" applyAlignment="1">
      <alignment vertical="center" wrapText="1" readingOrder="1"/>
    </xf>
    <xf numFmtId="0" fontId="16" fillId="4" borderId="4" xfId="6" applyBorder="1" applyAlignment="1">
      <alignment vertical="center"/>
    </xf>
    <xf numFmtId="0" fontId="16" fillId="4" borderId="4" xfId="6" applyBorder="1" applyAlignment="1">
      <alignment vertical="center" wrapText="1"/>
    </xf>
    <xf numFmtId="0" fontId="16" fillId="4" borderId="4" xfId="6" applyBorder="1"/>
    <xf numFmtId="0" fontId="16" fillId="4" borderId="4" xfId="6" applyBorder="1" applyAlignment="1">
      <alignment vertical="center" wrapText="1" readingOrder="1"/>
    </xf>
    <xf numFmtId="1" fontId="16" fillId="4" borderId="1" xfId="6" applyNumberFormat="1" applyBorder="1" applyAlignment="1">
      <alignment horizontal="center" vertical="center" wrapText="1" readingOrder="1"/>
    </xf>
    <xf numFmtId="0" fontId="16" fillId="4" borderId="1" xfId="6" applyNumberFormat="1" applyBorder="1" applyAlignment="1">
      <alignment horizontal="center" vertical="center" wrapText="1" readingOrder="1"/>
    </xf>
    <xf numFmtId="0" fontId="16" fillId="4" borderId="3" xfId="6" applyBorder="1" applyAlignment="1">
      <alignment horizontal="left" vertical="center" wrapText="1" readingOrder="1"/>
    </xf>
    <xf numFmtId="0" fontId="14" fillId="3" borderId="0" xfId="4" applyFill="1"/>
    <xf numFmtId="0" fontId="15" fillId="3" borderId="0" xfId="5" applyAlignment="1">
      <alignment vertical="center"/>
    </xf>
    <xf numFmtId="0" fontId="15" fillId="3" borderId="1" xfId="5" applyBorder="1" applyAlignment="1">
      <alignment vertical="center" wrapText="1" readingOrder="1"/>
    </xf>
    <xf numFmtId="2" fontId="15" fillId="3" borderId="1" xfId="5" applyNumberFormat="1" applyBorder="1" applyAlignment="1">
      <alignment horizontal="center" wrapText="1" readingOrder="1"/>
    </xf>
    <xf numFmtId="0" fontId="15" fillId="3" borderId="1" xfId="5" applyNumberFormat="1" applyBorder="1" applyAlignment="1">
      <alignment horizontal="center" vertical="center" wrapText="1" readingOrder="1"/>
    </xf>
    <xf numFmtId="0" fontId="15" fillId="3" borderId="3" xfId="5" applyBorder="1" applyAlignment="1">
      <alignment horizontal="left" vertical="center" wrapText="1" readingOrder="1"/>
    </xf>
    <xf numFmtId="0" fontId="15" fillId="3" borderId="3" xfId="5" applyNumberFormat="1" applyBorder="1" applyAlignment="1">
      <alignment horizontal="center" vertical="center" wrapText="1" readingOrder="1"/>
    </xf>
    <xf numFmtId="0" fontId="15" fillId="3" borderId="0" xfId="5" applyNumberFormat="1" applyAlignment="1">
      <alignment horizontal="center" readingOrder="1"/>
    </xf>
    <xf numFmtId="0" fontId="15" fillId="3" borderId="0" xfId="5" applyAlignment="1">
      <alignment horizontal="left" wrapText="1" readingOrder="1"/>
    </xf>
    <xf numFmtId="0" fontId="0" fillId="0" borderId="0" xfId="0" applyAlignment="1">
      <alignment horizontal="left" wrapText="1" readingOrder="1"/>
    </xf>
    <xf numFmtId="0" fontId="14" fillId="0" borderId="0" xfId="4"/>
    <xf numFmtId="0" fontId="15" fillId="3" borderId="4" xfId="5" applyBorder="1" applyAlignment="1">
      <alignment vertical="center" wrapText="1" readingOrder="1"/>
    </xf>
    <xf numFmtId="2" fontId="15" fillId="3" borderId="4" xfId="5" applyNumberFormat="1" applyBorder="1" applyAlignment="1">
      <alignment horizontal="center" vertical="center" wrapText="1" readingOrder="1"/>
    </xf>
    <xf numFmtId="2" fontId="15" fillId="3" borderId="4" xfId="5" applyNumberFormat="1" applyBorder="1" applyAlignment="1">
      <alignment vertical="center" wrapText="1" readingOrder="1"/>
    </xf>
    <xf numFmtId="0" fontId="15" fillId="3" borderId="4" xfId="5" applyBorder="1" applyAlignment="1">
      <alignment vertical="center"/>
    </xf>
    <xf numFmtId="0" fontId="15" fillId="3" borderId="4" xfId="5" applyBorder="1" applyAlignment="1">
      <alignment vertical="center" wrapText="1"/>
    </xf>
    <xf numFmtId="0" fontId="15" fillId="3" borderId="4" xfId="5" applyBorder="1"/>
    <xf numFmtId="1" fontId="15" fillId="3" borderId="1" xfId="5" applyNumberFormat="1" applyBorder="1" applyAlignment="1">
      <alignment horizontal="center" vertical="center" wrapText="1" readingOrder="1"/>
    </xf>
    <xf numFmtId="0" fontId="15" fillId="3" borderId="5" xfId="5" applyBorder="1" applyAlignment="1">
      <alignment vertical="center" wrapText="1"/>
    </xf>
    <xf numFmtId="0" fontId="0" fillId="0" borderId="0" xfId="0" applyFill="1" applyBorder="1"/>
    <xf numFmtId="164" fontId="15" fillId="3" borderId="1" xfId="5" applyNumberFormat="1" applyBorder="1" applyAlignment="1">
      <alignment horizontal="center" vertical="center" wrapText="1" readingOrder="1"/>
    </xf>
    <xf numFmtId="0" fontId="15" fillId="3" borderId="4" xfId="5" applyBorder="1" applyAlignment="1">
      <alignment horizontal="left" vertical="center" wrapText="1" readingOrder="1"/>
    </xf>
    <xf numFmtId="0" fontId="15" fillId="3" borderId="3" xfId="5" applyBorder="1" applyAlignment="1">
      <alignment vertical="center"/>
    </xf>
    <xf numFmtId="0" fontId="16" fillId="4" borderId="0" xfId="6" applyAlignment="1">
      <alignment horizontal="center"/>
    </xf>
    <xf numFmtId="0" fontId="16" fillId="4" borderId="0" xfId="6" applyAlignment="1">
      <alignment horizontal="center" vertical="center"/>
    </xf>
  </cellXfs>
  <cellStyles count="7">
    <cellStyle name="Lien hypertexte" xfId="4" builtinId="8"/>
    <cellStyle name="Neutre" xfId="6" builtinId="28"/>
    <cellStyle name="Normal" xfId="0" builtinId="0"/>
    <cellStyle name="Normal 2" xfId="1"/>
    <cellStyle name="Normal 8" xfId="2"/>
    <cellStyle name="Pourcentage 2" xfId="3"/>
    <cellStyle name="Satisfaisant" xfId="5" builtinId="26"/>
  </cellStyles>
  <dxfs count="6">
    <dxf>
      <font>
        <color rgb="FF9C0006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NESTR~1/AppData/Local/Temp/STATISS_2021_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9">
          <cell r="B9">
            <v>12213446.9990084</v>
          </cell>
          <cell r="C9">
            <v>2175600.9979461399</v>
          </cell>
          <cell r="D9">
            <v>1412516.0004235499</v>
          </cell>
          <cell r="E9">
            <v>1441398.00033</v>
          </cell>
          <cell r="F9">
            <v>1296641.0001103</v>
          </cell>
          <cell r="G9">
            <v>1619120.00060105</v>
          </cell>
          <cell r="H9">
            <v>1632676.9997777599</v>
          </cell>
          <cell r="I9">
            <v>1396913.00007892</v>
          </cell>
          <cell r="J9">
            <v>1238580.99974072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nsee.fr/fr/statistiques/5371235?sommaire=5371304" TargetMode="External"/><Relationship Id="rId7" Type="http://schemas.openxmlformats.org/officeDocument/2006/relationships/hyperlink" Target="https://www.insee.fr/fr/statistiques/1893198" TargetMode="External"/><Relationship Id="rId2" Type="http://schemas.openxmlformats.org/officeDocument/2006/relationships/hyperlink" Target="https://www.insee.fr/fr/statistiques/2012761" TargetMode="External"/><Relationship Id="rId1" Type="http://schemas.openxmlformats.org/officeDocument/2006/relationships/hyperlink" Target="https://www.insee.fr/fr/statistiques/1893198" TargetMode="External"/><Relationship Id="rId6" Type="http://schemas.openxmlformats.org/officeDocument/2006/relationships/hyperlink" Target="https://www.insee.fr/fr/statistiques/2012749" TargetMode="External"/><Relationship Id="rId5" Type="http://schemas.openxmlformats.org/officeDocument/2006/relationships/hyperlink" Target="https://www.insee.fr/fr/statistiques/2012748" TargetMode="External"/><Relationship Id="rId4" Type="http://schemas.openxmlformats.org/officeDocument/2006/relationships/hyperlink" Target="https://www.insee.fr/fr/statistiques/210964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ameli.fr/explore/dataset/effectifs/expor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see.fr/fr/statistiques/644204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see.fr/fr/statistiques/201274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df.handidonnees.fr/page/allocataires-handicapes/allocataires-aah-adultes" TargetMode="External"/><Relationship Id="rId2" Type="http://schemas.openxmlformats.org/officeDocument/2006/relationships/hyperlink" Target="https://idf.handidonnees.fr/page/allocataires-handicapes/allocataires-aeeh-enfants" TargetMode="External"/><Relationship Id="rId1" Type="http://schemas.openxmlformats.org/officeDocument/2006/relationships/hyperlink" Target="https://idf.handidonnees.fr/page/activite-mdph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ntepubliquefrance.fr/maladies-et-traumatismes/cancers/cancer-du-sein/articles/taux-de-participation-au-programme-de-depistage-organise-du-cancer-du-sein-2021-2022-et-evolution-depuis-2005" TargetMode="External"/><Relationship Id="rId1" Type="http://schemas.openxmlformats.org/officeDocument/2006/relationships/hyperlink" Target="https://www.santepubliquefrance.fr/maladies-et-traumatismes/cancers/cancer-du-colon-rectum/donn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pane xSplit="1" topLeftCell="N1" activePane="topRight" state="frozen"/>
      <selection pane="topRight" activeCell="A3" sqref="A3:XFD8"/>
    </sheetView>
  </sheetViews>
  <sheetFormatPr baseColWidth="10" defaultColWidth="23.6640625" defaultRowHeight="14.4" x14ac:dyDescent="0.3"/>
  <cols>
    <col min="1" max="1" width="32.21875" bestFit="1" customWidth="1"/>
    <col min="2" max="8" width="11.44140625" customWidth="1"/>
    <col min="9" max="9" width="13.5546875" bestFit="1" customWidth="1"/>
    <col min="10" max="10" width="17.109375" style="9" bestFit="1" customWidth="1"/>
    <col min="11" max="11" width="9.44140625" style="8" bestFit="1" customWidth="1"/>
    <col min="12" max="12" width="23.44140625" style="26" customWidth="1"/>
    <col min="13" max="13" width="72.6640625" style="16" bestFit="1" customWidth="1"/>
    <col min="14" max="14" width="81.77734375" style="16" bestFit="1" customWidth="1"/>
    <col min="15" max="15" width="23.6640625" style="16"/>
  </cols>
  <sheetData>
    <row r="1" spans="1:16" x14ac:dyDescent="0.3">
      <c r="A1" s="3" t="s">
        <v>0</v>
      </c>
      <c r="B1" s="3">
        <v>75</v>
      </c>
      <c r="C1" s="3">
        <v>77</v>
      </c>
      <c r="D1" s="3">
        <v>78</v>
      </c>
      <c r="E1" s="3">
        <v>91</v>
      </c>
      <c r="F1" s="3">
        <v>92</v>
      </c>
      <c r="G1" s="3">
        <v>93</v>
      </c>
      <c r="H1" s="3">
        <v>94</v>
      </c>
      <c r="I1" s="3">
        <v>95</v>
      </c>
      <c r="J1" s="2" t="s">
        <v>1</v>
      </c>
      <c r="K1" s="7" t="s">
        <v>11</v>
      </c>
      <c r="L1" s="25" t="s">
        <v>38</v>
      </c>
      <c r="M1" s="16" t="s">
        <v>39</v>
      </c>
      <c r="O1" s="16" t="s">
        <v>94</v>
      </c>
      <c r="P1" s="70" t="s">
        <v>95</v>
      </c>
    </row>
    <row r="2" spans="1:16" s="37" customFormat="1" x14ac:dyDescent="0.3">
      <c r="A2" s="53" t="s">
        <v>2</v>
      </c>
      <c r="B2" s="54">
        <v>2102650</v>
      </c>
      <c r="C2" s="54">
        <v>1452775</v>
      </c>
      <c r="D2" s="54">
        <v>1461524</v>
      </c>
      <c r="E2" s="54">
        <v>1316053</v>
      </c>
      <c r="F2" s="54">
        <v>1642002</v>
      </c>
      <c r="G2" s="54">
        <v>1682806</v>
      </c>
      <c r="H2" s="54">
        <v>1426748</v>
      </c>
      <c r="I2" s="54">
        <v>1274374</v>
      </c>
      <c r="J2" s="39">
        <f>SUM(B2:I2)</f>
        <v>12358932</v>
      </c>
      <c r="K2" s="34">
        <v>2023</v>
      </c>
      <c r="L2" s="35" t="s">
        <v>40</v>
      </c>
      <c r="M2" s="51" t="s">
        <v>46</v>
      </c>
      <c r="N2" s="37" t="s">
        <v>47</v>
      </c>
      <c r="O2" s="37" t="s">
        <v>96</v>
      </c>
    </row>
    <row r="3" spans="1:16" s="37" customFormat="1" x14ac:dyDescent="0.3">
      <c r="A3" s="32" t="s">
        <v>3</v>
      </c>
      <c r="B3" s="54"/>
      <c r="C3" s="54"/>
      <c r="D3" s="54"/>
      <c r="E3" s="54"/>
      <c r="F3" s="54"/>
      <c r="G3" s="54"/>
      <c r="H3" s="54"/>
      <c r="I3" s="54"/>
      <c r="J3" s="39"/>
      <c r="K3" s="34">
        <v>2023</v>
      </c>
      <c r="L3" s="35" t="s">
        <v>40</v>
      </c>
      <c r="M3" s="37" t="s">
        <v>46</v>
      </c>
      <c r="N3" s="37" t="s">
        <v>47</v>
      </c>
    </row>
    <row r="4" spans="1:16" s="37" customFormat="1" x14ac:dyDescent="0.3">
      <c r="A4" s="32" t="s">
        <v>4</v>
      </c>
      <c r="B4" s="54"/>
      <c r="C4" s="54"/>
      <c r="D4" s="54"/>
      <c r="E4" s="54"/>
      <c r="F4" s="54"/>
      <c r="G4" s="54"/>
      <c r="H4" s="54"/>
      <c r="I4" s="54"/>
      <c r="J4" s="39"/>
      <c r="K4" s="34">
        <v>2023</v>
      </c>
      <c r="L4" s="35" t="s">
        <v>40</v>
      </c>
      <c r="M4" s="37" t="s">
        <v>46</v>
      </c>
      <c r="N4" s="37" t="s">
        <v>47</v>
      </c>
    </row>
    <row r="5" spans="1:16" s="37" customFormat="1" x14ac:dyDescent="0.3">
      <c r="A5" s="32" t="s">
        <v>5</v>
      </c>
      <c r="B5" s="54"/>
      <c r="C5" s="54"/>
      <c r="D5" s="54"/>
      <c r="E5" s="54"/>
      <c r="F5" s="54"/>
      <c r="G5" s="54"/>
      <c r="H5" s="54"/>
      <c r="I5" s="54"/>
      <c r="J5" s="39"/>
      <c r="K5" s="34">
        <v>2023</v>
      </c>
      <c r="L5" s="35" t="s">
        <v>40</v>
      </c>
      <c r="M5" s="37" t="s">
        <v>46</v>
      </c>
      <c r="N5" s="37" t="s">
        <v>47</v>
      </c>
    </row>
    <row r="6" spans="1:16" s="37" customFormat="1" x14ac:dyDescent="0.3">
      <c r="A6" s="32" t="s">
        <v>6</v>
      </c>
      <c r="B6" s="54"/>
      <c r="C6" s="54"/>
      <c r="D6" s="54"/>
      <c r="E6" s="54"/>
      <c r="F6" s="54"/>
      <c r="G6" s="54"/>
      <c r="H6" s="54"/>
      <c r="I6" s="54"/>
      <c r="J6" s="39"/>
      <c r="K6" s="34">
        <v>2023</v>
      </c>
      <c r="L6" s="35" t="s">
        <v>40</v>
      </c>
      <c r="M6" s="37" t="s">
        <v>46</v>
      </c>
      <c r="N6" s="37" t="s">
        <v>47</v>
      </c>
    </row>
    <row r="7" spans="1:16" s="37" customFormat="1" x14ac:dyDescent="0.3">
      <c r="A7" s="32" t="s">
        <v>7</v>
      </c>
      <c r="B7" s="54"/>
      <c r="C7" s="54"/>
      <c r="D7" s="54"/>
      <c r="E7" s="54"/>
      <c r="F7" s="54"/>
      <c r="G7" s="54"/>
      <c r="H7" s="54"/>
      <c r="I7" s="54"/>
      <c r="J7" s="39"/>
      <c r="K7" s="34">
        <v>2023</v>
      </c>
      <c r="L7" s="35" t="s">
        <v>40</v>
      </c>
      <c r="M7" s="37" t="s">
        <v>46</v>
      </c>
      <c r="N7" s="37" t="s">
        <v>47</v>
      </c>
    </row>
    <row r="8" spans="1:16" s="37" customFormat="1" x14ac:dyDescent="0.3">
      <c r="A8" s="32" t="s">
        <v>8</v>
      </c>
      <c r="B8" s="54"/>
      <c r="C8" s="54"/>
      <c r="D8" s="54"/>
      <c r="E8" s="54"/>
      <c r="F8" s="54"/>
      <c r="G8" s="54"/>
      <c r="H8" s="54"/>
      <c r="I8" s="54"/>
      <c r="J8" s="39"/>
      <c r="K8" s="34">
        <v>2023</v>
      </c>
      <c r="L8" s="35" t="s">
        <v>40</v>
      </c>
      <c r="M8" s="36"/>
    </row>
    <row r="9" spans="1:16" s="37" customFormat="1" x14ac:dyDescent="0.3">
      <c r="A9" s="32" t="s">
        <v>31</v>
      </c>
      <c r="B9" s="39">
        <v>11.3</v>
      </c>
      <c r="C9" s="39">
        <v>12.4</v>
      </c>
      <c r="D9" s="39">
        <v>12.3</v>
      </c>
      <c r="E9" s="39">
        <v>13.8</v>
      </c>
      <c r="F9" s="39">
        <v>12.3</v>
      </c>
      <c r="G9" s="39">
        <v>15.4</v>
      </c>
      <c r="H9" s="39">
        <v>12.9</v>
      </c>
      <c r="I9" s="39">
        <v>14.8</v>
      </c>
      <c r="J9" s="39">
        <v>13.1</v>
      </c>
      <c r="K9" s="34">
        <v>2022</v>
      </c>
      <c r="L9" s="35" t="s">
        <v>40</v>
      </c>
      <c r="M9" s="37" t="s">
        <v>56</v>
      </c>
      <c r="N9" s="37" t="s">
        <v>48</v>
      </c>
      <c r="O9" s="37" t="s">
        <v>97</v>
      </c>
    </row>
    <row r="10" spans="1:16" s="37" customFormat="1" x14ac:dyDescent="0.3">
      <c r="A10" s="32" t="s">
        <v>32</v>
      </c>
      <c r="B10" s="39">
        <v>15.2</v>
      </c>
      <c r="C10" s="39">
        <v>11.8</v>
      </c>
      <c r="D10" s="39">
        <v>9.6999999999999993</v>
      </c>
      <c r="E10" s="39">
        <v>13.1</v>
      </c>
      <c r="F10" s="39">
        <v>11.9</v>
      </c>
      <c r="G10" s="39">
        <v>28.4</v>
      </c>
      <c r="H10" s="39">
        <v>16.600000000000001</v>
      </c>
      <c r="I10" s="39">
        <v>17.2</v>
      </c>
      <c r="J10" s="39">
        <v>15.6</v>
      </c>
      <c r="K10" s="34">
        <v>2019</v>
      </c>
      <c r="L10" s="35" t="s">
        <v>40</v>
      </c>
      <c r="M10" s="37" t="s">
        <v>49</v>
      </c>
      <c r="N10" s="37" t="s">
        <v>50</v>
      </c>
      <c r="O10" s="37" t="s">
        <v>98</v>
      </c>
    </row>
    <row r="11" spans="1:16" s="37" customFormat="1" x14ac:dyDescent="0.3">
      <c r="A11" s="32" t="s">
        <v>33</v>
      </c>
      <c r="B11" s="39">
        <v>81.099999999999994</v>
      </c>
      <c r="C11" s="39">
        <v>79.900000000000006</v>
      </c>
      <c r="D11" s="39">
        <v>81.599999999999994</v>
      </c>
      <c r="E11" s="39">
        <v>80.8</v>
      </c>
      <c r="F11" s="39">
        <v>81.900000000000006</v>
      </c>
      <c r="G11" s="39">
        <v>79.099999999999994</v>
      </c>
      <c r="H11" s="39">
        <v>81.3</v>
      </c>
      <c r="I11" s="39">
        <v>80</v>
      </c>
      <c r="J11" s="39">
        <v>79.5</v>
      </c>
      <c r="K11" s="34">
        <v>2022</v>
      </c>
      <c r="L11" s="35" t="s">
        <v>40</v>
      </c>
      <c r="M11" s="37" t="s">
        <v>62</v>
      </c>
      <c r="O11" s="37" t="s">
        <v>99</v>
      </c>
    </row>
    <row r="12" spans="1:16" s="37" customFormat="1" x14ac:dyDescent="0.3">
      <c r="A12" s="32" t="s">
        <v>34</v>
      </c>
      <c r="B12" s="39">
        <v>86.7</v>
      </c>
      <c r="C12" s="39">
        <v>85.3</v>
      </c>
      <c r="D12" s="39">
        <v>86.4</v>
      </c>
      <c r="E12" s="39">
        <v>85.6</v>
      </c>
      <c r="F12" s="39">
        <v>86.7</v>
      </c>
      <c r="G12" s="39">
        <v>84.6</v>
      </c>
      <c r="H12" s="39">
        <v>86.7</v>
      </c>
      <c r="I12" s="39">
        <v>85.1</v>
      </c>
      <c r="J12" s="39">
        <v>84.7</v>
      </c>
      <c r="K12" s="34">
        <v>2022</v>
      </c>
      <c r="L12" s="35" t="s">
        <v>40</v>
      </c>
      <c r="M12" s="37" t="s">
        <v>62</v>
      </c>
    </row>
    <row r="13" spans="1:16" s="37" customFormat="1" x14ac:dyDescent="0.3">
      <c r="A13" s="32" t="s">
        <v>21</v>
      </c>
      <c r="B13" s="39">
        <v>5.6</v>
      </c>
      <c r="C13" s="39">
        <v>6.7</v>
      </c>
      <c r="D13" s="39">
        <v>6.4</v>
      </c>
      <c r="E13" s="39">
        <v>6.3</v>
      </c>
      <c r="F13" s="39">
        <v>5.8</v>
      </c>
      <c r="G13" s="39">
        <v>10.1</v>
      </c>
      <c r="H13" s="39">
        <v>7.1</v>
      </c>
      <c r="I13" s="39">
        <v>8</v>
      </c>
      <c r="J13" s="39">
        <v>6.9</v>
      </c>
      <c r="K13" s="34">
        <v>2023</v>
      </c>
      <c r="L13" s="35" t="s">
        <v>40</v>
      </c>
      <c r="M13" s="37" t="s">
        <v>41</v>
      </c>
      <c r="N13" s="37" t="s">
        <v>42</v>
      </c>
      <c r="O13" s="37" t="s">
        <v>43</v>
      </c>
    </row>
    <row r="14" spans="1:16" s="37" customFormat="1" x14ac:dyDescent="0.3">
      <c r="A14" s="32" t="s">
        <v>29</v>
      </c>
      <c r="B14" s="39">
        <v>37650</v>
      </c>
      <c r="C14" s="39">
        <v>24880</v>
      </c>
      <c r="D14" s="39">
        <v>34090</v>
      </c>
      <c r="E14" s="39">
        <v>26610</v>
      </c>
      <c r="F14" s="39">
        <v>37990</v>
      </c>
      <c r="G14" s="39">
        <v>20590</v>
      </c>
      <c r="H14" s="39">
        <v>27090</v>
      </c>
      <c r="I14" s="39">
        <v>24710</v>
      </c>
      <c r="J14" s="39">
        <v>30060</v>
      </c>
      <c r="K14" s="34">
        <v>2023</v>
      </c>
      <c r="L14" s="35" t="s">
        <v>40</v>
      </c>
      <c r="M14" s="37" t="s">
        <v>44</v>
      </c>
      <c r="N14" s="37" t="s">
        <v>45</v>
      </c>
      <c r="O14" s="37" t="s">
        <v>100</v>
      </c>
    </row>
  </sheetData>
  <hyperlinks>
    <hyperlink ref="M7" r:id="rId1"/>
    <hyperlink ref="M9" r:id="rId2" location="tableau-TCRD_053_tab1_departements "/>
    <hyperlink ref="M10" r:id="rId3"/>
    <hyperlink ref="M13" r:id="rId4"/>
    <hyperlink ref="M14" r:id="rId5" location="tableau-TCRD_049_tab1_departements"/>
    <hyperlink ref="M11" r:id="rId6"/>
    <hyperlink ref="M2" r:id="rId7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xSplit="1" topLeftCell="B1" activePane="topRight" state="frozen"/>
      <selection pane="topRight" activeCell="N2" sqref="N2"/>
    </sheetView>
  </sheetViews>
  <sheetFormatPr baseColWidth="10" defaultRowHeight="14.4" x14ac:dyDescent="0.3"/>
  <cols>
    <col min="1" max="1" width="20.88671875" bestFit="1" customWidth="1"/>
  </cols>
  <sheetData>
    <row r="1" spans="1:15" ht="28.8" x14ac:dyDescent="0.3">
      <c r="A1" s="4" t="s">
        <v>22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11</v>
      </c>
      <c r="L1" s="25" t="s">
        <v>38</v>
      </c>
    </row>
    <row r="2" spans="1:15" s="37" customFormat="1" x14ac:dyDescent="0.3">
      <c r="A2" s="32" t="s">
        <v>25</v>
      </c>
      <c r="B2" s="39">
        <v>17.565000000000001</v>
      </c>
      <c r="C2" s="39">
        <v>21.594999999999999</v>
      </c>
      <c r="D2" s="39">
        <v>19.300999999999998</v>
      </c>
      <c r="E2" s="39">
        <v>21.693999999999999</v>
      </c>
      <c r="F2" s="39">
        <v>18.372</v>
      </c>
      <c r="G2" s="39">
        <v>23.431000000000001</v>
      </c>
      <c r="H2" s="39">
        <v>20.893000000000001</v>
      </c>
      <c r="I2" s="39">
        <v>21.584</v>
      </c>
      <c r="J2" s="39">
        <v>20.353666764256101</v>
      </c>
      <c r="K2" s="34">
        <v>2021</v>
      </c>
      <c r="L2" s="40" t="s">
        <v>52</v>
      </c>
      <c r="M2" s="61" t="s">
        <v>111</v>
      </c>
      <c r="N2" s="37" t="s">
        <v>112</v>
      </c>
      <c r="O2" s="37" t="s">
        <v>113</v>
      </c>
    </row>
    <row r="3" spans="1:15" s="37" customFormat="1" x14ac:dyDescent="0.3">
      <c r="A3" s="32" t="s">
        <v>23</v>
      </c>
      <c r="B3" s="39">
        <v>3.3370000000000002</v>
      </c>
      <c r="C3" s="39">
        <v>3.7949999999999999</v>
      </c>
      <c r="D3" s="39">
        <v>3.645</v>
      </c>
      <c r="E3" s="39">
        <v>3.9119999999999999</v>
      </c>
      <c r="F3" s="39">
        <v>3.3860000000000001</v>
      </c>
      <c r="G3" s="39">
        <v>3.2959999999999998</v>
      </c>
      <c r="H3" s="39">
        <v>3.661</v>
      </c>
      <c r="I3" s="39">
        <v>3.49</v>
      </c>
      <c r="J3" s="39">
        <v>3.5409515392817399</v>
      </c>
      <c r="K3" s="34">
        <v>2021</v>
      </c>
      <c r="L3" s="40" t="s">
        <v>52</v>
      </c>
    </row>
    <row r="4" spans="1:15" s="37" customFormat="1" x14ac:dyDescent="0.3">
      <c r="A4" s="32" t="s">
        <v>24</v>
      </c>
      <c r="B4" s="39">
        <v>3.22</v>
      </c>
      <c r="C4" s="39">
        <v>4.97</v>
      </c>
      <c r="D4" s="39">
        <v>4.0279999999999996</v>
      </c>
      <c r="E4" s="39">
        <v>4.9409999999999998</v>
      </c>
      <c r="F4" s="39">
        <v>3.883</v>
      </c>
      <c r="G4" s="39">
        <v>6.4649999999999999</v>
      </c>
      <c r="H4" s="39">
        <v>4.7640000000000002</v>
      </c>
      <c r="I4" s="39">
        <v>5.5279999999999996</v>
      </c>
      <c r="J4" s="39">
        <v>4.6327922929374097</v>
      </c>
      <c r="K4" s="34">
        <v>2021</v>
      </c>
      <c r="L4" s="40" t="s">
        <v>52</v>
      </c>
    </row>
  </sheetData>
  <hyperlinks>
    <hyperlink ref="M2" r:id="rId1" display="https://data.ameli.fr/explore/dataset/effectifs/export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3" sqref="E3"/>
    </sheetView>
  </sheetViews>
  <sheetFormatPr baseColWidth="10" defaultRowHeight="14.4" x14ac:dyDescent="0.3"/>
  <cols>
    <col min="1" max="1" width="34.109375" bestFit="1" customWidth="1"/>
    <col min="2" max="2" width="11.5546875" style="16"/>
  </cols>
  <sheetData>
    <row r="1" spans="1:5" x14ac:dyDescent="0.3">
      <c r="A1" t="s">
        <v>116</v>
      </c>
      <c r="B1" s="16" t="s">
        <v>11</v>
      </c>
      <c r="C1" t="s">
        <v>117</v>
      </c>
    </row>
    <row r="2" spans="1:5" x14ac:dyDescent="0.3">
      <c r="A2" t="s">
        <v>119</v>
      </c>
      <c r="B2" s="16">
        <v>2022</v>
      </c>
      <c r="C2" t="s">
        <v>57</v>
      </c>
      <c r="D2" t="s">
        <v>118</v>
      </c>
      <c r="E2" t="s">
        <v>130</v>
      </c>
    </row>
    <row r="3" spans="1:5" x14ac:dyDescent="0.3">
      <c r="A3" t="s">
        <v>120</v>
      </c>
      <c r="B3" s="16">
        <v>2022</v>
      </c>
      <c r="C3" s="16" t="s">
        <v>57</v>
      </c>
      <c r="D3" s="16" t="s">
        <v>118</v>
      </c>
    </row>
    <row r="4" spans="1:5" x14ac:dyDescent="0.3">
      <c r="A4" t="s">
        <v>121</v>
      </c>
      <c r="B4" s="16">
        <v>2022</v>
      </c>
      <c r="C4" s="16" t="s">
        <v>57</v>
      </c>
      <c r="D4" s="16" t="s">
        <v>118</v>
      </c>
    </row>
    <row r="5" spans="1:5" x14ac:dyDescent="0.3">
      <c r="A5" t="s">
        <v>129</v>
      </c>
      <c r="B5" s="16">
        <v>2022</v>
      </c>
      <c r="C5" s="16" t="s">
        <v>57</v>
      </c>
      <c r="D5" s="16" t="s">
        <v>118</v>
      </c>
    </row>
    <row r="6" spans="1:5" x14ac:dyDescent="0.3">
      <c r="A6" t="s">
        <v>122</v>
      </c>
      <c r="B6" s="16">
        <v>2022</v>
      </c>
      <c r="C6" s="16" t="s">
        <v>57</v>
      </c>
      <c r="D6" s="16" t="s">
        <v>118</v>
      </c>
    </row>
    <row r="7" spans="1:5" x14ac:dyDescent="0.3">
      <c r="A7" t="s">
        <v>123</v>
      </c>
      <c r="B7" s="16">
        <v>2022</v>
      </c>
      <c r="C7" s="16" t="s">
        <v>57</v>
      </c>
      <c r="D7" s="16" t="s">
        <v>118</v>
      </c>
    </row>
    <row r="8" spans="1:5" x14ac:dyDescent="0.3">
      <c r="A8" t="s">
        <v>125</v>
      </c>
      <c r="B8" s="16">
        <v>2022</v>
      </c>
      <c r="C8" s="16" t="s">
        <v>57</v>
      </c>
      <c r="D8" s="16" t="s">
        <v>118</v>
      </c>
    </row>
    <row r="9" spans="1:5" x14ac:dyDescent="0.3">
      <c r="A9" t="s">
        <v>128</v>
      </c>
      <c r="B9" s="16">
        <v>2022</v>
      </c>
      <c r="C9" s="16" t="s">
        <v>57</v>
      </c>
      <c r="D9" s="16" t="s">
        <v>118</v>
      </c>
    </row>
    <row r="10" spans="1:5" x14ac:dyDescent="0.3">
      <c r="A10" t="s">
        <v>124</v>
      </c>
      <c r="B10" s="16">
        <v>2022</v>
      </c>
      <c r="C10" s="16" t="s">
        <v>57</v>
      </c>
      <c r="D10" s="16" t="s">
        <v>118</v>
      </c>
    </row>
    <row r="11" spans="1:5" x14ac:dyDescent="0.3">
      <c r="A11" t="s">
        <v>126</v>
      </c>
      <c r="B11" s="16">
        <v>2022</v>
      </c>
      <c r="C11" s="16" t="s">
        <v>57</v>
      </c>
      <c r="D11" s="16" t="s">
        <v>118</v>
      </c>
    </row>
    <row r="12" spans="1:5" x14ac:dyDescent="0.3">
      <c r="A12" t="s">
        <v>127</v>
      </c>
      <c r="B12" s="16">
        <v>2022</v>
      </c>
      <c r="C12" s="16" t="s">
        <v>57</v>
      </c>
      <c r="D12" s="16" t="s">
        <v>118</v>
      </c>
    </row>
  </sheetData>
  <sortState ref="A2:D1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79" workbookViewId="0">
      <pane xSplit="1" topLeftCell="J1" activePane="topRight" state="frozen"/>
      <selection pane="topRight" activeCell="N3" sqref="N3"/>
    </sheetView>
  </sheetViews>
  <sheetFormatPr baseColWidth="10" defaultColWidth="23.6640625" defaultRowHeight="14.4" x14ac:dyDescent="0.3"/>
  <cols>
    <col min="1" max="1" width="65.44140625" customWidth="1"/>
    <col min="2" max="8" width="11.44140625" customWidth="1"/>
    <col min="9" max="9" width="13.5546875" bestFit="1" customWidth="1"/>
    <col min="10" max="10" width="17.109375" style="9" bestFit="1" customWidth="1"/>
    <col min="11" max="11" width="9.44140625" style="8" bestFit="1" customWidth="1"/>
    <col min="12" max="12" width="26.33203125" style="16" customWidth="1"/>
  </cols>
  <sheetData>
    <row r="1" spans="1:15" s="15" customFormat="1" x14ac:dyDescent="0.3">
      <c r="A1" s="11" t="s">
        <v>9</v>
      </c>
      <c r="B1" s="12">
        <v>75</v>
      </c>
      <c r="C1" s="12">
        <v>77</v>
      </c>
      <c r="D1" s="12">
        <v>78</v>
      </c>
      <c r="E1" s="12">
        <v>91</v>
      </c>
      <c r="F1" s="12">
        <v>92</v>
      </c>
      <c r="G1" s="12">
        <v>93</v>
      </c>
      <c r="H1" s="12">
        <v>94</v>
      </c>
      <c r="I1" s="12">
        <v>95</v>
      </c>
      <c r="J1" s="13" t="s">
        <v>1</v>
      </c>
      <c r="K1" s="14" t="s">
        <v>11</v>
      </c>
      <c r="L1" s="25" t="s">
        <v>38</v>
      </c>
      <c r="M1" s="15" t="s">
        <v>51</v>
      </c>
      <c r="N1" s="15" t="s">
        <v>94</v>
      </c>
      <c r="O1" s="15" t="s">
        <v>102</v>
      </c>
    </row>
    <row r="2" spans="1:15" s="37" customFormat="1" x14ac:dyDescent="0.3">
      <c r="A2" s="32" t="s">
        <v>74</v>
      </c>
      <c r="B2" s="39">
        <v>-0.5</v>
      </c>
      <c r="C2" s="39">
        <v>0.7</v>
      </c>
      <c r="D2" s="39">
        <v>0.4</v>
      </c>
      <c r="E2" s="39">
        <v>0.9</v>
      </c>
      <c r="F2" s="39">
        <v>0.3</v>
      </c>
      <c r="G2" s="39">
        <v>1.1000000000000001</v>
      </c>
      <c r="H2" s="39">
        <v>0.7</v>
      </c>
      <c r="I2" s="39">
        <v>0.7</v>
      </c>
      <c r="J2" s="39">
        <v>0.5</v>
      </c>
      <c r="K2" s="34">
        <v>2022</v>
      </c>
      <c r="L2" s="35" t="s">
        <v>40</v>
      </c>
      <c r="M2" s="51" t="s">
        <v>73</v>
      </c>
      <c r="N2" s="37" t="s">
        <v>103</v>
      </c>
    </row>
    <row r="3" spans="1:15" s="37" customFormat="1" x14ac:dyDescent="0.3">
      <c r="A3" s="32" t="s">
        <v>75</v>
      </c>
      <c r="B3" s="39">
        <v>-0.4</v>
      </c>
      <c r="C3" s="39">
        <v>0.6</v>
      </c>
      <c r="D3" s="39">
        <v>0.4</v>
      </c>
      <c r="E3" s="39">
        <v>0.3</v>
      </c>
      <c r="F3" s="39">
        <v>0.4</v>
      </c>
      <c r="G3" s="39">
        <v>0.7</v>
      </c>
      <c r="H3" s="39">
        <v>0.7</v>
      </c>
      <c r="I3" s="39">
        <v>0.8</v>
      </c>
      <c r="J3" s="39">
        <v>0.4</v>
      </c>
      <c r="K3" s="34">
        <v>2022</v>
      </c>
      <c r="L3" s="35" t="s">
        <v>40</v>
      </c>
    </row>
    <row r="4" spans="1:15" s="37" customFormat="1" x14ac:dyDescent="0.3">
      <c r="A4" s="37" t="s">
        <v>101</v>
      </c>
      <c r="B4" s="37">
        <v>-0.9</v>
      </c>
      <c r="C4" s="37">
        <v>0.2</v>
      </c>
      <c r="D4" s="37">
        <v>1.1000000000000001</v>
      </c>
      <c r="E4" s="37">
        <v>0.4</v>
      </c>
      <c r="F4" s="37">
        <v>-0.5</v>
      </c>
      <c r="G4" s="37">
        <v>-5.9</v>
      </c>
      <c r="H4" s="37">
        <v>-2.2000000000000002</v>
      </c>
      <c r="I4" s="37">
        <v>1.1000000000000001</v>
      </c>
      <c r="J4" s="38">
        <v>-1.1000000000000001</v>
      </c>
      <c r="K4" s="52">
        <v>2022</v>
      </c>
      <c r="L4" s="37" t="s">
        <v>40</v>
      </c>
    </row>
  </sheetData>
  <hyperlinks>
    <hyperlink ref="M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78" workbookViewId="0">
      <pane xSplit="1" topLeftCell="E1" activePane="topRight" state="frozen"/>
      <selection pane="topRight" activeCell="L6" sqref="L6"/>
    </sheetView>
  </sheetViews>
  <sheetFormatPr baseColWidth="10" defaultColWidth="23.6640625" defaultRowHeight="14.4" x14ac:dyDescent="0.3"/>
  <cols>
    <col min="1" max="1" width="25.109375" bestFit="1" customWidth="1"/>
    <col min="2" max="8" width="11.44140625" customWidth="1"/>
    <col min="9" max="9" width="13.5546875" bestFit="1" customWidth="1"/>
    <col min="10" max="10" width="17.109375" style="9" bestFit="1" customWidth="1"/>
    <col min="11" max="11" width="9.44140625" style="8" bestFit="1" customWidth="1"/>
    <col min="12" max="12" width="72.6640625" style="16" bestFit="1" customWidth="1"/>
    <col min="13" max="13" width="72.6640625" bestFit="1" customWidth="1"/>
  </cols>
  <sheetData>
    <row r="1" spans="1:14" ht="28.8" x14ac:dyDescent="0.3">
      <c r="A1" s="1" t="s">
        <v>77</v>
      </c>
      <c r="B1" s="3">
        <v>75</v>
      </c>
      <c r="C1" s="3">
        <v>77</v>
      </c>
      <c r="D1" s="3">
        <v>78</v>
      </c>
      <c r="E1" s="3">
        <v>91</v>
      </c>
      <c r="F1" s="3">
        <v>92</v>
      </c>
      <c r="G1" s="3">
        <v>93</v>
      </c>
      <c r="H1" s="3">
        <v>94</v>
      </c>
      <c r="I1" s="3">
        <v>95</v>
      </c>
      <c r="J1" s="2" t="s">
        <v>1</v>
      </c>
      <c r="K1" s="7" t="s">
        <v>11</v>
      </c>
      <c r="L1" s="25" t="s">
        <v>38</v>
      </c>
      <c r="M1" t="s">
        <v>39</v>
      </c>
      <c r="N1" t="s">
        <v>107</v>
      </c>
    </row>
    <row r="2" spans="1:14" s="37" customFormat="1" ht="28.8" x14ac:dyDescent="0.3">
      <c r="A2" s="32" t="s">
        <v>105</v>
      </c>
      <c r="B2" s="71">
        <v>3.6</v>
      </c>
      <c r="C2" s="71">
        <v>3.7</v>
      </c>
      <c r="D2" s="71">
        <v>3.5</v>
      </c>
      <c r="E2" s="71">
        <v>3.5</v>
      </c>
      <c r="F2" s="71">
        <v>2.9</v>
      </c>
      <c r="G2" s="71">
        <v>5.4</v>
      </c>
      <c r="H2" s="71">
        <v>4.5</v>
      </c>
      <c r="I2" s="71">
        <v>4.5</v>
      </c>
      <c r="J2" s="71">
        <v>4</v>
      </c>
      <c r="K2" s="34">
        <v>2022</v>
      </c>
      <c r="L2" s="35" t="s">
        <v>40</v>
      </c>
      <c r="M2" s="51" t="s">
        <v>104</v>
      </c>
      <c r="N2" s="37" t="s">
        <v>108</v>
      </c>
    </row>
    <row r="3" spans="1:14" s="37" customFormat="1" x14ac:dyDescent="0.3">
      <c r="A3" s="32" t="s">
        <v>106</v>
      </c>
      <c r="B3" s="55">
        <v>6.9</v>
      </c>
      <c r="C3" s="55">
        <v>6.9</v>
      </c>
      <c r="D3" s="55">
        <v>6.9</v>
      </c>
      <c r="E3" s="55">
        <v>6.8</v>
      </c>
      <c r="F3" s="55">
        <v>6.5</v>
      </c>
      <c r="G3" s="55">
        <v>5.8</v>
      </c>
      <c r="H3" s="55">
        <v>6.2</v>
      </c>
      <c r="I3" s="55">
        <v>6.3</v>
      </c>
      <c r="J3" s="55">
        <v>6.5</v>
      </c>
      <c r="K3" s="34">
        <v>2022</v>
      </c>
      <c r="L3" s="35" t="s">
        <v>40</v>
      </c>
      <c r="M3" s="37" t="s">
        <v>104</v>
      </c>
    </row>
    <row r="4" spans="1:14" s="37" customFormat="1" ht="43.2" x14ac:dyDescent="0.3">
      <c r="A4" s="32" t="s">
        <v>76</v>
      </c>
      <c r="B4" s="55">
        <v>253.81</v>
      </c>
      <c r="C4" s="55">
        <v>313.86</v>
      </c>
      <c r="D4" s="55">
        <v>274.20999999999998</v>
      </c>
      <c r="E4" s="55">
        <v>273.70999999999998</v>
      </c>
      <c r="F4" s="55">
        <v>261.17</v>
      </c>
      <c r="G4" s="55">
        <v>263.12</v>
      </c>
      <c r="H4" s="55">
        <v>263.10000000000002</v>
      </c>
      <c r="I4" s="55">
        <v>298.25</v>
      </c>
      <c r="J4" s="55">
        <v>273.04000000000002</v>
      </c>
      <c r="K4" s="34">
        <v>2020</v>
      </c>
      <c r="L4" s="40" t="s">
        <v>61</v>
      </c>
    </row>
    <row r="5" spans="1:14" s="37" customFormat="1" ht="43.2" x14ac:dyDescent="0.3">
      <c r="A5" s="32" t="s">
        <v>78</v>
      </c>
      <c r="B5" s="55">
        <v>165.7</v>
      </c>
      <c r="C5" s="55">
        <v>172.7</v>
      </c>
      <c r="D5" s="55">
        <v>177.66</v>
      </c>
      <c r="E5" s="55">
        <v>169.26</v>
      </c>
      <c r="F5" s="55">
        <v>157.77000000000001</v>
      </c>
      <c r="G5" s="55">
        <v>153.80000000000001</v>
      </c>
      <c r="H5" s="55">
        <v>166.86</v>
      </c>
      <c r="I5" s="55">
        <v>181.41</v>
      </c>
      <c r="J5" s="55">
        <v>167.67</v>
      </c>
      <c r="K5" s="34">
        <v>2020</v>
      </c>
      <c r="L5" s="40" t="s">
        <v>61</v>
      </c>
    </row>
    <row r="6" spans="1:14" s="37" customFormat="1" ht="57.6" x14ac:dyDescent="0.3">
      <c r="A6" s="32" t="s">
        <v>79</v>
      </c>
      <c r="B6" s="55">
        <v>52.01</v>
      </c>
      <c r="C6" s="55">
        <v>66.34</v>
      </c>
      <c r="D6" s="55">
        <v>56.18</v>
      </c>
      <c r="E6" s="55">
        <v>56.35</v>
      </c>
      <c r="F6" s="55">
        <v>53.28</v>
      </c>
      <c r="G6" s="55">
        <v>51</v>
      </c>
      <c r="H6" s="55">
        <v>63.39</v>
      </c>
      <c r="I6" s="55">
        <v>64.09</v>
      </c>
      <c r="J6" s="55">
        <v>57.37</v>
      </c>
      <c r="K6" s="34">
        <v>2020</v>
      </c>
      <c r="L6" s="40" t="s">
        <v>61</v>
      </c>
    </row>
    <row r="7" spans="1:14" s="37" customFormat="1" ht="43.2" x14ac:dyDescent="0.3">
      <c r="A7" s="32" t="s">
        <v>80</v>
      </c>
      <c r="B7" s="55">
        <v>26.15</v>
      </c>
      <c r="C7" s="55">
        <v>25.67</v>
      </c>
      <c r="D7" s="55">
        <v>25.85</v>
      </c>
      <c r="E7" s="55">
        <v>22.27</v>
      </c>
      <c r="F7" s="55">
        <v>22.03</v>
      </c>
      <c r="G7" s="55">
        <v>21.19</v>
      </c>
      <c r="H7" s="55">
        <v>24.02</v>
      </c>
      <c r="I7" s="55">
        <v>25.29</v>
      </c>
      <c r="J7" s="55">
        <v>24.24</v>
      </c>
      <c r="K7" s="34">
        <v>2020</v>
      </c>
      <c r="L7" s="40" t="s">
        <v>61</v>
      </c>
    </row>
    <row r="8" spans="1:14" s="37" customFormat="1" ht="43.2" x14ac:dyDescent="0.3">
      <c r="A8" s="32" t="s">
        <v>81</v>
      </c>
      <c r="B8" s="55">
        <v>30.39</v>
      </c>
      <c r="C8" s="55">
        <v>31.72</v>
      </c>
      <c r="D8" s="55">
        <v>31.78</v>
      </c>
      <c r="E8" s="55">
        <v>30.28</v>
      </c>
      <c r="F8" s="55">
        <v>31.29</v>
      </c>
      <c r="G8" s="55">
        <v>24.31</v>
      </c>
      <c r="H8" s="55">
        <v>32.369999999999997</v>
      </c>
      <c r="I8" s="55">
        <v>30.6</v>
      </c>
      <c r="J8" s="55">
        <v>30.43</v>
      </c>
      <c r="K8" s="34">
        <v>2020</v>
      </c>
      <c r="L8" s="40" t="s">
        <v>61</v>
      </c>
    </row>
    <row r="9" spans="1:14" s="37" customFormat="1" ht="57.6" x14ac:dyDescent="0.3">
      <c r="A9" s="56" t="s">
        <v>70</v>
      </c>
      <c r="B9" s="57">
        <v>180.72</v>
      </c>
      <c r="C9" s="57">
        <v>201.34</v>
      </c>
      <c r="D9" s="57">
        <v>180.02</v>
      </c>
      <c r="E9" s="57">
        <v>189.8</v>
      </c>
      <c r="F9" s="57">
        <v>166.26</v>
      </c>
      <c r="G9" s="57">
        <v>184.15</v>
      </c>
      <c r="H9" s="57">
        <v>167.91</v>
      </c>
      <c r="I9" s="57">
        <v>195.89</v>
      </c>
      <c r="J9" s="58">
        <v>182.42</v>
      </c>
      <c r="K9" s="34">
        <v>2020</v>
      </c>
      <c r="L9" s="40" t="s">
        <v>61</v>
      </c>
    </row>
    <row r="10" spans="1:14" s="37" customFormat="1" ht="57.6" x14ac:dyDescent="0.3">
      <c r="A10" s="56" t="s">
        <v>69</v>
      </c>
      <c r="B10" s="57">
        <v>105.28</v>
      </c>
      <c r="C10" s="57">
        <v>126.82</v>
      </c>
      <c r="D10" s="57">
        <v>105.54</v>
      </c>
      <c r="E10" s="57">
        <v>112.23</v>
      </c>
      <c r="F10" s="57">
        <v>95.09</v>
      </c>
      <c r="G10" s="57">
        <v>125.92</v>
      </c>
      <c r="H10" s="57">
        <v>103.13</v>
      </c>
      <c r="I10" s="57">
        <v>118.06</v>
      </c>
      <c r="J10" s="58">
        <v>109.86</v>
      </c>
      <c r="K10" s="34">
        <v>2020</v>
      </c>
      <c r="L10" s="40" t="s">
        <v>61</v>
      </c>
    </row>
    <row r="11" spans="1:14" x14ac:dyDescent="0.3">
      <c r="A11" s="50"/>
      <c r="K11" s="30"/>
      <c r="L11" s="41"/>
    </row>
    <row r="12" spans="1:14" x14ac:dyDescent="0.3">
      <c r="A12" s="50"/>
      <c r="K12" s="30"/>
      <c r="L12" s="41"/>
    </row>
    <row r="13" spans="1:14" x14ac:dyDescent="0.3">
      <c r="A13" s="50"/>
      <c r="K13" s="30"/>
      <c r="L13" s="41"/>
    </row>
    <row r="14" spans="1:14" x14ac:dyDescent="0.3">
      <c r="A14" s="50"/>
      <c r="K14" s="30"/>
      <c r="L14" s="41"/>
    </row>
  </sheetData>
  <hyperlinks>
    <hyperlink ref="M2" r:id="rId1" location="tableau-TCRD_048_tab1_departements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60" zoomScaleNormal="60" workbookViewId="0">
      <pane xSplit="1" topLeftCell="B1" activePane="topRight" state="frozen"/>
      <selection pane="topRight" activeCell="J17" sqref="J17:J18"/>
    </sheetView>
  </sheetViews>
  <sheetFormatPr baseColWidth="10" defaultColWidth="23.6640625" defaultRowHeight="14.4" x14ac:dyDescent="0.3"/>
  <cols>
    <col min="1" max="1" width="35" style="60" customWidth="1"/>
    <col min="2" max="8" width="11.44140625" customWidth="1"/>
    <col min="9" max="9" width="13.5546875" bestFit="1" customWidth="1"/>
    <col min="10" max="10" width="17.109375" style="9" bestFit="1" customWidth="1"/>
    <col min="11" max="11" width="9.44140625" style="8" bestFit="1" customWidth="1"/>
    <col min="13" max="13" width="165.88671875" bestFit="1" customWidth="1"/>
  </cols>
  <sheetData>
    <row r="1" spans="1:14" x14ac:dyDescent="0.3">
      <c r="A1" s="1" t="s">
        <v>10</v>
      </c>
      <c r="B1" s="3">
        <v>75</v>
      </c>
      <c r="C1" s="3">
        <v>77</v>
      </c>
      <c r="D1" s="3">
        <v>78</v>
      </c>
      <c r="E1" s="3">
        <v>91</v>
      </c>
      <c r="F1" s="3">
        <v>92</v>
      </c>
      <c r="G1" s="3">
        <v>93</v>
      </c>
      <c r="H1" s="3">
        <v>94</v>
      </c>
      <c r="I1" s="3">
        <v>95</v>
      </c>
      <c r="J1" s="2" t="s">
        <v>1</v>
      </c>
      <c r="K1" s="7" t="s">
        <v>11</v>
      </c>
      <c r="L1" s="25" t="s">
        <v>38</v>
      </c>
      <c r="M1" s="16" t="s">
        <v>39</v>
      </c>
    </row>
    <row r="2" spans="1:14" s="37" customFormat="1" x14ac:dyDescent="0.3">
      <c r="A2" s="32" t="s">
        <v>114</v>
      </c>
      <c r="B2" s="33">
        <v>31833</v>
      </c>
      <c r="C2" s="33">
        <v>20204</v>
      </c>
      <c r="D2" s="33">
        <v>15717</v>
      </c>
      <c r="E2" s="33">
        <v>16929</v>
      </c>
      <c r="F2" s="33">
        <v>19824</v>
      </c>
      <c r="G2" s="33">
        <v>30995</v>
      </c>
      <c r="H2" s="33">
        <v>19113</v>
      </c>
      <c r="I2" s="33">
        <v>16179</v>
      </c>
      <c r="J2" s="33">
        <v>170794</v>
      </c>
      <c r="K2" s="34">
        <v>2022</v>
      </c>
      <c r="L2" s="35" t="s">
        <v>63</v>
      </c>
      <c r="M2" s="61" t="s">
        <v>84</v>
      </c>
      <c r="N2" s="37" t="s">
        <v>109</v>
      </c>
    </row>
    <row r="3" spans="1:14" s="37" customFormat="1" x14ac:dyDescent="0.3">
      <c r="A3" s="32" t="s">
        <v>115</v>
      </c>
      <c r="B3" s="33">
        <v>10215</v>
      </c>
      <c r="C3" s="33">
        <v>12459</v>
      </c>
      <c r="D3" s="33">
        <v>10303</v>
      </c>
      <c r="E3" s="33">
        <v>8912</v>
      </c>
      <c r="F3" s="33">
        <v>6136</v>
      </c>
      <c r="G3" s="33">
        <v>13407</v>
      </c>
      <c r="H3" s="33">
        <v>9887</v>
      </c>
      <c r="I3" s="33">
        <v>7618</v>
      </c>
      <c r="J3" s="33">
        <v>78237</v>
      </c>
      <c r="K3" s="34">
        <v>2022</v>
      </c>
      <c r="L3" s="35" t="s">
        <v>63</v>
      </c>
      <c r="M3" s="61" t="s">
        <v>83</v>
      </c>
      <c r="N3" s="36"/>
    </row>
    <row r="4" spans="1:14" s="37" customFormat="1" ht="51" customHeight="1" x14ac:dyDescent="0.3">
      <c r="A4" s="59" t="s">
        <v>82</v>
      </c>
      <c r="B4" s="37">
        <v>189824</v>
      </c>
      <c r="C4" s="37">
        <v>111218</v>
      </c>
      <c r="D4" s="37">
        <v>86757</v>
      </c>
      <c r="E4" s="37">
        <v>99119</v>
      </c>
      <c r="F4" s="37">
        <v>124159</v>
      </c>
      <c r="G4" s="37">
        <v>145243</v>
      </c>
      <c r="H4" s="37">
        <v>103844</v>
      </c>
      <c r="I4" s="37">
        <v>92671</v>
      </c>
      <c r="J4" s="38">
        <v>952835</v>
      </c>
      <c r="K4" s="37">
        <v>2020</v>
      </c>
      <c r="L4" s="37" t="s">
        <v>63</v>
      </c>
      <c r="M4" s="51" t="s">
        <v>72</v>
      </c>
    </row>
    <row r="5" spans="1:14" ht="55.8" customHeight="1" x14ac:dyDescent="0.3">
      <c r="A5" s="59" t="s">
        <v>110</v>
      </c>
      <c r="B5">
        <v>8.8000000000000007</v>
      </c>
      <c r="C5">
        <v>7.8</v>
      </c>
      <c r="D5">
        <v>6</v>
      </c>
      <c r="E5">
        <v>7.5</v>
      </c>
      <c r="F5">
        <v>7.7</v>
      </c>
      <c r="G5">
        <v>8.6999999999999993</v>
      </c>
      <c r="H5">
        <v>7.4</v>
      </c>
      <c r="I5">
        <v>7.4</v>
      </c>
      <c r="J5" s="9">
        <v>7.8</v>
      </c>
      <c r="K5" s="8">
        <v>2020</v>
      </c>
      <c r="L5" t="s">
        <v>63</v>
      </c>
    </row>
  </sheetData>
  <hyperlinks>
    <hyperlink ref="M4" r:id="rId1"/>
    <hyperlink ref="M3" r:id="rId2" display="https://idf.handidonnees.fr/page/allocataires-handicapes/allocataires-aeeh-enfants"/>
    <hyperlink ref="M2" r:id="rId3" display="https://idf.handidonnees.fr/page/allocataires-handicapes/allocataires-aah-adultes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0" zoomScaleNormal="70" workbookViewId="0">
      <pane xSplit="1" topLeftCell="B1" activePane="topRight" state="frozen"/>
      <selection pane="topRight" activeCell="M3" sqref="M3"/>
    </sheetView>
  </sheetViews>
  <sheetFormatPr baseColWidth="10" defaultRowHeight="14.4" x14ac:dyDescent="0.3"/>
  <cols>
    <col min="1" max="1" width="59.5546875" bestFit="1" customWidth="1"/>
    <col min="13" max="13" width="131" bestFit="1" customWidth="1"/>
  </cols>
  <sheetData>
    <row r="1" spans="1:13" ht="28.8" x14ac:dyDescent="0.3">
      <c r="A1" s="5" t="s">
        <v>12</v>
      </c>
      <c r="B1" s="5">
        <v>75</v>
      </c>
      <c r="C1" s="5">
        <v>77</v>
      </c>
      <c r="D1" s="5">
        <v>78</v>
      </c>
      <c r="E1" s="5">
        <v>91</v>
      </c>
      <c r="F1" s="5">
        <v>92</v>
      </c>
      <c r="G1" s="5">
        <v>93</v>
      </c>
      <c r="H1" s="5">
        <v>94</v>
      </c>
      <c r="I1" s="5">
        <v>95</v>
      </c>
      <c r="J1" s="10" t="s">
        <v>1</v>
      </c>
      <c r="K1" s="7" t="s">
        <v>11</v>
      </c>
      <c r="L1" s="25" t="s">
        <v>38</v>
      </c>
      <c r="M1" t="s">
        <v>39</v>
      </c>
    </row>
    <row r="2" spans="1:13" s="67" customFormat="1" x14ac:dyDescent="0.3">
      <c r="A2" s="72" t="s">
        <v>13</v>
      </c>
      <c r="B2" s="63"/>
      <c r="C2" s="63"/>
      <c r="D2" s="63"/>
      <c r="E2" s="63"/>
      <c r="F2" s="63"/>
      <c r="G2" s="63"/>
      <c r="H2" s="63"/>
      <c r="I2" s="63"/>
      <c r="J2" s="64"/>
      <c r="K2" s="65">
        <v>2022</v>
      </c>
      <c r="L2" s="66" t="s">
        <v>60</v>
      </c>
      <c r="M2" s="67" t="s">
        <v>139</v>
      </c>
    </row>
    <row r="3" spans="1:13" s="67" customFormat="1" x14ac:dyDescent="0.3">
      <c r="A3" s="72" t="s">
        <v>36</v>
      </c>
      <c r="B3" s="63"/>
      <c r="C3" s="63"/>
      <c r="D3" s="63"/>
      <c r="E3" s="63"/>
      <c r="F3" s="63"/>
      <c r="G3" s="63"/>
      <c r="H3" s="63"/>
      <c r="I3" s="63"/>
      <c r="J3" s="64"/>
      <c r="K3" s="65">
        <v>2022</v>
      </c>
      <c r="L3" s="66" t="s">
        <v>60</v>
      </c>
      <c r="M3" s="67" t="s">
        <v>139</v>
      </c>
    </row>
    <row r="4" spans="1:13" s="67" customFormat="1" x14ac:dyDescent="0.3">
      <c r="A4" s="72" t="s">
        <v>37</v>
      </c>
      <c r="B4" s="63"/>
      <c r="C4" s="63"/>
      <c r="D4" s="63"/>
      <c r="E4" s="63"/>
      <c r="F4" s="63"/>
      <c r="G4" s="63"/>
      <c r="H4" s="63"/>
      <c r="I4" s="63"/>
      <c r="J4" s="64"/>
      <c r="K4" s="65">
        <v>2022</v>
      </c>
      <c r="L4" s="66" t="s">
        <v>60</v>
      </c>
      <c r="M4" s="67" t="s">
        <v>139</v>
      </c>
    </row>
    <row r="5" spans="1:13" s="67" customFormat="1" x14ac:dyDescent="0.3">
      <c r="A5" s="62" t="s">
        <v>66</v>
      </c>
      <c r="B5" s="63">
        <v>640469</v>
      </c>
      <c r="C5" s="63">
        <v>124664</v>
      </c>
      <c r="D5" s="63">
        <v>155655</v>
      </c>
      <c r="E5" s="63">
        <v>137867</v>
      </c>
      <c r="F5" s="63">
        <v>257402</v>
      </c>
      <c r="G5" s="63">
        <v>174292</v>
      </c>
      <c r="H5" s="63">
        <v>252468</v>
      </c>
      <c r="I5" s="63">
        <v>149141</v>
      </c>
      <c r="J5" s="64">
        <v>1891958</v>
      </c>
      <c r="K5" s="65">
        <v>2021</v>
      </c>
      <c r="L5" s="66" t="s">
        <v>59</v>
      </c>
      <c r="M5" s="67" t="s">
        <v>87</v>
      </c>
    </row>
    <row r="6" spans="1:13" s="67" customFormat="1" x14ac:dyDescent="0.3">
      <c r="A6" s="62" t="s">
        <v>65</v>
      </c>
      <c r="B6" s="63">
        <v>376179</v>
      </c>
      <c r="C6" s="63">
        <v>67222</v>
      </c>
      <c r="D6" s="63">
        <v>96871</v>
      </c>
      <c r="E6" s="63">
        <v>80336</v>
      </c>
      <c r="F6" s="63">
        <v>148623</v>
      </c>
      <c r="G6" s="63">
        <v>87389</v>
      </c>
      <c r="H6" s="63">
        <v>113743</v>
      </c>
      <c r="I6" s="63">
        <v>86891</v>
      </c>
      <c r="J6" s="64">
        <v>1057254</v>
      </c>
      <c r="K6" s="65">
        <v>2021</v>
      </c>
      <c r="L6" s="66" t="s">
        <v>59</v>
      </c>
      <c r="M6" s="67" t="s">
        <v>87</v>
      </c>
    </row>
    <row r="7" spans="1:13" s="67" customFormat="1" x14ac:dyDescent="0.3">
      <c r="A7" s="62" t="s">
        <v>64</v>
      </c>
      <c r="B7" s="67">
        <v>62296</v>
      </c>
      <c r="C7" s="67">
        <v>19873</v>
      </c>
      <c r="D7" s="67">
        <v>21845</v>
      </c>
      <c r="E7" s="67">
        <v>21512</v>
      </c>
      <c r="F7" s="67">
        <v>34458</v>
      </c>
      <c r="G7" s="67">
        <v>34879</v>
      </c>
      <c r="H7" s="67">
        <v>27874</v>
      </c>
      <c r="I7" s="67">
        <v>28686</v>
      </c>
      <c r="J7" s="67">
        <v>251423</v>
      </c>
      <c r="K7" s="65">
        <v>2021</v>
      </c>
      <c r="L7" s="66" t="s">
        <v>59</v>
      </c>
      <c r="M7" s="67" t="s">
        <v>87</v>
      </c>
    </row>
    <row r="8" spans="1:13" s="67" customFormat="1" x14ac:dyDescent="0.3">
      <c r="A8" s="62" t="s">
        <v>85</v>
      </c>
      <c r="B8" s="63">
        <v>825345</v>
      </c>
      <c r="C8" s="63">
        <v>531176</v>
      </c>
      <c r="D8" s="63">
        <v>671759</v>
      </c>
      <c r="E8" s="63">
        <v>727509</v>
      </c>
      <c r="F8" s="63">
        <v>825280</v>
      </c>
      <c r="G8" s="63">
        <v>766459</v>
      </c>
      <c r="H8" s="63">
        <v>710533</v>
      </c>
      <c r="I8" s="63">
        <v>622069</v>
      </c>
      <c r="J8" s="64">
        <v>5680130</v>
      </c>
      <c r="K8" s="65">
        <v>2021</v>
      </c>
      <c r="L8" s="66" t="s">
        <v>59</v>
      </c>
      <c r="M8" s="67" t="s">
        <v>87</v>
      </c>
    </row>
    <row r="9" spans="1:13" s="67" customFormat="1" x14ac:dyDescent="0.3">
      <c r="A9" s="62" t="s">
        <v>86</v>
      </c>
      <c r="B9" s="63">
        <v>1165329</v>
      </c>
      <c r="C9" s="63">
        <v>392336</v>
      </c>
      <c r="D9" s="63">
        <v>721128</v>
      </c>
      <c r="E9" s="63">
        <v>415407</v>
      </c>
      <c r="F9" s="63">
        <v>345332</v>
      </c>
      <c r="G9" s="63">
        <v>461724</v>
      </c>
      <c r="H9" s="63">
        <v>651208</v>
      </c>
      <c r="I9" s="63">
        <v>498346</v>
      </c>
      <c r="J9" s="64">
        <v>4638735</v>
      </c>
      <c r="K9" s="65">
        <v>2021</v>
      </c>
      <c r="L9" s="66" t="s">
        <v>59</v>
      </c>
      <c r="M9" s="67" t="s">
        <v>87</v>
      </c>
    </row>
    <row r="10" spans="1:13" s="46" customFormat="1" x14ac:dyDescent="0.3">
      <c r="A10" s="47"/>
      <c r="B10" s="42"/>
      <c r="C10" s="42"/>
      <c r="D10" s="42"/>
      <c r="E10" s="42"/>
      <c r="F10" s="42"/>
      <c r="G10" s="42"/>
      <c r="H10" s="42"/>
      <c r="I10" s="42"/>
      <c r="J10" s="43"/>
      <c r="K10" s="44"/>
      <c r="L10" s="45"/>
    </row>
    <row r="12" spans="1:13" x14ac:dyDescent="0.3">
      <c r="B12" s="18"/>
      <c r="C12" s="18"/>
      <c r="D12" s="18"/>
      <c r="E12" s="18"/>
      <c r="F12" s="18"/>
      <c r="G12" s="18"/>
      <c r="H12" s="18"/>
    </row>
    <row r="13" spans="1:13" x14ac:dyDescent="0.3">
      <c r="B13" s="19"/>
      <c r="C13" s="19"/>
      <c r="D13" s="20"/>
      <c r="E13" s="19"/>
      <c r="F13" s="19"/>
      <c r="G13" s="19"/>
      <c r="H13" s="19"/>
    </row>
    <row r="14" spans="1:13" x14ac:dyDescent="0.3">
      <c r="B14" s="19"/>
      <c r="C14" s="19"/>
      <c r="D14" s="19"/>
      <c r="E14" s="21"/>
      <c r="F14" s="21"/>
      <c r="G14" s="21"/>
      <c r="H14" s="21"/>
    </row>
    <row r="15" spans="1:13" x14ac:dyDescent="0.3">
      <c r="B15" s="17"/>
      <c r="C15" s="17"/>
      <c r="D15" s="17"/>
      <c r="E15" s="23"/>
      <c r="F15" s="24"/>
      <c r="G15" s="23"/>
      <c r="H15" s="24"/>
    </row>
    <row r="16" spans="1:13" x14ac:dyDescent="0.3">
      <c r="B16" s="22"/>
      <c r="C16" s="17"/>
      <c r="D16" s="17"/>
      <c r="E16" s="23"/>
      <c r="F16" s="24"/>
      <c r="G16" s="23"/>
      <c r="H16" s="24"/>
    </row>
    <row r="17" spans="2:8" x14ac:dyDescent="0.3">
      <c r="B17" s="22"/>
      <c r="C17" s="17"/>
      <c r="D17" s="17"/>
      <c r="E17" s="23"/>
      <c r="F17" s="24"/>
      <c r="G17" s="23"/>
      <c r="H17" s="24"/>
    </row>
    <row r="18" spans="2:8" x14ac:dyDescent="0.3">
      <c r="B18" s="22"/>
      <c r="C18" s="17"/>
      <c r="D18" s="17"/>
      <c r="E18" s="23"/>
      <c r="F18" s="24"/>
      <c r="G18" s="23"/>
      <c r="H18" s="24"/>
    </row>
    <row r="19" spans="2:8" x14ac:dyDescent="0.3">
      <c r="B19" s="22"/>
      <c r="C19" s="17"/>
      <c r="D19" s="22"/>
      <c r="E19" s="23"/>
      <c r="F19" s="24"/>
      <c r="G19" s="23"/>
      <c r="H19" s="24"/>
    </row>
    <row r="20" spans="2:8" x14ac:dyDescent="0.3">
      <c r="B20" s="22"/>
      <c r="C20" s="17"/>
      <c r="D20" s="22"/>
      <c r="E20" s="23"/>
      <c r="F20" s="24"/>
      <c r="G20" s="23"/>
      <c r="H20" s="24"/>
    </row>
    <row r="21" spans="2:8" x14ac:dyDescent="0.3">
      <c r="B21" s="22"/>
      <c r="C21" s="17"/>
      <c r="D21" s="22"/>
      <c r="E21" s="23"/>
      <c r="F21" s="24"/>
      <c r="G21" s="23"/>
      <c r="H21" s="24"/>
    </row>
    <row r="22" spans="2:8" x14ac:dyDescent="0.3">
      <c r="B22" s="22"/>
      <c r="C22" s="17"/>
      <c r="D22" s="22"/>
      <c r="E22" s="23"/>
      <c r="F22" s="24"/>
      <c r="G22" s="23"/>
      <c r="H22" s="24"/>
    </row>
  </sheetData>
  <conditionalFormatting sqref="G15:G22">
    <cfRule type="cellIs" dxfId="5" priority="10" operator="lessThan">
      <formula>0</formula>
    </cfRule>
  </conditionalFormatting>
  <conditionalFormatting sqref="G15:G22">
    <cfRule type="cellIs" dxfId="4" priority="9" operator="lessThan">
      <formula>0</formula>
    </cfRule>
  </conditionalFormatting>
  <conditionalFormatting sqref="H15:H22">
    <cfRule type="cellIs" dxfId="3" priority="8" operator="lessThan">
      <formula>0</formula>
    </cfRule>
  </conditionalFormatting>
  <conditionalFormatting sqref="E15:E22">
    <cfRule type="cellIs" dxfId="2" priority="3" operator="lessThan">
      <formula>0</formula>
    </cfRule>
  </conditionalFormatting>
  <conditionalFormatting sqref="E15:E22">
    <cfRule type="cellIs" dxfId="1" priority="2" operator="lessThan">
      <formula>0</formula>
    </cfRule>
  </conditionalFormatting>
  <conditionalFormatting sqref="F15:F2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1" topLeftCell="B1" activePane="topRight" state="frozen"/>
      <selection pane="topRight" activeCell="A10" sqref="A10"/>
    </sheetView>
  </sheetViews>
  <sheetFormatPr baseColWidth="10" defaultRowHeight="14.4" x14ac:dyDescent="0.3"/>
  <cols>
    <col min="1" max="1" width="43.44140625" bestFit="1" customWidth="1"/>
    <col min="11" max="11" width="11.5546875" style="16"/>
    <col min="12" max="12" width="21.6640625" style="16" customWidth="1"/>
  </cols>
  <sheetData>
    <row r="1" spans="1:13" x14ac:dyDescent="0.3">
      <c r="A1" s="1" t="s">
        <v>58</v>
      </c>
      <c r="B1" s="1">
        <v>75</v>
      </c>
      <c r="C1" s="1">
        <v>77</v>
      </c>
      <c r="D1" s="1">
        <v>78</v>
      </c>
      <c r="E1" s="1">
        <v>91</v>
      </c>
      <c r="F1" s="1">
        <v>92</v>
      </c>
      <c r="G1" s="1">
        <v>93</v>
      </c>
      <c r="H1" s="1">
        <v>94</v>
      </c>
      <c r="I1" s="1">
        <v>95</v>
      </c>
      <c r="J1" s="1" t="s">
        <v>1</v>
      </c>
      <c r="K1" s="7" t="s">
        <v>11</v>
      </c>
      <c r="L1" s="25" t="s">
        <v>38</v>
      </c>
      <c r="M1" s="27" t="s">
        <v>39</v>
      </c>
    </row>
    <row r="2" spans="1:13" s="31" customFormat="1" ht="15.6" customHeight="1" x14ac:dyDescent="0.3">
      <c r="A2" s="32" t="s">
        <v>14</v>
      </c>
      <c r="B2" s="33"/>
      <c r="C2" s="33"/>
      <c r="D2" s="33"/>
      <c r="E2" s="33"/>
      <c r="F2" s="33"/>
      <c r="G2" s="33"/>
      <c r="H2" s="33"/>
      <c r="I2" s="33"/>
      <c r="J2" s="33"/>
      <c r="K2" s="34">
        <v>2022</v>
      </c>
      <c r="L2" s="40" t="s">
        <v>60</v>
      </c>
      <c r="M2" s="31" t="s">
        <v>140</v>
      </c>
    </row>
    <row r="3" spans="1:13" s="31" customFormat="1" x14ac:dyDescent="0.3">
      <c r="A3" s="32" t="s">
        <v>15</v>
      </c>
      <c r="B3" s="33"/>
      <c r="C3" s="33"/>
      <c r="D3" s="33"/>
      <c r="E3" s="33"/>
      <c r="F3" s="33"/>
      <c r="G3" s="33"/>
      <c r="H3" s="33"/>
      <c r="I3" s="33"/>
      <c r="J3" s="33"/>
      <c r="K3" s="34">
        <v>2022</v>
      </c>
      <c r="L3" s="40" t="s">
        <v>60</v>
      </c>
      <c r="M3" s="31" t="s">
        <v>140</v>
      </c>
    </row>
    <row r="4" spans="1:13" ht="28.8" x14ac:dyDescent="0.3">
      <c r="A4" s="56" t="s">
        <v>67</v>
      </c>
      <c r="B4" s="37"/>
      <c r="C4" s="37"/>
      <c r="D4" s="37"/>
      <c r="E4" s="37"/>
      <c r="F4" s="37"/>
      <c r="G4" s="37"/>
      <c r="H4" s="37"/>
      <c r="I4" s="37"/>
      <c r="J4" s="37"/>
      <c r="K4" s="73">
        <v>2022</v>
      </c>
      <c r="L4" s="69" t="s">
        <v>60</v>
      </c>
      <c r="M4" t="s">
        <v>141</v>
      </c>
    </row>
    <row r="5" spans="1:13" s="31" customFormat="1" ht="28.8" x14ac:dyDescent="0.3">
      <c r="A5" s="32" t="s">
        <v>35</v>
      </c>
      <c r="B5" s="39"/>
      <c r="C5" s="39"/>
      <c r="D5" s="39"/>
      <c r="E5" s="39"/>
      <c r="F5" s="39"/>
      <c r="G5" s="39"/>
      <c r="H5" s="39"/>
      <c r="I5" s="39"/>
      <c r="J5" s="39"/>
      <c r="K5" s="34">
        <v>2022</v>
      </c>
      <c r="L5" s="35" t="s">
        <v>60</v>
      </c>
      <c r="M5" s="31" t="s">
        <v>141</v>
      </c>
    </row>
    <row r="6" spans="1:13" x14ac:dyDescent="0.3">
      <c r="A6" s="56" t="s">
        <v>68</v>
      </c>
      <c r="B6" s="37"/>
      <c r="C6" s="37"/>
      <c r="D6" s="37"/>
      <c r="E6" s="37"/>
      <c r="F6" s="37"/>
      <c r="G6" s="37"/>
      <c r="H6" s="37"/>
      <c r="I6" s="37"/>
      <c r="J6" s="37"/>
      <c r="K6" s="73">
        <v>2022</v>
      </c>
      <c r="L6" s="69" t="s">
        <v>60</v>
      </c>
      <c r="M6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xSplit="1" topLeftCell="B1" activePane="topRight" state="frozen"/>
      <selection pane="topRight" activeCell="A4" sqref="A4"/>
    </sheetView>
  </sheetViews>
  <sheetFormatPr baseColWidth="10" defaultRowHeight="14.4" x14ac:dyDescent="0.3"/>
  <cols>
    <col min="1" max="1" width="45.44140625" bestFit="1" customWidth="1"/>
    <col min="11" max="12" width="11.5546875" style="16"/>
  </cols>
  <sheetData>
    <row r="1" spans="1:13" ht="32.4" x14ac:dyDescent="0.3">
      <c r="A1" s="6" t="s">
        <v>16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11</v>
      </c>
      <c r="L1" s="25" t="s">
        <v>38</v>
      </c>
    </row>
    <row r="2" spans="1:13" s="31" customFormat="1" x14ac:dyDescent="0.3">
      <c r="A2" s="32" t="s">
        <v>17</v>
      </c>
      <c r="B2" s="39"/>
      <c r="C2" s="39"/>
      <c r="D2" s="39"/>
      <c r="E2" s="39"/>
      <c r="F2" s="39"/>
      <c r="G2" s="39"/>
      <c r="H2" s="39"/>
      <c r="I2" s="39"/>
      <c r="J2" s="39"/>
      <c r="K2" s="34">
        <v>2022</v>
      </c>
      <c r="L2" s="40" t="s">
        <v>60</v>
      </c>
      <c r="M2" s="37" t="s">
        <v>139</v>
      </c>
    </row>
    <row r="3" spans="1:13" s="31" customFormat="1" x14ac:dyDescent="0.3">
      <c r="A3" s="32" t="s">
        <v>18</v>
      </c>
      <c r="B3" s="39"/>
      <c r="C3" s="39"/>
      <c r="D3" s="39"/>
      <c r="E3" s="39"/>
      <c r="F3" s="39"/>
      <c r="G3" s="39"/>
      <c r="H3" s="39"/>
      <c r="I3" s="39"/>
      <c r="J3" s="39"/>
      <c r="K3" s="34">
        <v>2022</v>
      </c>
      <c r="L3" s="40" t="s">
        <v>60</v>
      </c>
      <c r="M3" s="37" t="s">
        <v>139</v>
      </c>
    </row>
    <row r="4" spans="1:13" s="31" customFormat="1" ht="28.8" x14ac:dyDescent="0.3">
      <c r="A4" s="32" t="s">
        <v>142</v>
      </c>
      <c r="B4" s="39"/>
      <c r="C4" s="39"/>
      <c r="D4" s="39"/>
      <c r="E4" s="39"/>
      <c r="F4" s="39"/>
      <c r="G4" s="39"/>
      <c r="H4" s="39"/>
      <c r="I4" s="39"/>
      <c r="J4" s="39"/>
      <c r="K4" s="34">
        <v>2022</v>
      </c>
      <c r="L4" s="40" t="s">
        <v>60</v>
      </c>
      <c r="M4" s="37" t="s">
        <v>139</v>
      </c>
    </row>
    <row r="5" spans="1:13" s="37" customFormat="1" x14ac:dyDescent="0.3">
      <c r="A5" s="32" t="s">
        <v>30</v>
      </c>
      <c r="B5" s="39">
        <v>84.71</v>
      </c>
      <c r="C5" s="39">
        <v>86.76</v>
      </c>
      <c r="D5" s="39">
        <v>87.32</v>
      </c>
      <c r="E5" s="39">
        <v>86.42</v>
      </c>
      <c r="F5" s="39">
        <v>87.3</v>
      </c>
      <c r="G5" s="39">
        <v>86.4</v>
      </c>
      <c r="H5" s="39">
        <v>86.56</v>
      </c>
      <c r="I5" s="39">
        <v>87.3</v>
      </c>
      <c r="J5" s="39">
        <v>86.47</v>
      </c>
      <c r="K5" s="34">
        <v>2022</v>
      </c>
      <c r="L5" s="40" t="s">
        <v>57</v>
      </c>
      <c r="M5" s="37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xSplit="1" topLeftCell="B1" activePane="topRight" state="frozen"/>
      <selection pane="topRight" activeCell="A2" sqref="A2:XFD4"/>
    </sheetView>
  </sheetViews>
  <sheetFormatPr baseColWidth="10" defaultRowHeight="14.4" x14ac:dyDescent="0.3"/>
  <cols>
    <col min="1" max="1" width="61" bestFit="1" customWidth="1"/>
  </cols>
  <sheetData>
    <row r="1" spans="1:13" ht="28.8" x14ac:dyDescent="0.3">
      <c r="A1" s="3" t="s">
        <v>19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11</v>
      </c>
      <c r="L1" s="25" t="s">
        <v>38</v>
      </c>
    </row>
    <row r="2" spans="1:13" s="31" customFormat="1" x14ac:dyDescent="0.3">
      <c r="A2" s="31" t="s">
        <v>53</v>
      </c>
      <c r="L2" s="31" t="s">
        <v>57</v>
      </c>
      <c r="M2" s="74" t="s">
        <v>71</v>
      </c>
    </row>
    <row r="3" spans="1:13" s="31" customFormat="1" x14ac:dyDescent="0.3">
      <c r="A3" s="31" t="s">
        <v>55</v>
      </c>
      <c r="L3" s="31" t="s">
        <v>57</v>
      </c>
      <c r="M3" s="74"/>
    </row>
    <row r="4" spans="1:13" s="31" customFormat="1" x14ac:dyDescent="0.3">
      <c r="A4" s="31" t="s">
        <v>54</v>
      </c>
      <c r="L4" s="31" t="s">
        <v>57</v>
      </c>
      <c r="M4" s="74"/>
    </row>
  </sheetData>
  <mergeCells count="1">
    <mergeCell ref="M2:M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xSplit="1" topLeftCell="B1" activePane="topRight" state="frozen"/>
      <selection pane="topRight" activeCell="C20" sqref="C20"/>
    </sheetView>
  </sheetViews>
  <sheetFormatPr baseColWidth="10" defaultRowHeight="14.4" x14ac:dyDescent="0.3"/>
  <cols>
    <col min="1" max="1" width="64.88671875" bestFit="1" customWidth="1"/>
    <col min="11" max="12" width="11.5546875" style="16"/>
    <col min="13" max="13" width="107.77734375" style="16" bestFit="1" customWidth="1"/>
  </cols>
  <sheetData>
    <row r="1" spans="1:13" ht="28.8" x14ac:dyDescent="0.3">
      <c r="A1" s="4" t="s">
        <v>20</v>
      </c>
      <c r="B1" s="6">
        <v>75</v>
      </c>
      <c r="C1" s="6">
        <v>77</v>
      </c>
      <c r="D1" s="6">
        <v>78</v>
      </c>
      <c r="E1" s="6">
        <v>91</v>
      </c>
      <c r="F1" s="6">
        <v>92</v>
      </c>
      <c r="G1" s="6">
        <v>93</v>
      </c>
      <c r="H1" s="6">
        <v>94</v>
      </c>
      <c r="I1" s="6">
        <v>95</v>
      </c>
      <c r="J1" s="6" t="s">
        <v>1</v>
      </c>
      <c r="K1" s="7" t="s">
        <v>11</v>
      </c>
      <c r="L1" s="25" t="s">
        <v>38</v>
      </c>
      <c r="M1" s="28" t="s">
        <v>39</v>
      </c>
    </row>
    <row r="2" spans="1:13" s="31" customFormat="1" x14ac:dyDescent="0.3">
      <c r="A2" s="32" t="s">
        <v>92</v>
      </c>
      <c r="B2" s="68"/>
      <c r="C2" s="68"/>
      <c r="D2" s="68"/>
      <c r="E2" s="68"/>
      <c r="F2" s="68"/>
      <c r="G2" s="68"/>
      <c r="H2" s="68"/>
      <c r="I2" s="68"/>
      <c r="J2" s="68"/>
      <c r="K2" s="34" t="s">
        <v>136</v>
      </c>
      <c r="L2" s="40" t="s">
        <v>134</v>
      </c>
      <c r="M2" s="61" t="s">
        <v>133</v>
      </c>
    </row>
    <row r="3" spans="1:13" s="31" customFormat="1" x14ac:dyDescent="0.3">
      <c r="A3" s="32" t="s">
        <v>93</v>
      </c>
      <c r="B3" s="68"/>
      <c r="C3" s="68"/>
      <c r="D3" s="68"/>
      <c r="E3" s="68"/>
      <c r="F3" s="68"/>
      <c r="G3" s="68"/>
      <c r="H3" s="68"/>
      <c r="I3" s="68"/>
      <c r="J3" s="68"/>
      <c r="K3" s="34" t="s">
        <v>136</v>
      </c>
      <c r="L3" s="40" t="s">
        <v>134</v>
      </c>
      <c r="M3" s="61" t="s">
        <v>135</v>
      </c>
    </row>
    <row r="4" spans="1:13" s="31" customFormat="1" x14ac:dyDescent="0.3">
      <c r="A4" s="29" t="s">
        <v>143</v>
      </c>
      <c r="B4" s="48"/>
      <c r="C4" s="48"/>
      <c r="D4" s="48"/>
      <c r="E4" s="48"/>
      <c r="F4" s="48"/>
      <c r="G4" s="48"/>
      <c r="H4" s="48"/>
      <c r="I4" s="48"/>
      <c r="J4" s="48"/>
      <c r="K4" s="30"/>
      <c r="L4" s="41" t="s">
        <v>57</v>
      </c>
      <c r="M4" s="75" t="s">
        <v>132</v>
      </c>
    </row>
    <row r="5" spans="1:13" s="37" customFormat="1" x14ac:dyDescent="0.3">
      <c r="A5" s="32" t="s">
        <v>27</v>
      </c>
      <c r="B5" s="68">
        <v>93</v>
      </c>
      <c r="C5" s="68">
        <v>93.2</v>
      </c>
      <c r="D5" s="68">
        <v>92.7</v>
      </c>
      <c r="E5" s="68">
        <v>92.9</v>
      </c>
      <c r="F5" s="68">
        <v>94.9</v>
      </c>
      <c r="G5" s="68">
        <v>85.8</v>
      </c>
      <c r="H5" s="68">
        <v>93.2</v>
      </c>
      <c r="I5" s="68">
        <v>92</v>
      </c>
      <c r="J5" s="68">
        <v>93.2</v>
      </c>
      <c r="K5" s="34">
        <v>2022</v>
      </c>
      <c r="L5" s="40" t="s">
        <v>91</v>
      </c>
      <c r="M5" s="75"/>
    </row>
    <row r="6" spans="1:13" s="31" customFormat="1" x14ac:dyDescent="0.3">
      <c r="A6" s="29" t="s">
        <v>28</v>
      </c>
      <c r="B6" s="48"/>
      <c r="C6" s="48"/>
      <c r="D6" s="48"/>
      <c r="E6" s="48"/>
      <c r="F6" s="48"/>
      <c r="G6" s="48"/>
      <c r="H6" s="48"/>
      <c r="I6" s="48"/>
      <c r="J6" s="48"/>
      <c r="K6" s="30"/>
      <c r="L6" s="41" t="s">
        <v>57</v>
      </c>
      <c r="M6" s="75"/>
    </row>
    <row r="7" spans="1:13" s="31" customFormat="1" x14ac:dyDescent="0.3">
      <c r="A7" s="29" t="s">
        <v>26</v>
      </c>
      <c r="B7" s="49">
        <v>81.400000000000006</v>
      </c>
      <c r="C7" s="49">
        <v>80</v>
      </c>
      <c r="D7" s="49">
        <v>81.900000000000006</v>
      </c>
      <c r="E7" s="49">
        <v>78.900000000000006</v>
      </c>
      <c r="F7" s="49">
        <v>82</v>
      </c>
      <c r="G7" s="49">
        <v>70.2</v>
      </c>
      <c r="H7" s="49">
        <v>78.099999999999994</v>
      </c>
      <c r="I7" s="49">
        <v>75.8</v>
      </c>
      <c r="J7" s="49">
        <f>SUMPRODUCT(B7:I7,[1]Feuil1!$C$9:$J$9)/[1]Feuil1!$B$9</f>
        <v>78.668682395775122</v>
      </c>
      <c r="K7" s="30"/>
      <c r="L7" s="41" t="s">
        <v>57</v>
      </c>
      <c r="M7" s="75"/>
    </row>
    <row r="8" spans="1:13" s="37" customFormat="1" x14ac:dyDescent="0.3">
      <c r="A8" s="56" t="s">
        <v>137</v>
      </c>
      <c r="B8" s="37">
        <v>42.6</v>
      </c>
      <c r="C8" s="37">
        <v>44.2</v>
      </c>
      <c r="D8" s="37">
        <v>46.6</v>
      </c>
      <c r="E8" s="37">
        <v>41.6</v>
      </c>
      <c r="F8" s="37">
        <v>48</v>
      </c>
      <c r="G8" s="37">
        <v>23.8</v>
      </c>
      <c r="H8" s="37">
        <v>40.1</v>
      </c>
      <c r="I8" s="37">
        <v>33.9</v>
      </c>
      <c r="J8" s="37">
        <v>39.9</v>
      </c>
      <c r="K8" s="37">
        <v>2022</v>
      </c>
      <c r="L8" s="69" t="s">
        <v>131</v>
      </c>
      <c r="M8" s="75"/>
    </row>
    <row r="9" spans="1:13" s="37" customFormat="1" x14ac:dyDescent="0.3">
      <c r="A9" s="56" t="s">
        <v>138</v>
      </c>
      <c r="K9" s="37">
        <v>2022</v>
      </c>
      <c r="L9" s="69" t="s">
        <v>57</v>
      </c>
      <c r="M9" s="75"/>
    </row>
    <row r="10" spans="1:13" s="37" customFormat="1" x14ac:dyDescent="0.3">
      <c r="A10" s="56" t="s">
        <v>89</v>
      </c>
      <c r="B10" s="37">
        <v>86.3</v>
      </c>
      <c r="C10" s="37">
        <v>88.5</v>
      </c>
      <c r="D10" s="37">
        <v>88.6</v>
      </c>
      <c r="E10" s="37">
        <v>87.6</v>
      </c>
      <c r="F10" s="37">
        <v>90.5</v>
      </c>
      <c r="G10" s="37">
        <v>82.3</v>
      </c>
      <c r="H10" s="37">
        <v>87.3</v>
      </c>
      <c r="I10" s="37">
        <v>87.4</v>
      </c>
      <c r="J10" s="37">
        <v>87.2</v>
      </c>
      <c r="K10" s="37">
        <v>2022</v>
      </c>
      <c r="L10" s="69" t="s">
        <v>91</v>
      </c>
      <c r="M10" s="75"/>
    </row>
    <row r="11" spans="1:13" s="37" customFormat="1" x14ac:dyDescent="0.3">
      <c r="A11" s="56" t="s">
        <v>90</v>
      </c>
      <c r="B11" s="37">
        <v>86.3</v>
      </c>
      <c r="C11" s="37">
        <v>92.3</v>
      </c>
      <c r="D11" s="37">
        <v>90.9</v>
      </c>
      <c r="E11" s="37">
        <v>90.5</v>
      </c>
      <c r="F11" s="37">
        <v>92.8</v>
      </c>
      <c r="G11" s="37">
        <v>87.8</v>
      </c>
      <c r="H11" s="37">
        <v>88</v>
      </c>
      <c r="I11" s="37">
        <v>89.2</v>
      </c>
      <c r="J11" s="37">
        <v>89.7</v>
      </c>
      <c r="K11" s="37">
        <v>2022</v>
      </c>
      <c r="L11" s="37" t="s">
        <v>91</v>
      </c>
    </row>
  </sheetData>
  <mergeCells count="1">
    <mergeCell ref="M4:M10"/>
  </mergeCells>
  <hyperlinks>
    <hyperlink ref="M2" r:id="rId1" location="tabs" display="https://www.santepubliquefrance.fr/maladies-et-traumatismes/cancers/cancer-du-colon-rectum/donnees/ - tabs"/>
    <hyperlink ref="M3" r:id="rId2" display="https://www.santepubliquefrance.fr/maladies-et-traumatismes/cancers/cancer-du-sein/articles/taux-de-participation-au-programme-de-depistage-organise-du-cancer-du-sein-2021-2022-et-evolution-depuis-20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population</vt:lpstr>
      <vt:lpstr>evol</vt:lpstr>
      <vt:lpstr>mortalité</vt:lpstr>
      <vt:lpstr>handi</vt:lpstr>
      <vt:lpstr>ES</vt:lpstr>
      <vt:lpstr>médicosoc</vt:lpstr>
      <vt:lpstr>focus</vt:lpstr>
      <vt:lpstr>det</vt:lpstr>
      <vt:lpstr>vacsi</vt:lpstr>
      <vt:lpstr>patho</vt:lpstr>
      <vt:lpstr>ps</vt:lpstr>
    </vt:vector>
  </TitlesOfParts>
  <Company>ARS IDF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NESTRIGUE, Clément</dc:creator>
  <cp:lastModifiedBy>GUITTON, Salomé (ARS-IDF/STRATEGIE/ETUDES)</cp:lastModifiedBy>
  <dcterms:created xsi:type="dcterms:W3CDTF">2022-10-05T07:56:29Z</dcterms:created>
  <dcterms:modified xsi:type="dcterms:W3CDTF">2023-07-19T09:18:08Z</dcterms:modified>
</cp:coreProperties>
</file>