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IELD\2017\September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4" i="1" l="1"/>
  <c r="N24" i="1"/>
  <c r="E24" i="1"/>
  <c r="O23" i="1"/>
  <c r="N23" i="1"/>
  <c r="E23" i="1"/>
  <c r="O22" i="1"/>
  <c r="N22" i="1"/>
  <c r="E22" i="1"/>
  <c r="O21" i="1"/>
  <c r="N21" i="1"/>
  <c r="E21" i="1"/>
  <c r="O20" i="1"/>
  <c r="N20" i="1"/>
  <c r="O19" i="1"/>
  <c r="N19" i="1"/>
  <c r="E19" i="1"/>
  <c r="O18" i="1"/>
  <c r="N18" i="1"/>
  <c r="E18" i="1"/>
  <c r="O17" i="1"/>
  <c r="N17" i="1"/>
  <c r="F17" i="1"/>
  <c r="O16" i="1"/>
  <c r="N16" i="1"/>
  <c r="F16" i="1"/>
  <c r="O15" i="1"/>
  <c r="N15" i="1"/>
  <c r="F15" i="1"/>
  <c r="O14" i="1"/>
  <c r="N14" i="1"/>
  <c r="F14" i="1"/>
  <c r="O13" i="1"/>
  <c r="N13" i="1"/>
  <c r="F13" i="1"/>
  <c r="O12" i="1"/>
  <c r="N12" i="1"/>
  <c r="F12" i="1"/>
  <c r="O11" i="1"/>
  <c r="N11" i="1"/>
  <c r="E11" i="1"/>
  <c r="O10" i="1"/>
  <c r="N10" i="1"/>
  <c r="D10" i="1"/>
  <c r="O9" i="1"/>
  <c r="N9" i="1"/>
  <c r="D9" i="1"/>
  <c r="O8" i="1"/>
  <c r="N8" i="1"/>
  <c r="D8" i="1"/>
  <c r="O7" i="1"/>
  <c r="N7" i="1"/>
  <c r="D7" i="1"/>
  <c r="O6" i="1"/>
  <c r="N6" i="1"/>
  <c r="D6" i="1"/>
  <c r="O5" i="1"/>
  <c r="N5" i="1"/>
  <c r="D5" i="1"/>
  <c r="O4" i="1"/>
  <c r="N4" i="1"/>
  <c r="D4" i="1"/>
  <c r="O3" i="1"/>
  <c r="N3" i="1"/>
  <c r="E3" i="1"/>
  <c r="O2" i="1"/>
  <c r="N2" i="1"/>
  <c r="E2" i="1"/>
</calcChain>
</file>

<file path=xl/sharedStrings.xml><?xml version="1.0" encoding="utf-8"?>
<sst xmlns="http://schemas.openxmlformats.org/spreadsheetml/2006/main" count="143" uniqueCount="68">
  <si>
    <t>Name</t>
  </si>
  <si>
    <t>Install Date</t>
  </si>
  <si>
    <t>Pole Type</t>
  </si>
  <si>
    <t>Pole Length (m)</t>
  </si>
  <si>
    <t>Hole Depth (mbis)</t>
  </si>
  <si>
    <t>Init. Height of pole above ice surface (m)</t>
  </si>
  <si>
    <t>Surface Type</t>
  </si>
  <si>
    <t>Snow depth 1 (m)</t>
  </si>
  <si>
    <t>Snow depth 2 (m)</t>
  </si>
  <si>
    <t>Snow depth 3 (m)</t>
  </si>
  <si>
    <t>Removal Date</t>
  </si>
  <si>
    <t>Final height of pole above ice surface (m)</t>
  </si>
  <si>
    <t>Final Surface type</t>
  </si>
  <si>
    <t>Snow Melt (m)</t>
  </si>
  <si>
    <t>Ice Melt (m)</t>
  </si>
  <si>
    <t>Notes</t>
  </si>
  <si>
    <t>CSI-1</t>
  </si>
  <si>
    <t>3/4" Steel</t>
  </si>
  <si>
    <t>Snow</t>
  </si>
  <si>
    <t>Bare Ice</t>
  </si>
  <si>
    <t>Tilting 11 deg (bottom) and 19 deg (top) from vertical at 097 (116-19)</t>
  </si>
  <si>
    <t>GPS-1</t>
  </si>
  <si>
    <t>Tilting 6 deg from vertical at 131 (150-19)</t>
  </si>
  <si>
    <t>SDAR1-RX-E</t>
  </si>
  <si>
    <t>3/4" PVC</t>
  </si>
  <si>
    <t>&gt;4.55</t>
  </si>
  <si>
    <t>Melted out</t>
  </si>
  <si>
    <t>SDAR1-RX</t>
  </si>
  <si>
    <t>&gt;5.56</t>
  </si>
  <si>
    <t>Melted out-found hole approx 0.46 m deep</t>
  </si>
  <si>
    <t>SDAR1-RX-W</t>
  </si>
  <si>
    <t>&gt;4.58</t>
  </si>
  <si>
    <t>SDAR1-TX-E</t>
  </si>
  <si>
    <t>&gt;4.56</t>
  </si>
  <si>
    <t>SDAR1-TX</t>
  </si>
  <si>
    <t>&gt;4.59</t>
  </si>
  <si>
    <t>SDAR1-TX-W</t>
  </si>
  <si>
    <t>&gt;3.09</t>
  </si>
  <si>
    <t>CSI-2</t>
  </si>
  <si>
    <t>Tilting 9-12 deg from vertical at 111 (130-19)</t>
  </si>
  <si>
    <t>GPS-2</t>
  </si>
  <si>
    <t>Tilting 9 deg from vertical at 111 (130-19)</t>
  </si>
  <si>
    <t>SDAR2-RX-N</t>
  </si>
  <si>
    <t>&gt;4.39</t>
  </si>
  <si>
    <t>SDAR2-RX</t>
  </si>
  <si>
    <t>Ice</t>
  </si>
  <si>
    <t>&gt;5.44</t>
  </si>
  <si>
    <t>SDAR2-RX-S</t>
  </si>
  <si>
    <t>&gt;4.47</t>
  </si>
  <si>
    <t>SDAR2-TX-N</t>
  </si>
  <si>
    <t>&gt;4.57</t>
  </si>
  <si>
    <t>SDAR2-TX</t>
  </si>
  <si>
    <t>&gt;5.5</t>
  </si>
  <si>
    <t>SDAR2-TX-S</t>
  </si>
  <si>
    <t>Melted out - partly snapped at the bell-end</t>
  </si>
  <si>
    <t>BH-3</t>
  </si>
  <si>
    <t>1.25" PVC</t>
  </si>
  <si>
    <t>Hole open and full of water</t>
  </si>
  <si>
    <t>BH-4</t>
  </si>
  <si>
    <t>BH-5</t>
  </si>
  <si>
    <t>BH-6</t>
  </si>
  <si>
    <t>Hole open and water at 0.4 mbis</t>
  </si>
  <si>
    <t>BH-7</t>
  </si>
  <si>
    <t>Hole open and water at 0.3 mbis</t>
  </si>
  <si>
    <t>BH-8</t>
  </si>
  <si>
    <t>Hole open and water at 0.1 mbis</t>
  </si>
  <si>
    <t>BH-9</t>
  </si>
  <si>
    <t>Pole broken at joint. Hole open and water at 0.1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</si>
</sst>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164" fontId="0" fillId="0" borderId="5" xfId="0" applyNumberFormat="1" applyBorder="1"/>
    <xf numFmtId="164" fontId="0" fillId="0" borderId="5" xfId="0" applyNumberFormat="1" applyBorder="1" applyAlignment="1">
      <alignment horizontal="right"/>
    </xf>
    <xf numFmtId="0" fontId="0" fillId="0" borderId="6" xfId="0" applyBorder="1" applyAlignment="1">
      <alignment wrapText="1"/>
    </xf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164" fontId="0" fillId="0" borderId="8" xfId="0" applyNumberFormat="1" applyBorder="1"/>
    <xf numFmtId="164" fontId="0" fillId="0" borderId="8" xfId="0" applyNumberFormat="1" applyBorder="1" applyAlignment="1">
      <alignment horizontal="right"/>
    </xf>
    <xf numFmtId="0" fontId="0" fillId="0" borderId="9" xfId="0" applyBorder="1" applyAlignment="1">
      <alignment wrapText="1"/>
    </xf>
    <xf numFmtId="165" fontId="0" fillId="0" borderId="8" xfId="0" applyNumberFormat="1" applyBorder="1" applyAlignment="1">
      <alignment horizontal="right"/>
    </xf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164" fontId="0" fillId="0" borderId="11" xfId="0" applyNumberFormat="1" applyBorder="1"/>
    <xf numFmtId="164" fontId="0" fillId="0" borderId="11" xfId="0" applyNumberFormat="1" applyBorder="1" applyAlignment="1">
      <alignment horizontal="right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K7" sqref="K7"/>
    </sheetView>
  </sheetViews>
  <sheetFormatPr defaultRowHeight="15" x14ac:dyDescent="0.25"/>
  <cols>
    <col min="1" max="2" width="14.7109375" customWidth="1"/>
    <col min="3" max="3" width="11" customWidth="1"/>
    <col min="4" max="4" width="11.85546875" customWidth="1"/>
    <col min="5" max="5" width="11.42578125" customWidth="1"/>
    <col min="6" max="6" width="15.85546875" customWidth="1"/>
    <col min="7" max="7" width="10.140625"/>
    <col min="8" max="8" width="12.42578125" bestFit="1" customWidth="1"/>
    <col min="9" max="11" width="12.140625" customWidth="1"/>
    <col min="12" max="14" width="15.85546875" customWidth="1"/>
    <col min="15" max="15" width="10.140625"/>
    <col min="16" max="16" width="70" customWidth="1"/>
  </cols>
  <sheetData>
    <row r="1" spans="1:16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</row>
    <row r="2" spans="1:16" x14ac:dyDescent="0.25">
      <c r="A2" s="5" t="s">
        <v>16</v>
      </c>
      <c r="B2" s="6">
        <v>42902</v>
      </c>
      <c r="C2" s="7" t="s">
        <v>17</v>
      </c>
      <c r="D2" s="8">
        <v>7.4</v>
      </c>
      <c r="E2" s="8">
        <f>D2-F2</f>
        <v>5.9850000000000003</v>
      </c>
      <c r="F2" s="8">
        <v>1.415</v>
      </c>
      <c r="G2" s="7" t="s">
        <v>18</v>
      </c>
      <c r="H2" s="8">
        <v>0.30499999999999999</v>
      </c>
      <c r="I2" s="8">
        <v>0.27</v>
      </c>
      <c r="J2" s="8">
        <v>0.30499999999999999</v>
      </c>
      <c r="K2" s="6">
        <v>42989</v>
      </c>
      <c r="L2" s="9">
        <v>5.0999999999999996</v>
      </c>
      <c r="M2" s="9" t="s">
        <v>19</v>
      </c>
      <c r="N2" s="9">
        <f>AVERAGE(H2:J2)</f>
        <v>0.29333333333333328</v>
      </c>
      <c r="O2" s="9">
        <f>L2-F2</f>
        <v>3.6849999999999996</v>
      </c>
      <c r="P2" s="10" t="s">
        <v>20</v>
      </c>
    </row>
    <row r="3" spans="1:16" x14ac:dyDescent="0.25">
      <c r="A3" s="11" t="s">
        <v>21</v>
      </c>
      <c r="B3" s="12">
        <v>42902</v>
      </c>
      <c r="C3" s="13" t="s">
        <v>17</v>
      </c>
      <c r="D3" s="14">
        <v>7.37</v>
      </c>
      <c r="E3" s="14">
        <f>D3-F3</f>
        <v>6.01</v>
      </c>
      <c r="F3" s="14">
        <v>1.36</v>
      </c>
      <c r="G3" s="13" t="s">
        <v>18</v>
      </c>
      <c r="H3" s="14">
        <v>0.2</v>
      </c>
      <c r="I3" s="14">
        <v>0.18</v>
      </c>
      <c r="J3" s="14">
        <v>0.23</v>
      </c>
      <c r="K3" s="12">
        <v>42989</v>
      </c>
      <c r="L3" s="15">
        <v>4.92</v>
      </c>
      <c r="M3" s="15" t="s">
        <v>19</v>
      </c>
      <c r="N3" s="15">
        <f t="shared" ref="N3:N24" si="0">AVERAGE(H3:J3)</f>
        <v>0.20333333333333334</v>
      </c>
      <c r="O3" s="15">
        <f>L3-F3</f>
        <v>3.5599999999999996</v>
      </c>
      <c r="P3" s="16" t="s">
        <v>22</v>
      </c>
    </row>
    <row r="4" spans="1:16" x14ac:dyDescent="0.25">
      <c r="A4" s="11" t="s">
        <v>23</v>
      </c>
      <c r="B4" s="12">
        <v>42901</v>
      </c>
      <c r="C4" s="13" t="s">
        <v>24</v>
      </c>
      <c r="D4" s="14">
        <f>E4+F4</f>
        <v>4.55</v>
      </c>
      <c r="E4" s="14">
        <v>3.05</v>
      </c>
      <c r="F4" s="14">
        <v>1.5</v>
      </c>
      <c r="G4" s="13" t="s">
        <v>18</v>
      </c>
      <c r="H4" s="14">
        <v>0.48</v>
      </c>
      <c r="I4" s="14"/>
      <c r="J4" s="14"/>
      <c r="K4" s="12">
        <v>42986</v>
      </c>
      <c r="L4" s="15" t="s">
        <v>25</v>
      </c>
      <c r="M4" s="15" t="s">
        <v>19</v>
      </c>
      <c r="N4" s="15">
        <f t="shared" si="0"/>
        <v>0.48</v>
      </c>
      <c r="O4" s="15" t="str">
        <f>"&gt; "&amp;E4</f>
        <v>&gt; 3.05</v>
      </c>
      <c r="P4" s="16" t="s">
        <v>26</v>
      </c>
    </row>
    <row r="5" spans="1:16" x14ac:dyDescent="0.25">
      <c r="A5" s="11" t="s">
        <v>27</v>
      </c>
      <c r="B5" s="12">
        <v>42901</v>
      </c>
      <c r="C5" s="13" t="s">
        <v>24</v>
      </c>
      <c r="D5" s="14">
        <f t="shared" ref="D5:D10" si="1">E5+F5</f>
        <v>5.56</v>
      </c>
      <c r="E5" s="14">
        <v>4.0599999999999996</v>
      </c>
      <c r="F5" s="14">
        <v>1.5</v>
      </c>
      <c r="G5" s="13" t="s">
        <v>18</v>
      </c>
      <c r="H5" s="14">
        <v>0.33</v>
      </c>
      <c r="I5" s="14"/>
      <c r="J5" s="14"/>
      <c r="K5" s="12">
        <v>42986</v>
      </c>
      <c r="L5" s="15" t="s">
        <v>28</v>
      </c>
      <c r="M5" s="15" t="s">
        <v>19</v>
      </c>
      <c r="N5" s="15">
        <f t="shared" si="0"/>
        <v>0.33</v>
      </c>
      <c r="O5" s="15" t="str">
        <f t="shared" ref="O5:O9" si="2">"&gt; "&amp;E5</f>
        <v>&gt; 4.06</v>
      </c>
      <c r="P5" s="16" t="s">
        <v>29</v>
      </c>
    </row>
    <row r="6" spans="1:16" x14ac:dyDescent="0.25">
      <c r="A6" s="11" t="s">
        <v>30</v>
      </c>
      <c r="B6" s="12">
        <v>42901</v>
      </c>
      <c r="C6" s="13" t="s">
        <v>24</v>
      </c>
      <c r="D6" s="14">
        <f t="shared" si="1"/>
        <v>4.58</v>
      </c>
      <c r="E6" s="14">
        <v>3.08</v>
      </c>
      <c r="F6" s="14">
        <v>1.5</v>
      </c>
      <c r="G6" s="13" t="s">
        <v>18</v>
      </c>
      <c r="H6" s="14">
        <v>0.17499999999999999</v>
      </c>
      <c r="I6" s="14"/>
      <c r="J6" s="14"/>
      <c r="K6" s="12">
        <v>42986</v>
      </c>
      <c r="L6" s="15" t="s">
        <v>31</v>
      </c>
      <c r="M6" s="15" t="s">
        <v>19</v>
      </c>
      <c r="N6" s="15">
        <f t="shared" si="0"/>
        <v>0.17499999999999999</v>
      </c>
      <c r="O6" s="15" t="str">
        <f t="shared" si="2"/>
        <v>&gt; 3.08</v>
      </c>
      <c r="P6" s="16" t="s">
        <v>26</v>
      </c>
    </row>
    <row r="7" spans="1:16" x14ac:dyDescent="0.25">
      <c r="A7" s="11" t="s">
        <v>32</v>
      </c>
      <c r="B7" s="12">
        <v>42901</v>
      </c>
      <c r="C7" s="13" t="s">
        <v>24</v>
      </c>
      <c r="D7" s="14">
        <f t="shared" si="1"/>
        <v>4.5600000000000005</v>
      </c>
      <c r="E7" s="14">
        <v>3.06</v>
      </c>
      <c r="F7" s="14">
        <v>1.5</v>
      </c>
      <c r="G7" s="13" t="s">
        <v>18</v>
      </c>
      <c r="H7" s="14">
        <v>0.28000000000000003</v>
      </c>
      <c r="I7" s="14"/>
      <c r="J7" s="14"/>
      <c r="K7" s="12">
        <v>42986</v>
      </c>
      <c r="L7" s="15" t="s">
        <v>33</v>
      </c>
      <c r="M7" s="15" t="s">
        <v>19</v>
      </c>
      <c r="N7" s="15">
        <f t="shared" si="0"/>
        <v>0.28000000000000003</v>
      </c>
      <c r="O7" s="15" t="str">
        <f t="shared" si="2"/>
        <v>&gt; 3.06</v>
      </c>
      <c r="P7" s="16" t="s">
        <v>26</v>
      </c>
    </row>
    <row r="8" spans="1:16" x14ac:dyDescent="0.25">
      <c r="A8" s="11" t="s">
        <v>34</v>
      </c>
      <c r="B8" s="12">
        <v>42901</v>
      </c>
      <c r="C8" s="13" t="s">
        <v>24</v>
      </c>
      <c r="D8" s="14">
        <f t="shared" si="1"/>
        <v>4.59</v>
      </c>
      <c r="E8" s="14">
        <v>3.09</v>
      </c>
      <c r="F8" s="14">
        <v>1.5</v>
      </c>
      <c r="G8" s="13" t="s">
        <v>18</v>
      </c>
      <c r="H8" s="14">
        <v>0.34</v>
      </c>
      <c r="I8" s="14"/>
      <c r="J8" s="14"/>
      <c r="K8" s="12">
        <v>42986</v>
      </c>
      <c r="L8" s="15" t="s">
        <v>35</v>
      </c>
      <c r="M8" s="15" t="s">
        <v>19</v>
      </c>
      <c r="N8" s="15">
        <f t="shared" si="0"/>
        <v>0.34</v>
      </c>
      <c r="O8" s="15" t="str">
        <f t="shared" si="2"/>
        <v>&gt; 3.09</v>
      </c>
      <c r="P8" s="16" t="s">
        <v>26</v>
      </c>
    </row>
    <row r="9" spans="1:16" x14ac:dyDescent="0.25">
      <c r="A9" s="11" t="s">
        <v>36</v>
      </c>
      <c r="B9" s="12">
        <v>42901</v>
      </c>
      <c r="C9" s="13" t="s">
        <v>24</v>
      </c>
      <c r="D9" s="14">
        <f t="shared" si="1"/>
        <v>3.09</v>
      </c>
      <c r="E9" s="14">
        <v>2.34</v>
      </c>
      <c r="F9" s="14">
        <v>0.75</v>
      </c>
      <c r="G9" s="13" t="s">
        <v>18</v>
      </c>
      <c r="H9" s="14">
        <v>0.37</v>
      </c>
      <c r="I9" s="14"/>
      <c r="J9" s="14"/>
      <c r="K9" s="12">
        <v>42986</v>
      </c>
      <c r="L9" s="15" t="s">
        <v>37</v>
      </c>
      <c r="M9" s="15" t="s">
        <v>19</v>
      </c>
      <c r="N9" s="15">
        <f t="shared" si="0"/>
        <v>0.37</v>
      </c>
      <c r="O9" s="15" t="str">
        <f t="shared" si="2"/>
        <v>&gt; 2.34</v>
      </c>
      <c r="P9" s="16" t="s">
        <v>26</v>
      </c>
    </row>
    <row r="10" spans="1:16" x14ac:dyDescent="0.25">
      <c r="A10" s="11" t="s">
        <v>38</v>
      </c>
      <c r="B10" s="12">
        <v>42905</v>
      </c>
      <c r="C10" s="13" t="s">
        <v>17</v>
      </c>
      <c r="D10" s="14">
        <f t="shared" si="1"/>
        <v>7.38</v>
      </c>
      <c r="E10" s="14">
        <v>5.95</v>
      </c>
      <c r="F10" s="14">
        <v>1.43</v>
      </c>
      <c r="G10" s="13" t="s">
        <v>18</v>
      </c>
      <c r="H10" s="14">
        <v>0.24</v>
      </c>
      <c r="I10" s="14">
        <v>0.25</v>
      </c>
      <c r="J10" s="14">
        <v>0.26</v>
      </c>
      <c r="K10" s="12">
        <v>42988</v>
      </c>
      <c r="L10" s="15">
        <v>4.5049999999999999</v>
      </c>
      <c r="M10" s="15" t="s">
        <v>19</v>
      </c>
      <c r="N10" s="15">
        <f t="shared" si="0"/>
        <v>0.25</v>
      </c>
      <c r="O10" s="15">
        <f>L10-F10</f>
        <v>3.0750000000000002</v>
      </c>
      <c r="P10" s="16" t="s">
        <v>39</v>
      </c>
    </row>
    <row r="11" spans="1:16" x14ac:dyDescent="0.25">
      <c r="A11" s="11" t="s">
        <v>40</v>
      </c>
      <c r="B11" s="12">
        <v>42905</v>
      </c>
      <c r="C11" s="13" t="s">
        <v>17</v>
      </c>
      <c r="D11" s="14">
        <v>7.34</v>
      </c>
      <c r="E11" s="14">
        <f>D11-F11</f>
        <v>6</v>
      </c>
      <c r="F11" s="14">
        <v>1.34</v>
      </c>
      <c r="G11" s="13" t="s">
        <v>18</v>
      </c>
      <c r="H11" s="14">
        <v>0.215</v>
      </c>
      <c r="I11" s="14">
        <v>0.18</v>
      </c>
      <c r="J11" s="14">
        <v>0.25</v>
      </c>
      <c r="K11" s="12">
        <v>42988</v>
      </c>
      <c r="L11" s="15">
        <v>4.58</v>
      </c>
      <c r="M11" s="15" t="s">
        <v>19</v>
      </c>
      <c r="N11" s="15">
        <f t="shared" si="0"/>
        <v>0.215</v>
      </c>
      <c r="O11" s="15">
        <f>L11-F11</f>
        <v>3.24</v>
      </c>
      <c r="P11" s="16" t="s">
        <v>41</v>
      </c>
    </row>
    <row r="12" spans="1:16" x14ac:dyDescent="0.25">
      <c r="A12" s="11" t="s">
        <v>42</v>
      </c>
      <c r="B12" s="12">
        <v>42904</v>
      </c>
      <c r="C12" s="13" t="s">
        <v>24</v>
      </c>
      <c r="D12" s="14">
        <v>4.3899999999999997</v>
      </c>
      <c r="E12" s="14">
        <v>2.89</v>
      </c>
      <c r="F12" s="14">
        <f>D12-E12</f>
        <v>1.4999999999999996</v>
      </c>
      <c r="G12" s="13" t="s">
        <v>18</v>
      </c>
      <c r="H12" s="14">
        <v>0.08</v>
      </c>
      <c r="I12" s="14">
        <v>0.05</v>
      </c>
      <c r="J12" s="14">
        <v>0.05</v>
      </c>
      <c r="K12" s="12">
        <v>42986</v>
      </c>
      <c r="L12" s="15" t="s">
        <v>43</v>
      </c>
      <c r="M12" s="15" t="s">
        <v>19</v>
      </c>
      <c r="N12" s="15">
        <f t="shared" si="0"/>
        <v>0.06</v>
      </c>
      <c r="O12" s="15" t="str">
        <f t="shared" ref="O12:O17" si="3">"&gt; "&amp;E12</f>
        <v>&gt; 2.89</v>
      </c>
      <c r="P12" s="16" t="s">
        <v>26</v>
      </c>
    </row>
    <row r="13" spans="1:16" x14ac:dyDescent="0.25">
      <c r="A13" s="11" t="s">
        <v>44</v>
      </c>
      <c r="B13" s="12">
        <v>42904</v>
      </c>
      <c r="C13" s="13" t="s">
        <v>24</v>
      </c>
      <c r="D13" s="14">
        <v>5.44</v>
      </c>
      <c r="E13" s="14">
        <v>3.94</v>
      </c>
      <c r="F13" s="14">
        <f t="shared" ref="F13:F17" si="4">D13-E13</f>
        <v>1.5000000000000004</v>
      </c>
      <c r="G13" s="13" t="s">
        <v>45</v>
      </c>
      <c r="H13" s="14">
        <v>0</v>
      </c>
      <c r="I13" s="14"/>
      <c r="J13" s="14"/>
      <c r="K13" s="12">
        <v>42986</v>
      </c>
      <c r="L13" s="15" t="s">
        <v>46</v>
      </c>
      <c r="M13" s="15" t="s">
        <v>19</v>
      </c>
      <c r="N13" s="15">
        <f t="shared" si="0"/>
        <v>0</v>
      </c>
      <c r="O13" s="15" t="str">
        <f t="shared" si="3"/>
        <v>&gt; 3.94</v>
      </c>
      <c r="P13" s="16" t="s">
        <v>26</v>
      </c>
    </row>
    <row r="14" spans="1:16" x14ac:dyDescent="0.25">
      <c r="A14" s="11" t="s">
        <v>47</v>
      </c>
      <c r="B14" s="12">
        <v>42904</v>
      </c>
      <c r="C14" s="13" t="s">
        <v>24</v>
      </c>
      <c r="D14" s="14">
        <v>4.47</v>
      </c>
      <c r="E14" s="14">
        <v>2.97</v>
      </c>
      <c r="F14" s="14">
        <f t="shared" si="4"/>
        <v>1.4999999999999996</v>
      </c>
      <c r="G14" s="13" t="s">
        <v>18</v>
      </c>
      <c r="H14" s="14">
        <v>0.16</v>
      </c>
      <c r="I14" s="14">
        <v>0.17</v>
      </c>
      <c r="J14" s="14">
        <v>0.14000000000000001</v>
      </c>
      <c r="K14" s="12">
        <v>42986</v>
      </c>
      <c r="L14" s="15" t="s">
        <v>48</v>
      </c>
      <c r="M14" s="15" t="s">
        <v>19</v>
      </c>
      <c r="N14" s="15">
        <f t="shared" si="0"/>
        <v>0.15666666666666668</v>
      </c>
      <c r="O14" s="15" t="str">
        <f t="shared" si="3"/>
        <v>&gt; 2.97</v>
      </c>
      <c r="P14" s="16" t="s">
        <v>26</v>
      </c>
    </row>
    <row r="15" spans="1:16" x14ac:dyDescent="0.25">
      <c r="A15" s="11" t="s">
        <v>49</v>
      </c>
      <c r="B15" s="12">
        <v>42904</v>
      </c>
      <c r="C15" s="13" t="s">
        <v>24</v>
      </c>
      <c r="D15" s="14">
        <v>4.57</v>
      </c>
      <c r="E15" s="14">
        <v>3.07</v>
      </c>
      <c r="F15" s="14">
        <f t="shared" si="4"/>
        <v>1.5000000000000004</v>
      </c>
      <c r="G15" s="13" t="s">
        <v>18</v>
      </c>
      <c r="H15" s="14">
        <v>0.12</v>
      </c>
      <c r="I15" s="14">
        <v>0.1</v>
      </c>
      <c r="J15" s="14">
        <v>0.11</v>
      </c>
      <c r="K15" s="12">
        <v>42986</v>
      </c>
      <c r="L15" s="15" t="s">
        <v>50</v>
      </c>
      <c r="M15" s="15" t="s">
        <v>19</v>
      </c>
      <c r="N15" s="15">
        <f t="shared" si="0"/>
        <v>0.11</v>
      </c>
      <c r="O15" s="15" t="str">
        <f t="shared" si="3"/>
        <v>&gt; 3.07</v>
      </c>
      <c r="P15" s="16" t="s">
        <v>26</v>
      </c>
    </row>
    <row r="16" spans="1:16" x14ac:dyDescent="0.25">
      <c r="A16" s="11" t="s">
        <v>51</v>
      </c>
      <c r="B16" s="12">
        <v>42904</v>
      </c>
      <c r="C16" s="13" t="s">
        <v>24</v>
      </c>
      <c r="D16" s="14">
        <v>5.5</v>
      </c>
      <c r="E16" s="14">
        <v>4</v>
      </c>
      <c r="F16" s="14">
        <f t="shared" si="4"/>
        <v>1.5</v>
      </c>
      <c r="G16" s="13" t="s">
        <v>18</v>
      </c>
      <c r="H16" s="14">
        <v>0.19</v>
      </c>
      <c r="I16" s="14"/>
      <c r="J16" s="14"/>
      <c r="K16" s="12">
        <v>42986</v>
      </c>
      <c r="L16" s="15" t="s">
        <v>52</v>
      </c>
      <c r="M16" s="15" t="s">
        <v>19</v>
      </c>
      <c r="N16" s="15">
        <f t="shared" si="0"/>
        <v>0.19</v>
      </c>
      <c r="O16" s="17" t="str">
        <f t="shared" si="3"/>
        <v>&gt; 4</v>
      </c>
      <c r="P16" s="16" t="s">
        <v>26</v>
      </c>
    </row>
    <row r="17" spans="1:16" x14ac:dyDescent="0.25">
      <c r="A17" s="11" t="s">
        <v>53</v>
      </c>
      <c r="B17" s="12">
        <v>42904</v>
      </c>
      <c r="C17" s="13" t="s">
        <v>24</v>
      </c>
      <c r="D17" s="14">
        <v>4.59</v>
      </c>
      <c r="E17" s="14">
        <v>3.09</v>
      </c>
      <c r="F17" s="14">
        <f t="shared" si="4"/>
        <v>1.5</v>
      </c>
      <c r="G17" s="13" t="s">
        <v>18</v>
      </c>
      <c r="H17" s="14">
        <v>0.18</v>
      </c>
      <c r="I17" s="14">
        <v>0.18</v>
      </c>
      <c r="J17" s="14">
        <v>0.16</v>
      </c>
      <c r="K17" s="12">
        <v>42986</v>
      </c>
      <c r="L17" s="15" t="s">
        <v>35</v>
      </c>
      <c r="M17" s="15" t="s">
        <v>19</v>
      </c>
      <c r="N17" s="15">
        <f t="shared" si="0"/>
        <v>0.17333333333333334</v>
      </c>
      <c r="O17" s="15" t="str">
        <f t="shared" si="3"/>
        <v>&gt; 3.09</v>
      </c>
      <c r="P17" s="16" t="s">
        <v>54</v>
      </c>
    </row>
    <row r="18" spans="1:16" x14ac:dyDescent="0.25">
      <c r="A18" s="11" t="s">
        <v>55</v>
      </c>
      <c r="B18" s="12">
        <v>42910</v>
      </c>
      <c r="C18" s="13" t="s">
        <v>56</v>
      </c>
      <c r="D18" s="14">
        <v>6.12</v>
      </c>
      <c r="E18" s="14">
        <f>D18-F18</f>
        <v>5.57</v>
      </c>
      <c r="F18" s="14">
        <v>0.55000000000000004</v>
      </c>
      <c r="G18" s="13" t="s">
        <v>45</v>
      </c>
      <c r="H18" s="14">
        <v>0</v>
      </c>
      <c r="I18" s="14"/>
      <c r="J18" s="14"/>
      <c r="K18" s="12">
        <v>42987</v>
      </c>
      <c r="L18" s="15">
        <v>4.3150000000000004</v>
      </c>
      <c r="M18" s="15" t="s">
        <v>19</v>
      </c>
      <c r="N18" s="15">
        <f t="shared" si="0"/>
        <v>0</v>
      </c>
      <c r="O18" s="15">
        <f>L18-F18</f>
        <v>3.7650000000000006</v>
      </c>
      <c r="P18" s="16" t="s">
        <v>57</v>
      </c>
    </row>
    <row r="19" spans="1:16" x14ac:dyDescent="0.25">
      <c r="A19" s="11" t="s">
        <v>58</v>
      </c>
      <c r="B19" s="12">
        <v>42910</v>
      </c>
      <c r="C19" s="13" t="s">
        <v>56</v>
      </c>
      <c r="D19" s="14">
        <v>6.12</v>
      </c>
      <c r="E19" s="14">
        <f t="shared" ref="E19:E24" si="5">D19-F19</f>
        <v>5.62</v>
      </c>
      <c r="F19" s="14">
        <v>0.5</v>
      </c>
      <c r="G19" s="13" t="s">
        <v>45</v>
      </c>
      <c r="H19" s="14">
        <v>0</v>
      </c>
      <c r="I19" s="14"/>
      <c r="J19" s="14"/>
      <c r="K19" s="12">
        <v>42987</v>
      </c>
      <c r="L19" s="15">
        <v>4.5250000000000004</v>
      </c>
      <c r="M19" s="15" t="s">
        <v>19</v>
      </c>
      <c r="N19" s="15">
        <f t="shared" si="0"/>
        <v>0</v>
      </c>
      <c r="O19" s="15">
        <f>L19-F19</f>
        <v>4.0250000000000004</v>
      </c>
      <c r="P19" s="16" t="s">
        <v>57</v>
      </c>
    </row>
    <row r="20" spans="1:16" x14ac:dyDescent="0.25">
      <c r="A20" s="11" t="s">
        <v>59</v>
      </c>
      <c r="B20" s="12">
        <v>42910</v>
      </c>
      <c r="C20" s="13" t="s">
        <v>56</v>
      </c>
      <c r="D20" s="14">
        <v>5.25</v>
      </c>
      <c r="E20" s="14">
        <v>4.68</v>
      </c>
      <c r="F20" s="14">
        <v>0.56999999999999995</v>
      </c>
      <c r="G20" s="13" t="s">
        <v>45</v>
      </c>
      <c r="H20" s="14">
        <v>0</v>
      </c>
      <c r="I20" s="14"/>
      <c r="J20" s="14"/>
      <c r="K20" s="12">
        <v>42988</v>
      </c>
      <c r="L20" s="15">
        <v>4.3099999999999996</v>
      </c>
      <c r="M20" s="15" t="s">
        <v>19</v>
      </c>
      <c r="N20" s="15">
        <f t="shared" si="0"/>
        <v>0</v>
      </c>
      <c r="O20" s="15">
        <f>L20-F20</f>
        <v>3.7399999999999998</v>
      </c>
      <c r="P20" s="16" t="s">
        <v>57</v>
      </c>
    </row>
    <row r="21" spans="1:16" x14ac:dyDescent="0.25">
      <c r="A21" s="11" t="s">
        <v>60</v>
      </c>
      <c r="B21" s="12">
        <v>42911</v>
      </c>
      <c r="C21" s="13" t="s">
        <v>56</v>
      </c>
      <c r="D21" s="14">
        <v>6.11</v>
      </c>
      <c r="E21" s="14">
        <f t="shared" si="5"/>
        <v>5.4250000000000007</v>
      </c>
      <c r="F21" s="14">
        <v>0.68500000000000005</v>
      </c>
      <c r="G21" s="13" t="s">
        <v>45</v>
      </c>
      <c r="H21" s="14">
        <v>0</v>
      </c>
      <c r="I21" s="14"/>
      <c r="J21" s="14"/>
      <c r="K21" s="12">
        <v>42988</v>
      </c>
      <c r="L21" s="15">
        <v>4.58</v>
      </c>
      <c r="M21" s="15" t="s">
        <v>19</v>
      </c>
      <c r="N21" s="15">
        <f t="shared" si="0"/>
        <v>0</v>
      </c>
      <c r="O21" s="15">
        <f>L21-F21</f>
        <v>3.895</v>
      </c>
      <c r="P21" s="16" t="s">
        <v>61</v>
      </c>
    </row>
    <row r="22" spans="1:16" x14ac:dyDescent="0.25">
      <c r="A22" s="11" t="s">
        <v>62</v>
      </c>
      <c r="B22" s="12">
        <v>42911</v>
      </c>
      <c r="C22" s="13" t="s">
        <v>56</v>
      </c>
      <c r="D22" s="14">
        <v>6.11</v>
      </c>
      <c r="E22" s="14">
        <f t="shared" si="5"/>
        <v>5.7</v>
      </c>
      <c r="F22" s="14">
        <v>0.41</v>
      </c>
      <c r="G22" s="13" t="s">
        <v>45</v>
      </c>
      <c r="H22" s="14">
        <v>0</v>
      </c>
      <c r="I22" s="14"/>
      <c r="J22" s="14"/>
      <c r="K22" s="12">
        <v>42989</v>
      </c>
      <c r="L22" s="15">
        <v>4.21</v>
      </c>
      <c r="M22" s="15" t="s">
        <v>19</v>
      </c>
      <c r="N22" s="15">
        <f t="shared" si="0"/>
        <v>0</v>
      </c>
      <c r="O22" s="15">
        <f>L22-F22</f>
        <v>3.8</v>
      </c>
      <c r="P22" s="16" t="s">
        <v>63</v>
      </c>
    </row>
    <row r="23" spans="1:16" x14ac:dyDescent="0.25">
      <c r="A23" s="11" t="s">
        <v>64</v>
      </c>
      <c r="B23" s="12">
        <v>42911</v>
      </c>
      <c r="C23" s="13" t="s">
        <v>56</v>
      </c>
      <c r="D23" s="14">
        <v>6.0549999999999997</v>
      </c>
      <c r="E23" s="14">
        <f t="shared" si="5"/>
        <v>5.55</v>
      </c>
      <c r="F23" s="14">
        <v>0.505</v>
      </c>
      <c r="G23" s="13" t="s">
        <v>45</v>
      </c>
      <c r="H23" s="14">
        <v>0</v>
      </c>
      <c r="I23" s="14"/>
      <c r="J23" s="14"/>
      <c r="K23" s="12">
        <v>42989</v>
      </c>
      <c r="L23" s="15">
        <v>4.24</v>
      </c>
      <c r="M23" s="15" t="s">
        <v>19</v>
      </c>
      <c r="N23" s="15">
        <f t="shared" si="0"/>
        <v>0</v>
      </c>
      <c r="O23" s="15">
        <f>L23-F23</f>
        <v>3.7350000000000003</v>
      </c>
      <c r="P23" s="16" t="s">
        <v>65</v>
      </c>
    </row>
    <row r="24" spans="1:16" ht="15.75" thickBot="1" x14ac:dyDescent="0.3">
      <c r="A24" s="18" t="s">
        <v>66</v>
      </c>
      <c r="B24" s="19">
        <v>42911</v>
      </c>
      <c r="C24" s="20" t="s">
        <v>56</v>
      </c>
      <c r="D24" s="21">
        <v>6.12</v>
      </c>
      <c r="E24" s="21">
        <f t="shared" si="5"/>
        <v>5.7</v>
      </c>
      <c r="F24" s="21">
        <v>0.42</v>
      </c>
      <c r="G24" s="20" t="s">
        <v>45</v>
      </c>
      <c r="H24" s="21">
        <v>0</v>
      </c>
      <c r="I24" s="21"/>
      <c r="J24" s="21"/>
      <c r="K24" s="19">
        <v>42989</v>
      </c>
      <c r="L24" s="22">
        <v>4.37</v>
      </c>
      <c r="M24" s="22" t="s">
        <v>19</v>
      </c>
      <c r="N24" s="22">
        <f t="shared" si="0"/>
        <v>0</v>
      </c>
      <c r="O24" s="22">
        <f>L24-F24</f>
        <v>3.95</v>
      </c>
      <c r="P24" s="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2017-09-21T01:03:25Z</dcterms:created>
  <dcterms:modified xsi:type="dcterms:W3CDTF">2017-09-21T01:05:16Z</dcterms:modified>
</cp:coreProperties>
</file>