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13_ncr:1_{30EA34AB-59B5-482C-A448-F1012608FEAF}" xr6:coauthVersionLast="46" xr6:coauthVersionMax="46" xr10:uidLastSave="{00000000-0000-0000-0000-000000000000}"/>
  <bookViews>
    <workbookView xWindow="765" yWindow="1305" windowWidth="21600" windowHeight="11385" firstSheet="1" activeTab="3" xr2:uid="{64DEBFB3-1384-4D8B-A565-0BBCFE0B9394}"/>
  </bookViews>
  <sheets>
    <sheet name="QS data" sheetId="5" state="veryHidden" r:id="rId1"/>
    <sheet name="Query specification" sheetId="3" r:id="rId2"/>
    <sheet name="Plot for meth" sheetId="6" r:id="rId3"/>
    <sheet name="Summary" sheetId="1" r:id="rId4"/>
    <sheet name="Sampling summary" sheetId="2" r:id="rId5"/>
    <sheet name="Samplings" sheetId="4" r:id="rId6"/>
  </sheets>
  <definedNames>
    <definedName name="_CV" localSheetId="3">Summary!$I$2:$I$147</definedName>
    <definedName name="_xlnm._FilterDatabase" localSheetId="3" hidden="1">Summary!$A$1:$N$147</definedName>
    <definedName name="_LCL99" localSheetId="3">Summary!$L$2:$L$147</definedName>
    <definedName name="_Max" localSheetId="3">Summary!$D$2:$D$147</definedName>
    <definedName name="_Mean" localSheetId="3">Summary!$G$2:$G$147</definedName>
    <definedName name="_Median" localSheetId="3">Summary!$F$2:$F$147</definedName>
    <definedName name="_Min" localSheetId="3">Summary!$C$2:$C$147</definedName>
    <definedName name="_MoE" localSheetId="3">Summary!$J$2:$J$147</definedName>
    <definedName name="_MoE_percent_Mean" localSheetId="3">Summary!$K$2:$K$147</definedName>
    <definedName name="_N" localSheetId="3">Summary!$B$2:$B$147</definedName>
    <definedName name="_N_Needed" localSheetId="3">Summary!$N$2:$N$147</definedName>
    <definedName name="_NPeriods">'Query specification'!$D$16</definedName>
    <definedName name="_NSamples">'Query specification'!$D$17</definedName>
    <definedName name="_Range" localSheetId="3">Summary!$E$2:$E$147</definedName>
    <definedName name="_SD" localSheetId="3">Summary!$H$2:$H$147</definedName>
    <definedName name="_UCL99" localSheetId="3">Summary!$M$2:$M$147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N2" i="1" s="1"/>
  <c r="H3" i="1"/>
  <c r="N3" i="1" s="1"/>
  <c r="H4" i="1"/>
  <c r="N4" i="1" s="1"/>
  <c r="H5" i="1"/>
  <c r="N5" i="1" s="1"/>
  <c r="H6" i="1"/>
  <c r="N6" i="1" s="1"/>
  <c r="H7" i="1"/>
  <c r="N7" i="1" s="1"/>
  <c r="H8" i="1"/>
  <c r="I8" i="1" s="1"/>
  <c r="H9" i="1"/>
  <c r="I9" i="1" s="1"/>
  <c r="H10" i="1"/>
  <c r="J10" i="1" s="1"/>
  <c r="K10" i="1" s="1"/>
  <c r="H11" i="1"/>
  <c r="H12" i="1"/>
  <c r="H13" i="1"/>
  <c r="H14" i="1"/>
  <c r="H15" i="1"/>
  <c r="H16" i="1"/>
  <c r="H17" i="1"/>
  <c r="J17" i="1" s="1"/>
  <c r="K17" i="1" s="1"/>
  <c r="H18" i="1"/>
  <c r="N18" i="1" s="1"/>
  <c r="H19" i="1"/>
  <c r="N19" i="1" s="1"/>
  <c r="H20" i="1"/>
  <c r="N20" i="1" s="1"/>
  <c r="H21" i="1"/>
  <c r="N21" i="1" s="1"/>
  <c r="H22" i="1"/>
  <c r="N22" i="1" s="1"/>
  <c r="H23" i="1"/>
  <c r="N23" i="1" s="1"/>
  <c r="H24" i="1"/>
  <c r="I24" i="1" s="1"/>
  <c r="H25" i="1"/>
  <c r="I25" i="1" s="1"/>
  <c r="H26" i="1"/>
  <c r="J26" i="1" s="1"/>
  <c r="K26" i="1" s="1"/>
  <c r="H27" i="1"/>
  <c r="H28" i="1"/>
  <c r="H29" i="1"/>
  <c r="H30" i="1"/>
  <c r="H31" i="1"/>
  <c r="H32" i="1"/>
  <c r="H33" i="1"/>
  <c r="J33" i="1" s="1"/>
  <c r="K33" i="1" s="1"/>
  <c r="H34" i="1"/>
  <c r="N34" i="1" s="1"/>
  <c r="H35" i="1"/>
  <c r="N35" i="1" s="1"/>
  <c r="H36" i="1"/>
  <c r="N36" i="1" s="1"/>
  <c r="H37" i="1"/>
  <c r="N37" i="1" s="1"/>
  <c r="H38" i="1"/>
  <c r="N38" i="1" s="1"/>
  <c r="H39" i="1"/>
  <c r="N39" i="1" s="1"/>
  <c r="H40" i="1"/>
  <c r="I40" i="1" s="1"/>
  <c r="H41" i="1"/>
  <c r="I41" i="1" s="1"/>
  <c r="H42" i="1"/>
  <c r="J42" i="1" s="1"/>
  <c r="K42" i="1" s="1"/>
  <c r="H43" i="1"/>
  <c r="H44" i="1"/>
  <c r="H45" i="1"/>
  <c r="H46" i="1"/>
  <c r="H47" i="1"/>
  <c r="H48" i="1"/>
  <c r="H49" i="1"/>
  <c r="J49" i="1" s="1"/>
  <c r="K49" i="1" s="1"/>
  <c r="H50" i="1"/>
  <c r="N50" i="1" s="1"/>
  <c r="H51" i="1"/>
  <c r="N51" i="1" s="1"/>
  <c r="H52" i="1"/>
  <c r="N52" i="1" s="1"/>
  <c r="H53" i="1"/>
  <c r="N53" i="1" s="1"/>
  <c r="H54" i="1"/>
  <c r="N54" i="1" s="1"/>
  <c r="H55" i="1"/>
  <c r="N55" i="1" s="1"/>
  <c r="H56" i="1"/>
  <c r="I56" i="1" s="1"/>
  <c r="H57" i="1"/>
  <c r="I57" i="1" s="1"/>
  <c r="H58" i="1"/>
  <c r="J58" i="1" s="1"/>
  <c r="K58" i="1" s="1"/>
  <c r="H59" i="1"/>
  <c r="H60" i="1"/>
  <c r="H61" i="1"/>
  <c r="H62" i="1"/>
  <c r="H63" i="1"/>
  <c r="H64" i="1"/>
  <c r="H65" i="1"/>
  <c r="J65" i="1" s="1"/>
  <c r="K65" i="1" s="1"/>
  <c r="H66" i="1"/>
  <c r="N66" i="1" s="1"/>
  <c r="H67" i="1"/>
  <c r="N67" i="1" s="1"/>
  <c r="H68" i="1"/>
  <c r="N68" i="1" s="1"/>
  <c r="H69" i="1"/>
  <c r="N69" i="1" s="1"/>
  <c r="H70" i="1"/>
  <c r="N70" i="1" s="1"/>
  <c r="H71" i="1"/>
  <c r="N71" i="1" s="1"/>
  <c r="H72" i="1"/>
  <c r="I72" i="1" s="1"/>
  <c r="H73" i="1"/>
  <c r="I73" i="1" s="1"/>
  <c r="H74" i="1"/>
  <c r="J74" i="1" s="1"/>
  <c r="K74" i="1" s="1"/>
  <c r="H75" i="1"/>
  <c r="H76" i="1"/>
  <c r="H77" i="1"/>
  <c r="H78" i="1"/>
  <c r="H79" i="1"/>
  <c r="H80" i="1"/>
  <c r="H81" i="1"/>
  <c r="J81" i="1" s="1"/>
  <c r="K81" i="1" s="1"/>
  <c r="H82" i="1"/>
  <c r="N82" i="1" s="1"/>
  <c r="H83" i="1"/>
  <c r="N83" i="1" s="1"/>
  <c r="H84" i="1"/>
  <c r="N84" i="1" s="1"/>
  <c r="H85" i="1"/>
  <c r="N85" i="1" s="1"/>
  <c r="H86" i="1"/>
  <c r="N86" i="1" s="1"/>
  <c r="H87" i="1"/>
  <c r="N87" i="1" s="1"/>
  <c r="H88" i="1"/>
  <c r="I88" i="1" s="1"/>
  <c r="H89" i="1"/>
  <c r="I89" i="1" s="1"/>
  <c r="H90" i="1"/>
  <c r="J90" i="1" s="1"/>
  <c r="K90" i="1" s="1"/>
  <c r="H91" i="1"/>
  <c r="H92" i="1"/>
  <c r="H93" i="1"/>
  <c r="H94" i="1"/>
  <c r="H95" i="1"/>
  <c r="H96" i="1"/>
  <c r="H97" i="1"/>
  <c r="J97" i="1" s="1"/>
  <c r="K97" i="1" s="1"/>
  <c r="H98" i="1"/>
  <c r="N98" i="1" s="1"/>
  <c r="H99" i="1"/>
  <c r="N99" i="1" s="1"/>
  <c r="H100" i="1"/>
  <c r="N100" i="1" s="1"/>
  <c r="H101" i="1"/>
  <c r="N101" i="1" s="1"/>
  <c r="H102" i="1"/>
  <c r="N102" i="1" s="1"/>
  <c r="H103" i="1"/>
  <c r="N103" i="1" s="1"/>
  <c r="H104" i="1"/>
  <c r="I104" i="1" s="1"/>
  <c r="H105" i="1"/>
  <c r="I105" i="1" s="1"/>
  <c r="H106" i="1"/>
  <c r="J106" i="1" s="1"/>
  <c r="K106" i="1" s="1"/>
  <c r="H107" i="1"/>
  <c r="H108" i="1"/>
  <c r="H109" i="1"/>
  <c r="H110" i="1"/>
  <c r="H111" i="1"/>
  <c r="H112" i="1"/>
  <c r="H113" i="1"/>
  <c r="J113" i="1" s="1"/>
  <c r="K113" i="1" s="1"/>
  <c r="H114" i="1"/>
  <c r="N114" i="1" s="1"/>
  <c r="H115" i="1"/>
  <c r="N115" i="1" s="1"/>
  <c r="H116" i="1"/>
  <c r="N116" i="1" s="1"/>
  <c r="H117" i="1"/>
  <c r="N117" i="1" s="1"/>
  <c r="H118" i="1"/>
  <c r="N118" i="1" s="1"/>
  <c r="H119" i="1"/>
  <c r="N119" i="1" s="1"/>
  <c r="H120" i="1"/>
  <c r="I120" i="1" s="1"/>
  <c r="H121" i="1"/>
  <c r="I121" i="1" s="1"/>
  <c r="H122" i="1"/>
  <c r="J122" i="1" s="1"/>
  <c r="K122" i="1" s="1"/>
  <c r="H123" i="1"/>
  <c r="H124" i="1"/>
  <c r="H125" i="1"/>
  <c r="H126" i="1"/>
  <c r="H127" i="1"/>
  <c r="H128" i="1"/>
  <c r="H129" i="1"/>
  <c r="J129" i="1" s="1"/>
  <c r="K129" i="1" s="1"/>
  <c r="H130" i="1"/>
  <c r="N130" i="1" s="1"/>
  <c r="H131" i="1"/>
  <c r="N131" i="1" s="1"/>
  <c r="H132" i="1"/>
  <c r="N132" i="1" s="1"/>
  <c r="H133" i="1"/>
  <c r="N133" i="1" s="1"/>
  <c r="H134" i="1"/>
  <c r="N134" i="1" s="1"/>
  <c r="H135" i="1"/>
  <c r="N135" i="1" s="1"/>
  <c r="H136" i="1"/>
  <c r="I136" i="1" s="1"/>
  <c r="H137" i="1"/>
  <c r="I137" i="1" s="1"/>
  <c r="H138" i="1"/>
  <c r="J138" i="1" s="1"/>
  <c r="K138" i="1" s="1"/>
  <c r="H139" i="1"/>
  <c r="H140" i="1"/>
  <c r="H141" i="1"/>
  <c r="H142" i="1"/>
  <c r="H143" i="1"/>
  <c r="H144" i="1"/>
  <c r="H145" i="1"/>
  <c r="J145" i="1" s="1"/>
  <c r="K145" i="1" s="1"/>
  <c r="H146" i="1"/>
  <c r="N146" i="1" s="1"/>
  <c r="H147" i="1"/>
  <c r="N147" i="1" s="1"/>
  <c r="G2" i="1"/>
  <c r="G3" i="1"/>
  <c r="G4" i="1"/>
  <c r="G5" i="1"/>
  <c r="G6" i="1"/>
  <c r="G7" i="1"/>
  <c r="G8" i="1"/>
  <c r="G9" i="1"/>
  <c r="G10" i="1"/>
  <c r="G11" i="1"/>
  <c r="N11" i="1" s="1"/>
  <c r="G12" i="1"/>
  <c r="G13" i="1"/>
  <c r="G14" i="1"/>
  <c r="G15" i="1"/>
  <c r="G16" i="1"/>
  <c r="G17" i="1"/>
  <c r="M17" i="1" s="1"/>
  <c r="G18" i="1"/>
  <c r="G19" i="1"/>
  <c r="G20" i="1"/>
  <c r="G21" i="1"/>
  <c r="G22" i="1"/>
  <c r="G23" i="1"/>
  <c r="G24" i="1"/>
  <c r="G25" i="1"/>
  <c r="G26" i="1"/>
  <c r="G27" i="1"/>
  <c r="N27" i="1" s="1"/>
  <c r="G28" i="1"/>
  <c r="G29" i="1"/>
  <c r="G30" i="1"/>
  <c r="G31" i="1"/>
  <c r="G32" i="1"/>
  <c r="G33" i="1"/>
  <c r="M33" i="1" s="1"/>
  <c r="G34" i="1"/>
  <c r="G35" i="1"/>
  <c r="G36" i="1"/>
  <c r="G37" i="1"/>
  <c r="G38" i="1"/>
  <c r="G39" i="1"/>
  <c r="G40" i="1"/>
  <c r="G41" i="1"/>
  <c r="G42" i="1"/>
  <c r="G43" i="1"/>
  <c r="N43" i="1" s="1"/>
  <c r="G44" i="1"/>
  <c r="G45" i="1"/>
  <c r="G46" i="1"/>
  <c r="G47" i="1"/>
  <c r="G48" i="1"/>
  <c r="G49" i="1"/>
  <c r="M49" i="1" s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M65" i="1" s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M81" i="1" s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M97" i="1" s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M113" i="1" s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M129" i="1" s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M145" i="1" s="1"/>
  <c r="G146" i="1"/>
  <c r="G14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E17" i="1"/>
  <c r="E33" i="1"/>
  <c r="E49" i="1"/>
  <c r="E65" i="1"/>
  <c r="E81" i="1"/>
  <c r="D2" i="1"/>
  <c r="D7" i="1"/>
  <c r="E7" i="1" s="1"/>
  <c r="D8" i="1"/>
  <c r="D10" i="1"/>
  <c r="E10" i="1" s="1"/>
  <c r="D15" i="1"/>
  <c r="D17" i="1"/>
  <c r="D18" i="1"/>
  <c r="E18" i="1" s="1"/>
  <c r="D23" i="1"/>
  <c r="E23" i="1" s="1"/>
  <c r="D24" i="1"/>
  <c r="E24" i="1" s="1"/>
  <c r="D26" i="1"/>
  <c r="E26" i="1" s="1"/>
  <c r="D33" i="1"/>
  <c r="D40" i="1"/>
  <c r="D42" i="1"/>
  <c r="D49" i="1"/>
  <c r="D50" i="1"/>
  <c r="D56" i="1"/>
  <c r="D58" i="1"/>
  <c r="E58" i="1" s="1"/>
  <c r="D60" i="1"/>
  <c r="D63" i="1"/>
  <c r="D65" i="1"/>
  <c r="D71" i="1"/>
  <c r="E71" i="1" s="1"/>
  <c r="D81" i="1"/>
  <c r="D88" i="1"/>
  <c r="D90" i="1"/>
  <c r="D92" i="1"/>
  <c r="E92" i="1" s="1"/>
  <c r="D95" i="1"/>
  <c r="D97" i="1"/>
  <c r="E97" i="1" s="1"/>
  <c r="D98" i="1"/>
  <c r="D104" i="1"/>
  <c r="D113" i="1"/>
  <c r="E113" i="1" s="1"/>
  <c r="D119" i="1"/>
  <c r="E119" i="1" s="1"/>
  <c r="D120" i="1"/>
  <c r="D122" i="1"/>
  <c r="E122" i="1" s="1"/>
  <c r="D123" i="1"/>
  <c r="E123" i="1" s="1"/>
  <c r="D124" i="1"/>
  <c r="D127" i="1"/>
  <c r="D129" i="1"/>
  <c r="D138" i="1"/>
  <c r="E138" i="1" s="1"/>
  <c r="D139" i="1"/>
  <c r="E139" i="1" s="1"/>
  <c r="D145" i="1"/>
  <c r="E145" i="1" s="1"/>
  <c r="D146" i="1"/>
  <c r="C5" i="1"/>
  <c r="C8" i="1"/>
  <c r="C9" i="1"/>
  <c r="C10" i="1"/>
  <c r="C17" i="1"/>
  <c r="C21" i="1"/>
  <c r="C24" i="1"/>
  <c r="C25" i="1"/>
  <c r="C26" i="1"/>
  <c r="C29" i="1"/>
  <c r="C31" i="1"/>
  <c r="C32" i="1"/>
  <c r="C33" i="1"/>
  <c r="C37" i="1"/>
  <c r="C42" i="1"/>
  <c r="E42" i="1" s="1"/>
  <c r="C48" i="1"/>
  <c r="C49" i="1"/>
  <c r="C50" i="1"/>
  <c r="C53" i="1"/>
  <c r="C58" i="1"/>
  <c r="C65" i="1"/>
  <c r="C69" i="1"/>
  <c r="C72" i="1"/>
  <c r="C73" i="1"/>
  <c r="C74" i="1"/>
  <c r="C81" i="1"/>
  <c r="C82" i="1"/>
  <c r="C85" i="1"/>
  <c r="C88" i="1"/>
  <c r="C90" i="1"/>
  <c r="E90" i="1" s="1"/>
  <c r="C92" i="1"/>
  <c r="C93" i="1"/>
  <c r="C94" i="1"/>
  <c r="C97" i="1"/>
  <c r="C104" i="1"/>
  <c r="C106" i="1"/>
  <c r="C108" i="1"/>
  <c r="C110" i="1"/>
  <c r="C111" i="1"/>
  <c r="C112" i="1"/>
  <c r="C113" i="1"/>
  <c r="C122" i="1"/>
  <c r="C127" i="1"/>
  <c r="C129" i="1"/>
  <c r="E129" i="1" s="1"/>
  <c r="C130" i="1"/>
  <c r="C132" i="1"/>
  <c r="C145" i="1"/>
  <c r="C146" i="1"/>
  <c r="B2" i="1"/>
  <c r="B3" i="1"/>
  <c r="B8" i="2" s="1"/>
  <c r="B4" i="1"/>
  <c r="D4" i="1" s="1"/>
  <c r="B5" i="1"/>
  <c r="D5" i="1" s="1"/>
  <c r="E5" i="1" s="1"/>
  <c r="B6" i="1"/>
  <c r="D6" i="1" s="1"/>
  <c r="B7" i="1"/>
  <c r="C7" i="1" s="1"/>
  <c r="B8" i="1"/>
  <c r="B9" i="1"/>
  <c r="D9" i="1" s="1"/>
  <c r="B10" i="1"/>
  <c r="B11" i="1"/>
  <c r="B12" i="1"/>
  <c r="C12" i="1" s="1"/>
  <c r="B13" i="1"/>
  <c r="D13" i="1" s="1"/>
  <c r="B14" i="1"/>
  <c r="B15" i="1"/>
  <c r="C15" i="1" s="1"/>
  <c r="B16" i="1"/>
  <c r="D16" i="1" s="1"/>
  <c r="B17" i="1"/>
  <c r="B18" i="1"/>
  <c r="C18" i="1" s="1"/>
  <c r="B19" i="1"/>
  <c r="B20" i="1"/>
  <c r="D20" i="1" s="1"/>
  <c r="B21" i="1"/>
  <c r="D21" i="1" s="1"/>
  <c r="E21" i="1" s="1"/>
  <c r="B22" i="1"/>
  <c r="D22" i="1" s="1"/>
  <c r="B23" i="1"/>
  <c r="C23" i="1" s="1"/>
  <c r="B24" i="1"/>
  <c r="B25" i="1"/>
  <c r="D25" i="1" s="1"/>
  <c r="E25" i="1" s="1"/>
  <c r="B26" i="1"/>
  <c r="B27" i="1"/>
  <c r="B28" i="1"/>
  <c r="C28" i="1" s="1"/>
  <c r="B29" i="1"/>
  <c r="D29" i="1" s="1"/>
  <c r="B30" i="1"/>
  <c r="B31" i="1"/>
  <c r="D31" i="1" s="1"/>
  <c r="E31" i="1" s="1"/>
  <c r="B32" i="1"/>
  <c r="D32" i="1" s="1"/>
  <c r="B33" i="1"/>
  <c r="B34" i="1"/>
  <c r="C34" i="1" s="1"/>
  <c r="B35" i="1"/>
  <c r="B36" i="1"/>
  <c r="D36" i="1" s="1"/>
  <c r="B37" i="1"/>
  <c r="D37" i="1" s="1"/>
  <c r="E37" i="1" s="1"/>
  <c r="B38" i="1"/>
  <c r="D38" i="1" s="1"/>
  <c r="B39" i="1"/>
  <c r="C39" i="1" s="1"/>
  <c r="B40" i="1"/>
  <c r="C40" i="1" s="1"/>
  <c r="B41" i="1"/>
  <c r="D41" i="1" s="1"/>
  <c r="B42" i="1"/>
  <c r="B43" i="1"/>
  <c r="B44" i="1"/>
  <c r="D44" i="1" s="1"/>
  <c r="B45" i="1"/>
  <c r="D45" i="1" s="1"/>
  <c r="B46" i="1"/>
  <c r="B47" i="1"/>
  <c r="D47" i="1" s="1"/>
  <c r="B48" i="1"/>
  <c r="D48" i="1" s="1"/>
  <c r="B49" i="1"/>
  <c r="B50" i="1"/>
  <c r="B51" i="1"/>
  <c r="B52" i="1"/>
  <c r="D52" i="1" s="1"/>
  <c r="B53" i="1"/>
  <c r="D53" i="1" s="1"/>
  <c r="E53" i="1" s="1"/>
  <c r="B54" i="1"/>
  <c r="D54" i="1" s="1"/>
  <c r="B55" i="1"/>
  <c r="C55" i="1" s="1"/>
  <c r="B56" i="1"/>
  <c r="C56" i="1" s="1"/>
  <c r="B57" i="1"/>
  <c r="D57" i="1" s="1"/>
  <c r="B58" i="1"/>
  <c r="B59" i="1"/>
  <c r="B60" i="1"/>
  <c r="C60" i="1" s="1"/>
  <c r="B61" i="1"/>
  <c r="D61" i="1" s="1"/>
  <c r="B62" i="1"/>
  <c r="D62" i="1" s="1"/>
  <c r="B63" i="1"/>
  <c r="C63" i="1" s="1"/>
  <c r="B64" i="1"/>
  <c r="D64" i="1" s="1"/>
  <c r="B65" i="1"/>
  <c r="B66" i="1"/>
  <c r="D66" i="1" s="1"/>
  <c r="B67" i="1"/>
  <c r="B68" i="1"/>
  <c r="D68" i="1" s="1"/>
  <c r="B69" i="1"/>
  <c r="D69" i="1" s="1"/>
  <c r="E69" i="1" s="1"/>
  <c r="B70" i="1"/>
  <c r="D70" i="1" s="1"/>
  <c r="B71" i="1"/>
  <c r="C71" i="1" s="1"/>
  <c r="B72" i="1"/>
  <c r="D72" i="1" s="1"/>
  <c r="E72" i="1" s="1"/>
  <c r="B73" i="1"/>
  <c r="D73" i="1" s="1"/>
  <c r="E73" i="1" s="1"/>
  <c r="B74" i="1"/>
  <c r="D74" i="1" s="1"/>
  <c r="E74" i="1" s="1"/>
  <c r="B75" i="1"/>
  <c r="B76" i="1"/>
  <c r="C76" i="1" s="1"/>
  <c r="B77" i="1"/>
  <c r="D77" i="1" s="1"/>
  <c r="B78" i="1"/>
  <c r="D78" i="1" s="1"/>
  <c r="B79" i="1"/>
  <c r="C79" i="1" s="1"/>
  <c r="B80" i="1"/>
  <c r="D80" i="1" s="1"/>
  <c r="B81" i="1"/>
  <c r="B82" i="1"/>
  <c r="D82" i="1" s="1"/>
  <c r="E82" i="1" s="1"/>
  <c r="B83" i="1"/>
  <c r="B84" i="1"/>
  <c r="D84" i="1" s="1"/>
  <c r="B85" i="1"/>
  <c r="D85" i="1" s="1"/>
  <c r="E85" i="1" s="1"/>
  <c r="B86" i="1"/>
  <c r="D86" i="1" s="1"/>
  <c r="B87" i="1"/>
  <c r="C87" i="1" s="1"/>
  <c r="B88" i="1"/>
  <c r="B89" i="1"/>
  <c r="D89" i="1" s="1"/>
  <c r="B90" i="1"/>
  <c r="B91" i="1"/>
  <c r="B92" i="1"/>
  <c r="B93" i="1"/>
  <c r="D93" i="1" s="1"/>
  <c r="B94" i="1"/>
  <c r="D94" i="1" s="1"/>
  <c r="E94" i="1" s="1"/>
  <c r="B95" i="1"/>
  <c r="C95" i="1" s="1"/>
  <c r="B96" i="1"/>
  <c r="D96" i="1" s="1"/>
  <c r="B97" i="1"/>
  <c r="B98" i="1"/>
  <c r="C98" i="1" s="1"/>
  <c r="B99" i="1"/>
  <c r="B100" i="1"/>
  <c r="D100" i="1" s="1"/>
  <c r="B101" i="1"/>
  <c r="D101" i="1" s="1"/>
  <c r="B102" i="1"/>
  <c r="D102" i="1" s="1"/>
  <c r="B103" i="1"/>
  <c r="C103" i="1" s="1"/>
  <c r="B104" i="1"/>
  <c r="B105" i="1"/>
  <c r="D105" i="1" s="1"/>
  <c r="B106" i="1"/>
  <c r="D106" i="1" s="1"/>
  <c r="E106" i="1" s="1"/>
  <c r="B107" i="1"/>
  <c r="C107" i="1" s="1"/>
  <c r="B108" i="1"/>
  <c r="D108" i="1" s="1"/>
  <c r="E108" i="1" s="1"/>
  <c r="B109" i="1"/>
  <c r="D109" i="1" s="1"/>
  <c r="B110" i="1"/>
  <c r="D110" i="1" s="1"/>
  <c r="E110" i="1" s="1"/>
  <c r="B111" i="1"/>
  <c r="D111" i="1" s="1"/>
  <c r="E111" i="1" s="1"/>
  <c r="B112" i="1"/>
  <c r="D112" i="1" s="1"/>
  <c r="B113" i="1"/>
  <c r="B114" i="1"/>
  <c r="C114" i="1" s="1"/>
  <c r="B115" i="1"/>
  <c r="B116" i="1"/>
  <c r="D116" i="1" s="1"/>
  <c r="B117" i="1"/>
  <c r="D117" i="1" s="1"/>
  <c r="B118" i="1"/>
  <c r="C118" i="1" s="1"/>
  <c r="B119" i="1"/>
  <c r="C119" i="1" s="1"/>
  <c r="B120" i="1"/>
  <c r="C120" i="1" s="1"/>
  <c r="B121" i="1"/>
  <c r="D121" i="1" s="1"/>
  <c r="B122" i="1"/>
  <c r="B123" i="1"/>
  <c r="C123" i="1" s="1"/>
  <c r="B124" i="1"/>
  <c r="C124" i="1" s="1"/>
  <c r="B125" i="1"/>
  <c r="D125" i="1" s="1"/>
  <c r="B126" i="1"/>
  <c r="D126" i="1" s="1"/>
  <c r="B127" i="1"/>
  <c r="B128" i="1"/>
  <c r="D128" i="1" s="1"/>
  <c r="B129" i="1"/>
  <c r="B130" i="1"/>
  <c r="D130" i="1" s="1"/>
  <c r="E130" i="1" s="1"/>
  <c r="B131" i="1"/>
  <c r="B132" i="1"/>
  <c r="D132" i="1" s="1"/>
  <c r="E132" i="1" s="1"/>
  <c r="B133" i="1"/>
  <c r="D133" i="1" s="1"/>
  <c r="B134" i="1"/>
  <c r="C134" i="1" s="1"/>
  <c r="B135" i="1"/>
  <c r="C135" i="1" s="1"/>
  <c r="B136" i="1"/>
  <c r="C136" i="1" s="1"/>
  <c r="B137" i="1"/>
  <c r="D137" i="1" s="1"/>
  <c r="B138" i="1"/>
  <c r="C138" i="1" s="1"/>
  <c r="B139" i="1"/>
  <c r="C139" i="1" s="1"/>
  <c r="B140" i="1"/>
  <c r="C140" i="1" s="1"/>
  <c r="B141" i="1"/>
  <c r="D141" i="1" s="1"/>
  <c r="B142" i="1"/>
  <c r="D142" i="1" s="1"/>
  <c r="B143" i="1"/>
  <c r="C143" i="1" s="1"/>
  <c r="B144" i="1"/>
  <c r="D144" i="1" s="1"/>
  <c r="B145" i="1"/>
  <c r="B146" i="1"/>
  <c r="B147" i="1"/>
  <c r="B4" i="2"/>
  <c r="B3" i="2"/>
  <c r="H5" i="3"/>
  <c r="D18" i="3"/>
  <c r="E124" i="1" l="1"/>
  <c r="E60" i="1"/>
  <c r="E89" i="1"/>
  <c r="E20" i="1"/>
  <c r="E4" i="1"/>
  <c r="E78" i="1"/>
  <c r="B6" i="2"/>
  <c r="E112" i="1"/>
  <c r="E64" i="1"/>
  <c r="E48" i="1"/>
  <c r="E32" i="1"/>
  <c r="C126" i="1"/>
  <c r="E126" i="1" s="1"/>
  <c r="C86" i="1"/>
  <c r="C66" i="1"/>
  <c r="E66" i="1" s="1"/>
  <c r="C47" i="1"/>
  <c r="E47" i="1" s="1"/>
  <c r="D118" i="1"/>
  <c r="E118" i="1" s="1"/>
  <c r="D87" i="1"/>
  <c r="E87" i="1" s="1"/>
  <c r="D12" i="1"/>
  <c r="E12" i="1" s="1"/>
  <c r="L63" i="1"/>
  <c r="L47" i="1"/>
  <c r="L15" i="1"/>
  <c r="C144" i="1"/>
  <c r="E144" i="1" s="1"/>
  <c r="C125" i="1"/>
  <c r="C105" i="1"/>
  <c r="E105" i="1" s="1"/>
  <c r="C45" i="1"/>
  <c r="E45" i="1" s="1"/>
  <c r="D143" i="1"/>
  <c r="E143" i="1" s="1"/>
  <c r="D114" i="1"/>
  <c r="E114" i="1" s="1"/>
  <c r="L78" i="1"/>
  <c r="L46" i="1"/>
  <c r="L30" i="1"/>
  <c r="J144" i="1"/>
  <c r="K144" i="1" s="1"/>
  <c r="J128" i="1"/>
  <c r="K128" i="1" s="1"/>
  <c r="J112" i="1"/>
  <c r="K112" i="1" s="1"/>
  <c r="J96" i="1"/>
  <c r="K96" i="1" s="1"/>
  <c r="J80" i="1"/>
  <c r="K80" i="1" s="1"/>
  <c r="J64" i="1"/>
  <c r="K64" i="1" s="1"/>
  <c r="J48" i="1"/>
  <c r="K48" i="1" s="1"/>
  <c r="J32" i="1"/>
  <c r="K32" i="1" s="1"/>
  <c r="J16" i="1"/>
  <c r="K16" i="1" s="1"/>
  <c r="D115" i="1"/>
  <c r="C115" i="1"/>
  <c r="D46" i="1"/>
  <c r="C46" i="1"/>
  <c r="D30" i="1"/>
  <c r="E30" i="1" s="1"/>
  <c r="C30" i="1"/>
  <c r="D14" i="1"/>
  <c r="C14" i="1"/>
  <c r="C84" i="1"/>
  <c r="E84" i="1" s="1"/>
  <c r="C64" i="1"/>
  <c r="C44" i="1"/>
  <c r="E44" i="1" s="1"/>
  <c r="C22" i="1"/>
  <c r="D140" i="1"/>
  <c r="E140" i="1" s="1"/>
  <c r="E8" i="1"/>
  <c r="M93" i="1"/>
  <c r="M61" i="1"/>
  <c r="M45" i="1"/>
  <c r="J143" i="1"/>
  <c r="K143" i="1" s="1"/>
  <c r="J127" i="1"/>
  <c r="K127" i="1" s="1"/>
  <c r="J111" i="1"/>
  <c r="K111" i="1" s="1"/>
  <c r="J95" i="1"/>
  <c r="K95" i="1" s="1"/>
  <c r="J79" i="1"/>
  <c r="K79" i="1" s="1"/>
  <c r="J63" i="1"/>
  <c r="K63" i="1" s="1"/>
  <c r="J47" i="1"/>
  <c r="K47" i="1" s="1"/>
  <c r="J31" i="1"/>
  <c r="K31" i="1" s="1"/>
  <c r="J15" i="1"/>
  <c r="K15" i="1" s="1"/>
  <c r="E109" i="1"/>
  <c r="C102" i="1"/>
  <c r="E102" i="1" s="1"/>
  <c r="D79" i="1"/>
  <c r="E79" i="1" s="1"/>
  <c r="M108" i="1"/>
  <c r="M92" i="1"/>
  <c r="M76" i="1"/>
  <c r="M60" i="1"/>
  <c r="M28" i="1"/>
  <c r="J142" i="1"/>
  <c r="K142" i="1" s="1"/>
  <c r="J126" i="1"/>
  <c r="K126" i="1" s="1"/>
  <c r="J110" i="1"/>
  <c r="K110" i="1" s="1"/>
  <c r="J94" i="1"/>
  <c r="K94" i="1" s="1"/>
  <c r="J78" i="1"/>
  <c r="K78" i="1" s="1"/>
  <c r="J62" i="1"/>
  <c r="K62" i="1" s="1"/>
  <c r="J46" i="1"/>
  <c r="K46" i="1" s="1"/>
  <c r="J30" i="1"/>
  <c r="K30" i="1" s="1"/>
  <c r="J14" i="1"/>
  <c r="K14" i="1" s="1"/>
  <c r="E61" i="1"/>
  <c r="C141" i="1"/>
  <c r="E141" i="1" s="1"/>
  <c r="C101" i="1"/>
  <c r="E101" i="1" s="1"/>
  <c r="C62" i="1"/>
  <c r="E62" i="1" s="1"/>
  <c r="C20" i="1"/>
  <c r="J141" i="1"/>
  <c r="K141" i="1" s="1"/>
  <c r="J125" i="1"/>
  <c r="K125" i="1" s="1"/>
  <c r="J109" i="1"/>
  <c r="K109" i="1" s="1"/>
  <c r="J93" i="1"/>
  <c r="K93" i="1" s="1"/>
  <c r="J77" i="1"/>
  <c r="K77" i="1" s="1"/>
  <c r="J61" i="1"/>
  <c r="K61" i="1" s="1"/>
  <c r="J45" i="1"/>
  <c r="K45" i="1" s="1"/>
  <c r="J29" i="1"/>
  <c r="K29" i="1" s="1"/>
  <c r="J13" i="1"/>
  <c r="K13" i="1" s="1"/>
  <c r="D147" i="1"/>
  <c r="E147" i="1" s="1"/>
  <c r="C147" i="1"/>
  <c r="E125" i="1"/>
  <c r="E77" i="1"/>
  <c r="D76" i="1"/>
  <c r="E76" i="1" s="1"/>
  <c r="D91" i="1"/>
  <c r="C91" i="1"/>
  <c r="D75" i="1"/>
  <c r="C75" i="1"/>
  <c r="D59" i="1"/>
  <c r="E59" i="1" s="1"/>
  <c r="C59" i="1"/>
  <c r="D43" i="1"/>
  <c r="C43" i="1"/>
  <c r="D27" i="1"/>
  <c r="C27" i="1"/>
  <c r="D11" i="1"/>
  <c r="E11" i="1" s="1"/>
  <c r="C11" i="1"/>
  <c r="C100" i="1"/>
  <c r="E100" i="1" s="1"/>
  <c r="C80" i="1"/>
  <c r="E80" i="1" s="1"/>
  <c r="C61" i="1"/>
  <c r="D136" i="1"/>
  <c r="E136" i="1" s="1"/>
  <c r="D107" i="1"/>
  <c r="E107" i="1" s="1"/>
  <c r="D39" i="1"/>
  <c r="E39" i="1" s="1"/>
  <c r="M138" i="1"/>
  <c r="M122" i="1"/>
  <c r="M106" i="1"/>
  <c r="M90" i="1"/>
  <c r="M74" i="1"/>
  <c r="M58" i="1"/>
  <c r="M42" i="1"/>
  <c r="M26" i="1"/>
  <c r="M10" i="1"/>
  <c r="J140" i="1"/>
  <c r="K140" i="1" s="1"/>
  <c r="J124" i="1"/>
  <c r="K124" i="1" s="1"/>
  <c r="J108" i="1"/>
  <c r="K108" i="1" s="1"/>
  <c r="J92" i="1"/>
  <c r="K92" i="1" s="1"/>
  <c r="J76" i="1"/>
  <c r="K76" i="1" s="1"/>
  <c r="J60" i="1"/>
  <c r="K60" i="1" s="1"/>
  <c r="J44" i="1"/>
  <c r="K44" i="1" s="1"/>
  <c r="J28" i="1"/>
  <c r="K28" i="1" s="1"/>
  <c r="J12" i="1"/>
  <c r="K12" i="1" s="1"/>
  <c r="E38" i="1"/>
  <c r="E93" i="1"/>
  <c r="E29" i="1"/>
  <c r="C142" i="1"/>
  <c r="E142" i="1" s="1"/>
  <c r="C121" i="1"/>
  <c r="E121" i="1" s="1"/>
  <c r="C41" i="1"/>
  <c r="E41" i="1" s="1"/>
  <c r="E40" i="1"/>
  <c r="M139" i="1"/>
  <c r="C38" i="1"/>
  <c r="C16" i="1"/>
  <c r="E16" i="1" s="1"/>
  <c r="D135" i="1"/>
  <c r="E135" i="1" s="1"/>
  <c r="D34" i="1"/>
  <c r="E34" i="1" s="1"/>
  <c r="M89" i="1"/>
  <c r="M73" i="1"/>
  <c r="M57" i="1"/>
  <c r="M41" i="1"/>
  <c r="J139" i="1"/>
  <c r="K139" i="1" s="1"/>
  <c r="J123" i="1"/>
  <c r="K123" i="1" s="1"/>
  <c r="J107" i="1"/>
  <c r="K107" i="1" s="1"/>
  <c r="J91" i="1"/>
  <c r="K91" i="1" s="1"/>
  <c r="J75" i="1"/>
  <c r="K75" i="1" s="1"/>
  <c r="J59" i="1"/>
  <c r="K59" i="1" s="1"/>
  <c r="J43" i="1"/>
  <c r="K43" i="1" s="1"/>
  <c r="J27" i="1"/>
  <c r="K27" i="1" s="1"/>
  <c r="J11" i="1"/>
  <c r="K11" i="1" s="1"/>
  <c r="B5" i="2"/>
  <c r="E9" i="1"/>
  <c r="C137" i="1"/>
  <c r="E137" i="1" s="1"/>
  <c r="C117" i="1"/>
  <c r="E117" i="1" s="1"/>
  <c r="M40" i="1"/>
  <c r="M8" i="1"/>
  <c r="C78" i="1"/>
  <c r="D134" i="1"/>
  <c r="E134" i="1" s="1"/>
  <c r="E104" i="1"/>
  <c r="C116" i="1"/>
  <c r="E116" i="1" s="1"/>
  <c r="C96" i="1"/>
  <c r="E96" i="1" s="1"/>
  <c r="C77" i="1"/>
  <c r="C57" i="1"/>
  <c r="E57" i="1" s="1"/>
  <c r="C36" i="1"/>
  <c r="E36" i="1" s="1"/>
  <c r="C13" i="1"/>
  <c r="E13" i="1" s="1"/>
  <c r="D103" i="1"/>
  <c r="E103" i="1" s="1"/>
  <c r="M119" i="1"/>
  <c r="M87" i="1"/>
  <c r="D99" i="1"/>
  <c r="E99" i="1" s="1"/>
  <c r="C99" i="1"/>
  <c r="C68" i="1"/>
  <c r="E68" i="1" s="1"/>
  <c r="D28" i="1"/>
  <c r="E28" i="1" s="1"/>
  <c r="M38" i="1"/>
  <c r="M22" i="1"/>
  <c r="E22" i="1"/>
  <c r="E6" i="1"/>
  <c r="C133" i="1"/>
  <c r="E133" i="1" s="1"/>
  <c r="C54" i="1"/>
  <c r="E54" i="1" s="1"/>
  <c r="E127" i="1"/>
  <c r="E98" i="1"/>
  <c r="E63" i="1"/>
  <c r="M132" i="1"/>
  <c r="M116" i="1"/>
  <c r="C52" i="1"/>
  <c r="E52" i="1" s="1"/>
  <c r="C6" i="1"/>
  <c r="E95" i="1"/>
  <c r="M83" i="1"/>
  <c r="M67" i="1"/>
  <c r="M51" i="1"/>
  <c r="M35" i="1"/>
  <c r="M19" i="1"/>
  <c r="E86" i="1"/>
  <c r="D51" i="1"/>
  <c r="E51" i="1" s="1"/>
  <c r="C51" i="1"/>
  <c r="J51" i="1"/>
  <c r="K51" i="1" s="1"/>
  <c r="D19" i="1"/>
  <c r="C19" i="1"/>
  <c r="J19" i="1"/>
  <c r="K19" i="1" s="1"/>
  <c r="C70" i="1"/>
  <c r="E70" i="1" s="1"/>
  <c r="M146" i="1"/>
  <c r="M34" i="1"/>
  <c r="M18" i="1"/>
  <c r="D131" i="1"/>
  <c r="C131" i="1"/>
  <c r="D67" i="1"/>
  <c r="C67" i="1"/>
  <c r="J67" i="1"/>
  <c r="K67" i="1" s="1"/>
  <c r="D35" i="1"/>
  <c r="E35" i="1" s="1"/>
  <c r="C35" i="1"/>
  <c r="J35" i="1"/>
  <c r="K35" i="1" s="1"/>
  <c r="D3" i="1"/>
  <c r="C3" i="1"/>
  <c r="J3" i="1"/>
  <c r="K3" i="1" s="1"/>
  <c r="E56" i="1"/>
  <c r="C2" i="1"/>
  <c r="E2" i="1" s="1"/>
  <c r="B7" i="2"/>
  <c r="C128" i="1"/>
  <c r="E128" i="1" s="1"/>
  <c r="C109" i="1"/>
  <c r="C89" i="1"/>
  <c r="C4" i="1"/>
  <c r="E120" i="1"/>
  <c r="D55" i="1"/>
  <c r="E55" i="1" s="1"/>
  <c r="D83" i="1"/>
  <c r="C83" i="1"/>
  <c r="E146" i="1"/>
  <c r="E88" i="1"/>
  <c r="E50" i="1"/>
  <c r="E15" i="1"/>
  <c r="M144" i="1"/>
  <c r="M128" i="1"/>
  <c r="M112" i="1"/>
  <c r="M96" i="1"/>
  <c r="M80" i="1"/>
  <c r="M32" i="1"/>
  <c r="M16" i="1"/>
  <c r="I135" i="1"/>
  <c r="I119" i="1"/>
  <c r="I103" i="1"/>
  <c r="I87" i="1"/>
  <c r="I71" i="1"/>
  <c r="I55" i="1"/>
  <c r="I39" i="1"/>
  <c r="I23" i="1"/>
  <c r="I7" i="1"/>
  <c r="J137" i="1"/>
  <c r="K137" i="1" s="1"/>
  <c r="J121" i="1"/>
  <c r="K121" i="1" s="1"/>
  <c r="J105" i="1"/>
  <c r="K105" i="1" s="1"/>
  <c r="J89" i="1"/>
  <c r="K89" i="1" s="1"/>
  <c r="J73" i="1"/>
  <c r="K73" i="1" s="1"/>
  <c r="J57" i="1"/>
  <c r="K57" i="1" s="1"/>
  <c r="J41" i="1"/>
  <c r="K41" i="1" s="1"/>
  <c r="J25" i="1"/>
  <c r="K25" i="1" s="1"/>
  <c r="J9" i="1"/>
  <c r="K9" i="1" s="1"/>
  <c r="L141" i="1"/>
  <c r="L125" i="1"/>
  <c r="L93" i="1"/>
  <c r="L77" i="1"/>
  <c r="L61" i="1"/>
  <c r="L45" i="1"/>
  <c r="L29" i="1"/>
  <c r="L13" i="1"/>
  <c r="M143" i="1"/>
  <c r="M79" i="1"/>
  <c r="M63" i="1"/>
  <c r="M47" i="1"/>
  <c r="M31" i="1"/>
  <c r="M15" i="1"/>
  <c r="N145" i="1"/>
  <c r="N129" i="1"/>
  <c r="N113" i="1"/>
  <c r="N97" i="1"/>
  <c r="N81" i="1"/>
  <c r="N65" i="1"/>
  <c r="N49" i="1"/>
  <c r="N33" i="1"/>
  <c r="N17" i="1"/>
  <c r="I134" i="1"/>
  <c r="I118" i="1"/>
  <c r="I102" i="1"/>
  <c r="I86" i="1"/>
  <c r="I70" i="1"/>
  <c r="I54" i="1"/>
  <c r="I38" i="1"/>
  <c r="I22" i="1"/>
  <c r="I6" i="1"/>
  <c r="J136" i="1"/>
  <c r="K136" i="1" s="1"/>
  <c r="J120" i="1"/>
  <c r="K120" i="1" s="1"/>
  <c r="J104" i="1"/>
  <c r="K104" i="1" s="1"/>
  <c r="J88" i="1"/>
  <c r="K88" i="1" s="1"/>
  <c r="J72" i="1"/>
  <c r="K72" i="1" s="1"/>
  <c r="J56" i="1"/>
  <c r="K56" i="1" s="1"/>
  <c r="J40" i="1"/>
  <c r="K40" i="1" s="1"/>
  <c r="J24" i="1"/>
  <c r="K24" i="1" s="1"/>
  <c r="J8" i="1"/>
  <c r="K8" i="1" s="1"/>
  <c r="L124" i="1"/>
  <c r="L108" i="1"/>
  <c r="L92" i="1"/>
  <c r="L76" i="1"/>
  <c r="L44" i="1"/>
  <c r="L28" i="1"/>
  <c r="L12" i="1"/>
  <c r="M142" i="1"/>
  <c r="M126" i="1"/>
  <c r="M110" i="1"/>
  <c r="M94" i="1"/>
  <c r="M78" i="1"/>
  <c r="M30" i="1"/>
  <c r="M14" i="1"/>
  <c r="N144" i="1"/>
  <c r="N128" i="1"/>
  <c r="N112" i="1"/>
  <c r="N96" i="1"/>
  <c r="N80" i="1"/>
  <c r="N64" i="1"/>
  <c r="N48" i="1"/>
  <c r="N32" i="1"/>
  <c r="N16" i="1"/>
  <c r="I133" i="1"/>
  <c r="I117" i="1"/>
  <c r="I101" i="1"/>
  <c r="I85" i="1"/>
  <c r="I69" i="1"/>
  <c r="I53" i="1"/>
  <c r="I37" i="1"/>
  <c r="I21" i="1"/>
  <c r="I5" i="1"/>
  <c r="J135" i="1"/>
  <c r="K135" i="1" s="1"/>
  <c r="J119" i="1"/>
  <c r="K119" i="1" s="1"/>
  <c r="J103" i="1"/>
  <c r="K103" i="1" s="1"/>
  <c r="J87" i="1"/>
  <c r="K87" i="1" s="1"/>
  <c r="J71" i="1"/>
  <c r="K71" i="1" s="1"/>
  <c r="J55" i="1"/>
  <c r="K55" i="1" s="1"/>
  <c r="J39" i="1"/>
  <c r="K39" i="1" s="1"/>
  <c r="J23" i="1"/>
  <c r="K23" i="1" s="1"/>
  <c r="J7" i="1"/>
  <c r="K7" i="1" s="1"/>
  <c r="L139" i="1"/>
  <c r="L91" i="1"/>
  <c r="L43" i="1"/>
  <c r="L27" i="1"/>
  <c r="N143" i="1"/>
  <c r="N127" i="1"/>
  <c r="N111" i="1"/>
  <c r="N95" i="1"/>
  <c r="N79" i="1"/>
  <c r="N63" i="1"/>
  <c r="N47" i="1"/>
  <c r="N31" i="1"/>
  <c r="N15" i="1"/>
  <c r="I132" i="1"/>
  <c r="I116" i="1"/>
  <c r="I100" i="1"/>
  <c r="I84" i="1"/>
  <c r="I68" i="1"/>
  <c r="I52" i="1"/>
  <c r="I36" i="1"/>
  <c r="I20" i="1"/>
  <c r="I4" i="1"/>
  <c r="J134" i="1"/>
  <c r="K134" i="1" s="1"/>
  <c r="J118" i="1"/>
  <c r="K118" i="1" s="1"/>
  <c r="J102" i="1"/>
  <c r="K102" i="1" s="1"/>
  <c r="J86" i="1"/>
  <c r="K86" i="1" s="1"/>
  <c r="J70" i="1"/>
  <c r="K70" i="1" s="1"/>
  <c r="J54" i="1"/>
  <c r="K54" i="1" s="1"/>
  <c r="J38" i="1"/>
  <c r="K38" i="1" s="1"/>
  <c r="J22" i="1"/>
  <c r="K22" i="1" s="1"/>
  <c r="J6" i="1"/>
  <c r="K6" i="1" s="1"/>
  <c r="L138" i="1"/>
  <c r="L122" i="1"/>
  <c r="L106" i="1"/>
  <c r="L90" i="1"/>
  <c r="L74" i="1"/>
  <c r="L58" i="1"/>
  <c r="L42" i="1"/>
  <c r="L26" i="1"/>
  <c r="L10" i="1"/>
  <c r="N142" i="1"/>
  <c r="N126" i="1"/>
  <c r="N110" i="1"/>
  <c r="N94" i="1"/>
  <c r="N78" i="1"/>
  <c r="N62" i="1"/>
  <c r="N46" i="1"/>
  <c r="N30" i="1"/>
  <c r="N14" i="1"/>
  <c r="I147" i="1"/>
  <c r="I131" i="1"/>
  <c r="I115" i="1"/>
  <c r="I99" i="1"/>
  <c r="I83" i="1"/>
  <c r="I67" i="1"/>
  <c r="I51" i="1"/>
  <c r="I35" i="1"/>
  <c r="I19" i="1"/>
  <c r="I3" i="1"/>
  <c r="J133" i="1"/>
  <c r="K133" i="1" s="1"/>
  <c r="J117" i="1"/>
  <c r="K117" i="1" s="1"/>
  <c r="J101" i="1"/>
  <c r="K101" i="1" s="1"/>
  <c r="J85" i="1"/>
  <c r="K85" i="1" s="1"/>
  <c r="J69" i="1"/>
  <c r="K69" i="1" s="1"/>
  <c r="J53" i="1"/>
  <c r="K53" i="1" s="1"/>
  <c r="J37" i="1"/>
  <c r="K37" i="1" s="1"/>
  <c r="J21" i="1"/>
  <c r="K21" i="1" s="1"/>
  <c r="J5" i="1"/>
  <c r="K5" i="1" s="1"/>
  <c r="L105" i="1"/>
  <c r="L89" i="1"/>
  <c r="L73" i="1"/>
  <c r="L57" i="1"/>
  <c r="L41" i="1"/>
  <c r="L9" i="1"/>
  <c r="M43" i="1"/>
  <c r="M27" i="1"/>
  <c r="M11" i="1"/>
  <c r="N141" i="1"/>
  <c r="N125" i="1"/>
  <c r="N109" i="1"/>
  <c r="N93" i="1"/>
  <c r="N77" i="1"/>
  <c r="N61" i="1"/>
  <c r="N45" i="1"/>
  <c r="N29" i="1"/>
  <c r="N13" i="1"/>
  <c r="I146" i="1"/>
  <c r="I130" i="1"/>
  <c r="I114" i="1"/>
  <c r="I98" i="1"/>
  <c r="I82" i="1"/>
  <c r="I66" i="1"/>
  <c r="I50" i="1"/>
  <c r="I34" i="1"/>
  <c r="I18" i="1"/>
  <c r="I2" i="1"/>
  <c r="J132" i="1"/>
  <c r="K132" i="1" s="1"/>
  <c r="J116" i="1"/>
  <c r="K116" i="1" s="1"/>
  <c r="J100" i="1"/>
  <c r="K100" i="1" s="1"/>
  <c r="J84" i="1"/>
  <c r="K84" i="1" s="1"/>
  <c r="J68" i="1"/>
  <c r="K68" i="1" s="1"/>
  <c r="J52" i="1"/>
  <c r="K52" i="1" s="1"/>
  <c r="J36" i="1"/>
  <c r="K36" i="1" s="1"/>
  <c r="J20" i="1"/>
  <c r="K20" i="1" s="1"/>
  <c r="J4" i="1"/>
  <c r="K4" i="1" s="1"/>
  <c r="L40" i="1"/>
  <c r="L24" i="1"/>
  <c r="L8" i="1"/>
  <c r="N140" i="1"/>
  <c r="N124" i="1"/>
  <c r="N108" i="1"/>
  <c r="N92" i="1"/>
  <c r="N76" i="1"/>
  <c r="N60" i="1"/>
  <c r="N44" i="1"/>
  <c r="N28" i="1"/>
  <c r="N12" i="1"/>
  <c r="I145" i="1"/>
  <c r="I129" i="1"/>
  <c r="I113" i="1"/>
  <c r="I97" i="1"/>
  <c r="I81" i="1"/>
  <c r="I65" i="1"/>
  <c r="I49" i="1"/>
  <c r="I33" i="1"/>
  <c r="I17" i="1"/>
  <c r="J147" i="1"/>
  <c r="K147" i="1" s="1"/>
  <c r="J131" i="1"/>
  <c r="K131" i="1" s="1"/>
  <c r="J115" i="1"/>
  <c r="K115" i="1" s="1"/>
  <c r="J99" i="1"/>
  <c r="K99" i="1" s="1"/>
  <c r="J83" i="1"/>
  <c r="K83" i="1" s="1"/>
  <c r="L119" i="1"/>
  <c r="L103" i="1"/>
  <c r="L55" i="1"/>
  <c r="L39" i="1"/>
  <c r="N139" i="1"/>
  <c r="N123" i="1"/>
  <c r="N107" i="1"/>
  <c r="N91" i="1"/>
  <c r="N75" i="1"/>
  <c r="N59" i="1"/>
  <c r="I144" i="1"/>
  <c r="I128" i="1"/>
  <c r="I112" i="1"/>
  <c r="I96" i="1"/>
  <c r="I80" i="1"/>
  <c r="I64" i="1"/>
  <c r="I48" i="1"/>
  <c r="I32" i="1"/>
  <c r="I16" i="1"/>
  <c r="J146" i="1"/>
  <c r="K146" i="1" s="1"/>
  <c r="J130" i="1"/>
  <c r="K130" i="1" s="1"/>
  <c r="J114" i="1"/>
  <c r="K114" i="1" s="1"/>
  <c r="J98" i="1"/>
  <c r="K98" i="1" s="1"/>
  <c r="J82" i="1"/>
  <c r="K82" i="1" s="1"/>
  <c r="J66" i="1"/>
  <c r="K66" i="1" s="1"/>
  <c r="J50" i="1"/>
  <c r="K50" i="1" s="1"/>
  <c r="J34" i="1"/>
  <c r="K34" i="1" s="1"/>
  <c r="J18" i="1"/>
  <c r="K18" i="1" s="1"/>
  <c r="J2" i="1"/>
  <c r="K2" i="1" s="1"/>
  <c r="L38" i="1"/>
  <c r="L22" i="1"/>
  <c r="L6" i="1"/>
  <c r="N138" i="1"/>
  <c r="N122" i="1"/>
  <c r="N106" i="1"/>
  <c r="N90" i="1"/>
  <c r="N74" i="1"/>
  <c r="N58" i="1"/>
  <c r="N42" i="1"/>
  <c r="N26" i="1"/>
  <c r="N10" i="1"/>
  <c r="I143" i="1"/>
  <c r="I127" i="1"/>
  <c r="I111" i="1"/>
  <c r="I95" i="1"/>
  <c r="I79" i="1"/>
  <c r="I63" i="1"/>
  <c r="I47" i="1"/>
  <c r="I31" i="1"/>
  <c r="I15" i="1"/>
  <c r="L133" i="1"/>
  <c r="L117" i="1"/>
  <c r="L101" i="1"/>
  <c r="L53" i="1"/>
  <c r="L5" i="1"/>
  <c r="N137" i="1"/>
  <c r="N121" i="1"/>
  <c r="N105" i="1"/>
  <c r="N89" i="1"/>
  <c r="N73" i="1"/>
  <c r="N57" i="1"/>
  <c r="N41" i="1"/>
  <c r="N25" i="1"/>
  <c r="N9" i="1"/>
  <c r="I142" i="1"/>
  <c r="I126" i="1"/>
  <c r="I110" i="1"/>
  <c r="I94" i="1"/>
  <c r="I78" i="1"/>
  <c r="I62" i="1"/>
  <c r="I46" i="1"/>
  <c r="I30" i="1"/>
  <c r="I14" i="1"/>
  <c r="L132" i="1"/>
  <c r="L116" i="1"/>
  <c r="L100" i="1"/>
  <c r="L84" i="1"/>
  <c r="L68" i="1"/>
  <c r="L52" i="1"/>
  <c r="L36" i="1"/>
  <c r="L4" i="1"/>
  <c r="N136" i="1"/>
  <c r="N120" i="1"/>
  <c r="N104" i="1"/>
  <c r="N88" i="1"/>
  <c r="N72" i="1"/>
  <c r="N56" i="1"/>
  <c r="N40" i="1"/>
  <c r="N24" i="1"/>
  <c r="N8" i="1"/>
  <c r="C29" i="2" s="1"/>
  <c r="I141" i="1"/>
  <c r="I125" i="1"/>
  <c r="I109" i="1"/>
  <c r="I93" i="1"/>
  <c r="I77" i="1"/>
  <c r="I61" i="1"/>
  <c r="I45" i="1"/>
  <c r="I29" i="1"/>
  <c r="I13" i="1"/>
  <c r="L67" i="1"/>
  <c r="L51" i="1"/>
  <c r="L35" i="1"/>
  <c r="L19" i="1"/>
  <c r="L3" i="1"/>
  <c r="I140" i="1"/>
  <c r="I124" i="1"/>
  <c r="I108" i="1"/>
  <c r="I92" i="1"/>
  <c r="I76" i="1"/>
  <c r="I60" i="1"/>
  <c r="I44" i="1"/>
  <c r="I28" i="1"/>
  <c r="I12" i="1"/>
  <c r="L146" i="1"/>
  <c r="L34" i="1"/>
  <c r="L18" i="1"/>
  <c r="L2" i="1"/>
  <c r="I139" i="1"/>
  <c r="I123" i="1"/>
  <c r="I107" i="1"/>
  <c r="I91" i="1"/>
  <c r="I75" i="1"/>
  <c r="I59" i="1"/>
  <c r="I43" i="1"/>
  <c r="I27" i="1"/>
  <c r="I11" i="1"/>
  <c r="L145" i="1"/>
  <c r="L129" i="1"/>
  <c r="L113" i="1"/>
  <c r="L97" i="1"/>
  <c r="L81" i="1"/>
  <c r="L65" i="1"/>
  <c r="L49" i="1"/>
  <c r="L33" i="1"/>
  <c r="L17" i="1"/>
  <c r="I138" i="1"/>
  <c r="I122" i="1"/>
  <c r="I106" i="1"/>
  <c r="I90" i="1"/>
  <c r="I74" i="1"/>
  <c r="I58" i="1"/>
  <c r="I42" i="1"/>
  <c r="I26" i="1"/>
  <c r="I10" i="1"/>
  <c r="L144" i="1"/>
  <c r="L128" i="1"/>
  <c r="L112" i="1"/>
  <c r="L96" i="1"/>
  <c r="L80" i="1"/>
  <c r="L64" i="1"/>
  <c r="L48" i="1"/>
  <c r="L32" i="1"/>
  <c r="L16" i="1"/>
  <c r="M131" i="1" l="1"/>
  <c r="M37" i="1"/>
  <c r="L131" i="1"/>
  <c r="L21" i="1"/>
  <c r="L102" i="1"/>
  <c r="L71" i="1"/>
  <c r="L72" i="1"/>
  <c r="L59" i="1"/>
  <c r="E83" i="1"/>
  <c r="M147" i="1"/>
  <c r="M53" i="1"/>
  <c r="M54" i="1"/>
  <c r="M103" i="1"/>
  <c r="M24" i="1"/>
  <c r="E75" i="1"/>
  <c r="M77" i="1"/>
  <c r="E46" i="1"/>
  <c r="L62" i="1"/>
  <c r="L79" i="1"/>
  <c r="L50" i="1"/>
  <c r="L75" i="1"/>
  <c r="M69" i="1"/>
  <c r="M70" i="1"/>
  <c r="C31" i="2"/>
  <c r="L95" i="1"/>
  <c r="L118" i="1"/>
  <c r="L134" i="1"/>
  <c r="L140" i="1"/>
  <c r="E67" i="1"/>
  <c r="E19" i="1"/>
  <c r="M85" i="1"/>
  <c r="M86" i="1"/>
  <c r="M135" i="1"/>
  <c r="M56" i="1"/>
  <c r="M59" i="1"/>
  <c r="E91" i="1"/>
  <c r="M109" i="1"/>
  <c r="E115" i="1"/>
  <c r="L94" i="1"/>
  <c r="L111" i="1"/>
  <c r="L66" i="1"/>
  <c r="L82" i="1"/>
  <c r="L115" i="1"/>
  <c r="L56" i="1"/>
  <c r="L88" i="1"/>
  <c r="L104" i="1"/>
  <c r="L69" i="1"/>
  <c r="L120" i="1"/>
  <c r="L107" i="1"/>
  <c r="M46" i="1"/>
  <c r="M95" i="1"/>
  <c r="M101" i="1"/>
  <c r="M102" i="1"/>
  <c r="M72" i="1"/>
  <c r="M75" i="1"/>
  <c r="C32" i="2"/>
  <c r="M125" i="1"/>
  <c r="L110" i="1"/>
  <c r="L127" i="1"/>
  <c r="L70" i="1"/>
  <c r="L86" i="1"/>
  <c r="L147" i="1"/>
  <c r="L85" i="1"/>
  <c r="L135" i="1"/>
  <c r="L136" i="1"/>
  <c r="L123" i="1"/>
  <c r="M62" i="1"/>
  <c r="M111" i="1"/>
  <c r="M48" i="1"/>
  <c r="E131" i="1"/>
  <c r="M4" i="1"/>
  <c r="M117" i="1"/>
  <c r="M118" i="1"/>
  <c r="M88" i="1"/>
  <c r="M9" i="1"/>
  <c r="M91" i="1"/>
  <c r="M123" i="1"/>
  <c r="M141" i="1"/>
  <c r="L126" i="1"/>
  <c r="L143" i="1"/>
  <c r="L99" i="1"/>
  <c r="L37" i="1"/>
  <c r="L87" i="1"/>
  <c r="L20" i="1"/>
  <c r="L25" i="1"/>
  <c r="M127" i="1"/>
  <c r="M64" i="1"/>
  <c r="M2" i="1"/>
  <c r="M20" i="1"/>
  <c r="M133" i="1"/>
  <c r="M134" i="1"/>
  <c r="M120" i="1"/>
  <c r="M25" i="1"/>
  <c r="M107" i="1"/>
  <c r="M12" i="1"/>
  <c r="L142" i="1"/>
  <c r="M36" i="1"/>
  <c r="M136" i="1"/>
  <c r="M3" i="1"/>
  <c r="M52" i="1"/>
  <c r="M44" i="1"/>
  <c r="M50" i="1"/>
  <c r="M68" i="1"/>
  <c r="M66" i="1"/>
  <c r="M84" i="1"/>
  <c r="M82" i="1"/>
  <c r="M100" i="1"/>
  <c r="M7" i="1"/>
  <c r="M104" i="1"/>
  <c r="M105" i="1"/>
  <c r="E27" i="1"/>
  <c r="L98" i="1"/>
  <c r="L121" i="1"/>
  <c r="M98" i="1"/>
  <c r="M23" i="1"/>
  <c r="M121" i="1"/>
  <c r="C27" i="2"/>
  <c r="C28" i="2"/>
  <c r="C25" i="2"/>
  <c r="C30" i="2"/>
  <c r="C33" i="2"/>
  <c r="B23" i="2"/>
  <c r="C23" i="2" s="1"/>
  <c r="C26" i="2"/>
  <c r="L7" i="1"/>
  <c r="L137" i="1"/>
  <c r="M114" i="1"/>
  <c r="M39" i="1"/>
  <c r="M137" i="1"/>
  <c r="E43" i="1"/>
  <c r="M124" i="1"/>
  <c r="M13" i="1"/>
  <c r="E14" i="1"/>
  <c r="L114" i="1"/>
  <c r="E3" i="1"/>
  <c r="L130" i="1"/>
  <c r="L83" i="1"/>
  <c r="L54" i="1"/>
  <c r="L23" i="1"/>
  <c r="L11" i="1"/>
  <c r="L60" i="1"/>
  <c r="L109" i="1"/>
  <c r="M130" i="1"/>
  <c r="M99" i="1"/>
  <c r="M5" i="1"/>
  <c r="M6" i="1"/>
  <c r="M55" i="1"/>
  <c r="M140" i="1"/>
  <c r="M29" i="1"/>
  <c r="L14" i="1"/>
  <c r="L31" i="1"/>
  <c r="B10" i="2"/>
  <c r="B12" i="2"/>
  <c r="B14" i="2"/>
  <c r="B13" i="2"/>
  <c r="B19" i="2"/>
  <c r="B15" i="2"/>
  <c r="B16" i="2"/>
  <c r="B17" i="2"/>
  <c r="B18" i="2"/>
  <c r="B21" i="2"/>
  <c r="C21" i="2" s="1"/>
  <c r="B20" i="2"/>
  <c r="C20" i="2" s="1"/>
  <c r="B11" i="2"/>
  <c r="M115" i="1"/>
  <c r="M21" i="1"/>
  <c r="M71" i="1"/>
  <c r="C10" i="2" l="1" a="1"/>
  <c r="C34" i="2"/>
  <c r="B34" i="2" s="1"/>
  <c r="C13" i="2" l="1"/>
  <c r="C11" i="2"/>
  <c r="C19" i="2"/>
  <c r="C10" i="2"/>
  <c r="C12" i="2"/>
  <c r="C15" i="2"/>
  <c r="C14" i="2"/>
  <c r="C16" i="2"/>
  <c r="C17" i="2"/>
  <c r="C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 Raubenheimer</author>
  </authors>
  <commentList>
    <comment ref="C34" authorId="0" shapeId="0" xr:uid="{C263CEE0-B9E0-48BB-9D00-0A55E5730365}">
      <text>
        <r>
          <rPr>
            <sz val="9"/>
            <color indexed="81"/>
            <rFont val="Tahoma"/>
            <family val="2"/>
          </rPr>
          <t>Google Trends Data extraction tool:
Enter the desired N to see the percentile in the N-needed distribution
(Delete the formula which initially sets it to the median, or the synchronising formulas in columns to the right).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 Raubenheimer</author>
  </authors>
  <commentList>
    <comment ref="A1" authorId="0" shapeId="0" xr:uid="{5611A30F-4860-4819-A429-E0FED7C177D4}">
      <text>
        <r>
          <rPr>
            <sz val="9"/>
            <color indexed="81"/>
            <rFont val="Tahoma"/>
            <family val="2"/>
          </rPr>
          <t>2932 cells with zero values were cleared.</t>
        </r>
      </text>
    </comment>
  </commentList>
</comments>
</file>

<file path=xl/sharedStrings.xml><?xml version="1.0" encoding="utf-8"?>
<sst xmlns="http://schemas.openxmlformats.org/spreadsheetml/2006/main" count="397" uniqueCount="383">
  <si>
    <t>Google Trends Extended Data for Health API extraction</t>
  </si>
  <si>
    <t>Query terms</t>
  </si>
  <si>
    <t>meth</t>
  </si>
  <si>
    <t>Date range</t>
  </si>
  <si>
    <t>Frequency:</t>
  </si>
  <si>
    <t>Month</t>
  </si>
  <si>
    <t>Start date:</t>
  </si>
  <si>
    <t>End date: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</si>
  <si>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</si>
  <si>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</si>
  <si>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</si>
  <si>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</si>
  <si>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</si>
  <si>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</si>
  <si>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</si>
  <si>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</si>
  <si>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Sampling</t>
  </si>
  <si>
    <t>Periods:</t>
  </si>
  <si>
    <t>Samples:</t>
  </si>
  <si>
    <t>Samplings needed:</t>
  </si>
  <si>
    <t>Date and time of extraction:</t>
  </si>
  <si>
    <t>Start:</t>
  </si>
  <si>
    <t>End:</t>
  </si>
  <si>
    <t>Duration:</t>
  </si>
  <si>
    <t>Sample URL:</t>
  </si>
  <si>
    <t>https://www.googleapis.com/trends/v1beta/timelinesForHealth?terms=meth&amp;time.startDate=2004-01-01&amp;time.endDate=2016-02-29&amp;timelineResolution=Month&amp;geoRestriction.country=AT&amp;key=[API_Key]&amp;alt=json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</si>
  <si>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</si>
  <si>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</si>
  <si>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</si>
  <si>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</si>
  <si>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</si>
  <si>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</si>
  <si>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Extended Health</t>
  </si>
  <si>
    <t>Time stamp:</t>
  </si>
  <si>
    <t>Range name</t>
  </si>
  <si>
    <t>RefersToLocal</t>
  </si>
  <si>
    <t>Value</t>
  </si>
  <si>
    <t>DataTarget</t>
  </si>
  <si>
    <t>"'Google Trends Extended Health'!$F$14"</t>
  </si>
  <si>
    <t>c:\Users\jrau7673\OneDrive - The University of Sydney (Staff)\!USyd Projects\Google Trends\!Comparison data\Meth\(meth);AT;2004-01-01--2016-02-29(Monthly);120 samples;2021-03-28.xlsx</t>
  </si>
  <si>
    <t>DateResolution</t>
  </si>
  <si>
    <t>"'Google Trends Extended Health'!$F$3"</t>
  </si>
  <si>
    <t>StartDate</t>
  </si>
  <si>
    <t>"'Google Trends Extended Health'!$F$4"</t>
  </si>
  <si>
    <t>EndDate</t>
  </si>
  <si>
    <t>"'Google Trends Extended Health'!$F$5"</t>
  </si>
  <si>
    <t>GeographicLevel</t>
  </si>
  <si>
    <t>"'Google Trends Extended Health'!$I$3"</t>
  </si>
  <si>
    <t>"'Google Trends Extended Health'!$I$4"</t>
  </si>
  <si>
    <t>Region</t>
  </si>
  <si>
    <t>"'Google Trends Extended Health'!$I$5"</t>
  </si>
  <si>
    <t>Samples</t>
  </si>
  <si>
    <t>"'Google Trends Extended Health'!$F$9"</t>
  </si>
  <si>
    <t>SearchTerm01</t>
  </si>
  <si>
    <t>"'Google Trends Extended Health'!$C$3"</t>
  </si>
  <si>
    <t>SearchTerm02</t>
  </si>
  <si>
    <t>"'Google Trends Extended Health'!$C$4"</t>
  </si>
  <si>
    <t>SearchTerm03</t>
  </si>
  <si>
    <t>"'Google Trends Extended Health'!$C$5"</t>
  </si>
  <si>
    <t>SearchTerm04</t>
  </si>
  <si>
    <t>"'Google Trends Extended Health'!$C$6"</t>
  </si>
  <si>
    <t>SearchTerm05</t>
  </si>
  <si>
    <t>"'Google Trends Extended Health'!$C$7"</t>
  </si>
  <si>
    <t>SearchTerm06</t>
  </si>
  <si>
    <t>"'Google Trends Extended Health'!$C$8"</t>
  </si>
  <si>
    <t>SearchTerm07</t>
  </si>
  <si>
    <t>"'Google Trends Extended Health'!$C$9"</t>
  </si>
  <si>
    <t>SearchTerm08</t>
  </si>
  <si>
    <t>"'Google Trends Extended Health'!$C$10"</t>
  </si>
  <si>
    <t>SearchTerm09</t>
  </si>
  <si>
    <t>"'Google Trends Extended Health'!$C$11"</t>
  </si>
  <si>
    <t>SearchTerm10</t>
  </si>
  <si>
    <t>"'Google Trends Extended Health'!$C$12"</t>
  </si>
  <si>
    <t>SearchTerm11</t>
  </si>
  <si>
    <t>"'Google Trends Extended Health'!$C$13"</t>
  </si>
  <si>
    <t>SearchTerm12</t>
  </si>
  <si>
    <t>"'Google Trends Extended Health'!$C$14"</t>
  </si>
  <si>
    <t>SearchTerm13</t>
  </si>
  <si>
    <t>"'Google Trends Extended Health'!$C$15"</t>
  </si>
  <si>
    <t>SearchTerm14</t>
  </si>
  <si>
    <t>"'Google Trends Extended Health'!$C$16"</t>
  </si>
  <si>
    <t>SearchTerm15</t>
  </si>
  <si>
    <t>"'Google Trends Extended Health'!$C$17"</t>
  </si>
  <si>
    <t>SearchTerm16</t>
  </si>
  <si>
    <t>"'Google Trends Extended Health'!$C$18"</t>
  </si>
  <si>
    <t>SearchTerm17</t>
  </si>
  <si>
    <t>"'Google Trends Extended Health'!$C$19"</t>
  </si>
  <si>
    <t>SearchTerm18</t>
  </si>
  <si>
    <t>"'Google Trends Extended Health'!$C$20"</t>
  </si>
  <si>
    <t>SearchTerm19</t>
  </si>
  <si>
    <t>"'Google Trends Extended Health'!$C$21"</t>
  </si>
  <si>
    <t>SearchTerm20</t>
  </si>
  <si>
    <t>"'Google Trends Extended Health'!$C$22"</t>
  </si>
  <si>
    <t>SearchTerm21</t>
  </si>
  <si>
    <t>"'Google Trends Extended Health'!$C$23"</t>
  </si>
  <si>
    <t>SearchTerm22</t>
  </si>
  <si>
    <t>"'Google Trends Extended Health'!$C$24"</t>
  </si>
  <si>
    <t>SearchTerm23</t>
  </si>
  <si>
    <t>"'Google Trends Extended Health'!$C$25"</t>
  </si>
  <si>
    <t>SearchTerm24</t>
  </si>
  <si>
    <t>"'Google Trends Extended Health'!$C$26"</t>
  </si>
  <si>
    <t>SearchTerm25</t>
  </si>
  <si>
    <t>"'Google Trends Extended Health'!$C$27"</t>
  </si>
  <si>
    <t>SearchTerm26</t>
  </si>
  <si>
    <t>"'Google Trends Extended Health'!$C$28"</t>
  </si>
  <si>
    <t>SearchTerm27</t>
  </si>
  <si>
    <t>"'Google Trends Extended Health'!$C$29"</t>
  </si>
  <si>
    <t>SearchTerm28</t>
  </si>
  <si>
    <t>"'Google Trends Extended Health'!$C$30"</t>
  </si>
  <si>
    <t>SearchTerm29</t>
  </si>
  <si>
    <t>"'Google Trends Extended Health'!$C$31"</t>
  </si>
  <si>
    <t>SearchTerm30</t>
  </si>
  <si>
    <t>"'Google Trends Extended Health'!$C$32"</t>
  </si>
  <si>
    <t>Samples used for estimations</t>
  </si>
  <si>
    <t>Time periods</t>
  </si>
  <si>
    <t>N requested</t>
  </si>
  <si>
    <t>Min N achieved</t>
  </si>
  <si>
    <t>Max N achieved</t>
  </si>
  <si>
    <t>Median N achieved</t>
  </si>
  <si>
    <t>Mean N achieved</t>
  </si>
  <si>
    <t>Summary of Coeff of Var</t>
  </si>
  <si>
    <t>Min</t>
  </si>
  <si>
    <t>Max</t>
  </si>
  <si>
    <t>Median</t>
  </si>
  <si>
    <t>Mean</t>
  </si>
  <si>
    <t>Modes of N-needed</t>
  </si>
  <si>
    <t>Summary of N-needed Percentiles</t>
  </si>
  <si>
    <t>Calculate Percentile for N-Needed</t>
  </si>
  <si>
    <t>CV</t>
  </si>
  <si>
    <t>N</t>
  </si>
  <si>
    <t>Mode</t>
  </si>
  <si>
    <t>Percentile</t>
  </si>
  <si>
    <t>N needed</t>
  </si>
  <si>
    <t>Date</t>
  </si>
  <si>
    <t>Sampling 1</t>
  </si>
  <si>
    <t>Sampling 2</t>
  </si>
  <si>
    <t>Sampling 3</t>
  </si>
  <si>
    <t>Sampling 4</t>
  </si>
  <si>
    <t>Sampling 5</t>
  </si>
  <si>
    <t>Sampling 6</t>
  </si>
  <si>
    <t>Sampling 7</t>
  </si>
  <si>
    <t>Sampling 8</t>
  </si>
  <si>
    <t>Sampling 9</t>
  </si>
  <si>
    <t>Sampling 10</t>
  </si>
  <si>
    <t>Sampling 11</t>
  </si>
  <si>
    <t>Sampling 12</t>
  </si>
  <si>
    <t>Sampling 13</t>
  </si>
  <si>
    <t>Sampling 14</t>
  </si>
  <si>
    <t>Sampling 15</t>
  </si>
  <si>
    <t>Sampling 16</t>
  </si>
  <si>
    <t>Sampling 17</t>
  </si>
  <si>
    <t>Sampling 18</t>
  </si>
  <si>
    <t>Sampling 19</t>
  </si>
  <si>
    <t>Sampling 20</t>
  </si>
  <si>
    <t>Sampling 21</t>
  </si>
  <si>
    <t>Sampling 22</t>
  </si>
  <si>
    <t>Sampling 23</t>
  </si>
  <si>
    <t>Sampling 24</t>
  </si>
  <si>
    <t>Sampling 25</t>
  </si>
  <si>
    <t>Sampling 26</t>
  </si>
  <si>
    <t>Sampling 27</t>
  </si>
  <si>
    <t>Sampling 28</t>
  </si>
  <si>
    <t>Sampling 29</t>
  </si>
  <si>
    <t>Sampling 30</t>
  </si>
  <si>
    <t>Sampling 31</t>
  </si>
  <si>
    <t>Sampling 32</t>
  </si>
  <si>
    <t>Sampling 33</t>
  </si>
  <si>
    <t>Sampling 34</t>
  </si>
  <si>
    <t>Sampling 35</t>
  </si>
  <si>
    <t>Sampling 36</t>
  </si>
  <si>
    <t>Sampling 37</t>
  </si>
  <si>
    <t>Sampling 38</t>
  </si>
  <si>
    <t>Sampling 39</t>
  </si>
  <si>
    <t>Sampling 40</t>
  </si>
  <si>
    <t>Sampling 41</t>
  </si>
  <si>
    <t>Sampling 42</t>
  </si>
  <si>
    <t>Sampling 43</t>
  </si>
  <si>
    <t>Sampling 44</t>
  </si>
  <si>
    <t>Sampling 45</t>
  </si>
  <si>
    <t>Sampling 46</t>
  </si>
  <si>
    <t>Sampling 47</t>
  </si>
  <si>
    <t>Sampling 48</t>
  </si>
  <si>
    <t>Sampling 49</t>
  </si>
  <si>
    <t>Sampling 50</t>
  </si>
  <si>
    <t>Sampling 51</t>
  </si>
  <si>
    <t>Sampling 52</t>
  </si>
  <si>
    <t>Sampling 53</t>
  </si>
  <si>
    <t>Sampling 54</t>
  </si>
  <si>
    <t>Sampling 55</t>
  </si>
  <si>
    <t>Sampling 56</t>
  </si>
  <si>
    <t>Sampling 57</t>
  </si>
  <si>
    <t>Sampling 58</t>
  </si>
  <si>
    <t>Sampling 59</t>
  </si>
  <si>
    <t>Sampling 60</t>
  </si>
  <si>
    <t>Sampling 61</t>
  </si>
  <si>
    <t>Sampling 62</t>
  </si>
  <si>
    <t>Sampling 63</t>
  </si>
  <si>
    <t>Sampling 64</t>
  </si>
  <si>
    <t>Sampling 65</t>
  </si>
  <si>
    <t>Sampling 66</t>
  </si>
  <si>
    <t>Sampling 67</t>
  </si>
  <si>
    <t>Sampling 68</t>
  </si>
  <si>
    <t>Sampling 69</t>
  </si>
  <si>
    <t>Sampling 70</t>
  </si>
  <si>
    <t>Sampling 71</t>
  </si>
  <si>
    <t>Sampling 72</t>
  </si>
  <si>
    <t>Sampling 73</t>
  </si>
  <si>
    <t>Sampling 74</t>
  </si>
  <si>
    <t>Sampling 75</t>
  </si>
  <si>
    <t>Sampling 76</t>
  </si>
  <si>
    <t>Sampling 77</t>
  </si>
  <si>
    <t>Sampling 78</t>
  </si>
  <si>
    <t>Sampling 79</t>
  </si>
  <si>
    <t>Sampling 80</t>
  </si>
  <si>
    <t>Sampling 81</t>
  </si>
  <si>
    <t>Sampling 82</t>
  </si>
  <si>
    <t>Sampling 83</t>
  </si>
  <si>
    <t>Sampling 84</t>
  </si>
  <si>
    <t>Sampling 85</t>
  </si>
  <si>
    <t>Sampling 86</t>
  </si>
  <si>
    <t>Sampling 87</t>
  </si>
  <si>
    <t>Sampling 88</t>
  </si>
  <si>
    <t>Sampling 89</t>
  </si>
  <si>
    <t>Sampling 90</t>
  </si>
  <si>
    <t>Sampling 91</t>
  </si>
  <si>
    <t>Sampling 92</t>
  </si>
  <si>
    <t>Sampling 93</t>
  </si>
  <si>
    <t>Sampling 94</t>
  </si>
  <si>
    <t>Sampling 95</t>
  </si>
  <si>
    <t>Sampling 96</t>
  </si>
  <si>
    <t>Sampling 97</t>
  </si>
  <si>
    <t>Sampling 98</t>
  </si>
  <si>
    <t>Sampling 99</t>
  </si>
  <si>
    <t>Sampling 100</t>
  </si>
  <si>
    <t>Sampling 101</t>
  </si>
  <si>
    <t>Sampling 102</t>
  </si>
  <si>
    <t>Sampling 103</t>
  </si>
  <si>
    <t>Sampling 104</t>
  </si>
  <si>
    <t>Sampling 105</t>
  </si>
  <si>
    <t>Sampling 106</t>
  </si>
  <si>
    <t>Sampling 107</t>
  </si>
  <si>
    <t>Sampling 108</t>
  </si>
  <si>
    <t>Sampling 109</t>
  </si>
  <si>
    <t>Sampling 110</t>
  </si>
  <si>
    <t>Sampling 111</t>
  </si>
  <si>
    <t>Sampling 112</t>
  </si>
  <si>
    <t>Sampling 113</t>
  </si>
  <si>
    <t>Sampling 114</t>
  </si>
  <si>
    <t>Sampling 115</t>
  </si>
  <si>
    <t>Sampling 116</t>
  </si>
  <si>
    <t>Sampling 117</t>
  </si>
  <si>
    <t>Sampling 118</t>
  </si>
  <si>
    <t>Sampling 119</t>
  </si>
  <si>
    <t>Sampling 120</t>
  </si>
  <si>
    <t>Sampling 121</t>
  </si>
  <si>
    <t>Sampling 122</t>
  </si>
  <si>
    <t>Sampling 123</t>
  </si>
  <si>
    <t>Sampling 124</t>
  </si>
  <si>
    <t>Sampling 125</t>
  </si>
  <si>
    <t>Sampling 126</t>
  </si>
  <si>
    <t>Sampling 127</t>
  </si>
  <si>
    <t>Sampling 128</t>
  </si>
  <si>
    <t>Sampling 129</t>
  </si>
  <si>
    <t>Sampling 130</t>
  </si>
  <si>
    <t>Sampling 131</t>
  </si>
  <si>
    <t>Sampling 132</t>
  </si>
  <si>
    <t>Sampling 133</t>
  </si>
  <si>
    <t>Sampling 134</t>
  </si>
  <si>
    <t>Sampling 135</t>
  </si>
  <si>
    <t>Sampling 136</t>
  </si>
  <si>
    <t>Sampling 137</t>
  </si>
  <si>
    <t>Sampling 138</t>
  </si>
  <si>
    <t>Sampling 139</t>
  </si>
  <si>
    <t>Sampling 140</t>
  </si>
  <si>
    <t>Sampling 141</t>
  </si>
  <si>
    <t>Sampling 142</t>
  </si>
  <si>
    <t>Sampling 143</t>
  </si>
  <si>
    <t>Sampling 144</t>
  </si>
  <si>
    <t>Sampling 145</t>
  </si>
  <si>
    <t>Sampling 146</t>
  </si>
  <si>
    <t>Sampling 147</t>
  </si>
  <si>
    <t>Sampling 148</t>
  </si>
  <si>
    <t>Sampling 149</t>
  </si>
  <si>
    <t>Sampling 150</t>
  </si>
  <si>
    <t>Sampling 151</t>
  </si>
  <si>
    <t>Sampling 152</t>
  </si>
  <si>
    <t>Sampling 153</t>
  </si>
  <si>
    <t>Sampling 154</t>
  </si>
  <si>
    <t>Sampling 155</t>
  </si>
  <si>
    <t>Sampling 156</t>
  </si>
  <si>
    <t>Sampling 157</t>
  </si>
  <si>
    <t>Sampling 158</t>
  </si>
  <si>
    <t>Sampling 159</t>
  </si>
  <si>
    <t>Sampling 160</t>
  </si>
  <si>
    <t>Sampling 161</t>
  </si>
  <si>
    <t>Sampling 162</t>
  </si>
  <si>
    <t>Sampling 163</t>
  </si>
  <si>
    <t>Sampling 164</t>
  </si>
  <si>
    <t>Sampling 165</t>
  </si>
  <si>
    <t>Sampling 166</t>
  </si>
  <si>
    <t>Sampling 167</t>
  </si>
  <si>
    <t>Sampling 168</t>
  </si>
  <si>
    <t>Sampling 169</t>
  </si>
  <si>
    <t>Sampling 170</t>
  </si>
  <si>
    <t>Sampling 171</t>
  </si>
  <si>
    <t>Sampling 172</t>
  </si>
  <si>
    <t>Sampling 173</t>
  </si>
  <si>
    <t>Sampling 174</t>
  </si>
  <si>
    <t>Sampling 175</t>
  </si>
  <si>
    <t>Sampling 176</t>
  </si>
  <si>
    <t>Sampling 177</t>
  </si>
  <si>
    <t>Sampling 178</t>
  </si>
  <si>
    <t>Sampling 179</t>
  </si>
  <si>
    <t>Sampling 180</t>
  </si>
  <si>
    <t>Sampling 181</t>
  </si>
  <si>
    <t>Sampling 182</t>
  </si>
  <si>
    <t>Sampling 183</t>
  </si>
  <si>
    <t>Sampling 184</t>
  </si>
  <si>
    <t>Sampling 185</t>
  </si>
  <si>
    <t>Sampling 186</t>
  </si>
  <si>
    <t>Sampling 187</t>
  </si>
  <si>
    <t>Sampling 188</t>
  </si>
  <si>
    <t>Sampling 189</t>
  </si>
  <si>
    <t>Sampling 190</t>
  </si>
  <si>
    <t>Sampling 191</t>
  </si>
  <si>
    <t>Sampling 192</t>
  </si>
  <si>
    <t>Sampling 193</t>
  </si>
  <si>
    <t>Sampling 194</t>
  </si>
  <si>
    <t>Sampling 195</t>
  </si>
  <si>
    <t>Sampling 196</t>
  </si>
  <si>
    <t>Sampling 197</t>
  </si>
  <si>
    <t>Sampling 198</t>
  </si>
  <si>
    <t>Sampling 199</t>
  </si>
  <si>
    <t>Sampling 200</t>
  </si>
  <si>
    <t>Sampling 201</t>
  </si>
  <si>
    <t>Sampling 202</t>
  </si>
  <si>
    <t>Sampling 203</t>
  </si>
  <si>
    <t>Sampling 204</t>
  </si>
  <si>
    <t>Sampling 205</t>
  </si>
  <si>
    <t>Sampling 206</t>
  </si>
  <si>
    <t>Sampling 207</t>
  </si>
  <si>
    <t>Sampling 208</t>
  </si>
  <si>
    <t>Sampling 209</t>
  </si>
  <si>
    <t>Sampling 210</t>
  </si>
  <si>
    <t>Sampling 211</t>
  </si>
  <si>
    <t>Sampling 212</t>
  </si>
  <si>
    <t>Sampling 213</t>
  </si>
  <si>
    <t>Sampling 214</t>
  </si>
  <si>
    <t>Sampling 215</t>
  </si>
  <si>
    <t>Sampling 216</t>
  </si>
  <si>
    <t>Sampling 217</t>
  </si>
  <si>
    <t>Sampling 218</t>
  </si>
  <si>
    <t>Sampling 219</t>
  </si>
  <si>
    <t>Sampling 220</t>
  </si>
  <si>
    <t>Sampling 221</t>
  </si>
  <si>
    <t>Sampling 222</t>
  </si>
  <si>
    <t>Sampling 223</t>
  </si>
  <si>
    <t>Sampling 224</t>
  </si>
  <si>
    <t>Sampling 225</t>
  </si>
  <si>
    <t>Sampling 226</t>
  </si>
  <si>
    <t>Sampling 227</t>
  </si>
  <si>
    <t>Sampling 228</t>
  </si>
  <si>
    <t>Sampling 229</t>
  </si>
  <si>
    <t>Sampling 230</t>
  </si>
  <si>
    <t>Sampling 231</t>
  </si>
  <si>
    <t>Sampling 232</t>
  </si>
  <si>
    <t>Sampling 233</t>
  </si>
  <si>
    <t>Sampling 234</t>
  </si>
  <si>
    <t>Sampling 235</t>
  </si>
  <si>
    <t>Sampling 236</t>
  </si>
  <si>
    <t>Sampling 237</t>
  </si>
  <si>
    <t>Sampling 238</t>
  </si>
  <si>
    <t>Sampling 239</t>
  </si>
  <si>
    <t>Range</t>
  </si>
  <si>
    <t>StdDev</t>
  </si>
  <si>
    <t>Coeff of Variation</t>
  </si>
  <si>
    <t>1% Margin of Error</t>
  </si>
  <si>
    <t>MoE as % of mean</t>
  </si>
  <si>
    <t>99% LCL</t>
  </si>
  <si>
    <t>99% UCL</t>
  </si>
  <si>
    <t>N needed (1%MoE, 1%CI)</t>
  </si>
  <si>
    <t>Query term:</t>
  </si>
  <si>
    <t>2932 cells with zero values were cleared.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</si>
</sst>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mm\ yyyy"/>
    <numFmt numFmtId="165" formatCode="yyyy\-mm\-dd\ hh:mm:ss"/>
    <numFmt numFmtId="166" formatCode="[hh]:mm:ss"/>
    <numFmt numFmtId="167" formatCode="#\ ###.0"/>
    <numFmt numFmtId="168" formatCode="#.000"/>
    <numFmt numFmtId="169" formatCode="#.00%"/>
    <numFmt numFmtId="170" formatCode="yyyy\-mm"/>
    <numFmt numFmtId="171" formatCode="#0.0000000%"/>
  </numFmts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1"/>
    <xf numFmtId="14" fontId="0" fillId="0" borderId="0" xfId="0" applyNumberFormat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4" applyAlignment="1">
      <alignment horizontal="left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8" fillId="0" borderId="4" xfId="0" applyFont="1" applyBorder="1"/>
    <xf numFmtId="0" fontId="4" fillId="0" borderId="5" xfId="0" applyFont="1" applyBorder="1"/>
    <xf numFmtId="0" fontId="8" fillId="0" borderId="0" xfId="0" applyFont="1" applyBorder="1"/>
    <xf numFmtId="0" fontId="9" fillId="0" borderId="6" xfId="0" applyFont="1" applyBorder="1"/>
    <xf numFmtId="0" fontId="10" fillId="0" borderId="0" xfId="0" applyFont="1"/>
    <xf numFmtId="0" fontId="8" fillId="0" borderId="7" xfId="0" applyFont="1" applyBorder="1"/>
    <xf numFmtId="0" fontId="7" fillId="0" borderId="9" xfId="0" applyFont="1" applyBorder="1" applyAlignment="1">
      <alignment horizontal="right"/>
    </xf>
    <xf numFmtId="0" fontId="0" fillId="0" borderId="9" xfId="0" applyBorder="1"/>
    <xf numFmtId="0" fontId="7" fillId="0" borderId="10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0" fillId="0" borderId="14" xfId="0" applyBorder="1"/>
    <xf numFmtId="0" fontId="7" fillId="0" borderId="15" xfId="0" applyFont="1" applyBorder="1" applyAlignment="1">
      <alignment horizontal="right"/>
    </xf>
    <xf numFmtId="0" fontId="0" fillId="0" borderId="16" xfId="0" applyBorder="1"/>
    <xf numFmtId="0" fontId="10" fillId="0" borderId="14" xfId="0" applyFont="1" applyBorder="1"/>
    <xf numFmtId="0" fontId="4" fillId="0" borderId="8" xfId="0" applyFont="1" applyBorder="1" applyAlignment="1">
      <alignment horizontal="centerContinuous"/>
    </xf>
    <xf numFmtId="0" fontId="4" fillId="0" borderId="13" xfId="0" applyFont="1" applyBorder="1" applyAlignment="1">
      <alignment horizontal="centerContinuous"/>
    </xf>
    <xf numFmtId="167" fontId="0" fillId="0" borderId="9" xfId="0" applyNumberFormat="1" applyBorder="1"/>
    <xf numFmtId="168" fontId="10" fillId="0" borderId="9" xfId="0" applyNumberFormat="1" applyFont="1" applyBorder="1"/>
    <xf numFmtId="168" fontId="10" fillId="0" borderId="11" xfId="0" applyNumberFormat="1" applyFont="1" applyBorder="1"/>
    <xf numFmtId="9" fontId="0" fillId="0" borderId="9" xfId="0" applyNumberFormat="1" applyBorder="1"/>
    <xf numFmtId="169" fontId="4" fillId="0" borderId="12" xfId="0" applyNumberFormat="1" applyFont="1" applyBorder="1"/>
    <xf numFmtId="0" fontId="3" fillId="2" borderId="3" xfId="3"/>
    <xf numFmtId="170" fontId="0" fillId="0" borderId="0" xfId="0" applyNumberFormat="1"/>
    <xf numFmtId="0" fontId="0" fillId="3" borderId="0" xfId="0" applyFill="1"/>
    <xf numFmtId="171" fontId="0" fillId="0" borderId="0" xfId="0" applyNumberFormat="1"/>
  </cellXfs>
  <cellStyles count="5">
    <cellStyle name="Heading 1" xfId="1" builtinId="16"/>
    <cellStyle name="Heading 2" xfId="2" builtinId="17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Geographic location: Austria
Time range: Monthly from 01 Jan 2004 to 29 Feb 2016
Term: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</c:f>
              <c:strCache>
                <c:ptCount val="1"/>
                <c:pt idx="0">
                  <c:v>Mean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Summary!$A$2:$A$147</c:f>
              <c:numCache>
                <c:formatCode>yyyy\-mm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Summary!$G$2:$G$147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214.88080344423594</c:v>
                </c:pt>
                <c:pt idx="4">
                  <c:v>0</c:v>
                </c:pt>
                <c:pt idx="5">
                  <c:v>179.52694596468567</c:v>
                </c:pt>
                <c:pt idx="6">
                  <c:v>0</c:v>
                </c:pt>
                <c:pt idx="7">
                  <c:v>0</c:v>
                </c:pt>
                <c:pt idx="8">
                  <c:v>172.55526699373979</c:v>
                </c:pt>
                <c:pt idx="9">
                  <c:v>172.73702503769715</c:v>
                </c:pt>
                <c:pt idx="10">
                  <c:v>168.52774696431686</c:v>
                </c:pt>
                <c:pt idx="11">
                  <c:v>0</c:v>
                </c:pt>
                <c:pt idx="12">
                  <c:v>133.42326061790283</c:v>
                </c:pt>
                <c:pt idx="13">
                  <c:v>0</c:v>
                </c:pt>
                <c:pt idx="14">
                  <c:v>125.09294343900548</c:v>
                </c:pt>
                <c:pt idx="15">
                  <c:v>0</c:v>
                </c:pt>
                <c:pt idx="16">
                  <c:v>0</c:v>
                </c:pt>
                <c:pt idx="17">
                  <c:v>121.43177895416879</c:v>
                </c:pt>
                <c:pt idx="18">
                  <c:v>495.24837607334172</c:v>
                </c:pt>
                <c:pt idx="19">
                  <c:v>223.01070583722895</c:v>
                </c:pt>
                <c:pt idx="20">
                  <c:v>301.13816648439195</c:v>
                </c:pt>
                <c:pt idx="21">
                  <c:v>0</c:v>
                </c:pt>
                <c:pt idx="22">
                  <c:v>157.08656419128764</c:v>
                </c:pt>
                <c:pt idx="23">
                  <c:v>126.85052694705003</c:v>
                </c:pt>
                <c:pt idx="24">
                  <c:v>127.85569285960325</c:v>
                </c:pt>
                <c:pt idx="25">
                  <c:v>0</c:v>
                </c:pt>
                <c:pt idx="26">
                  <c:v>111.16290498234319</c:v>
                </c:pt>
                <c:pt idx="27">
                  <c:v>174.66895852201944</c:v>
                </c:pt>
                <c:pt idx="28">
                  <c:v>304.21720000370561</c:v>
                </c:pt>
                <c:pt idx="29">
                  <c:v>284.42206954951973</c:v>
                </c:pt>
                <c:pt idx="30">
                  <c:v>111.2680089856261</c:v>
                </c:pt>
                <c:pt idx="31">
                  <c:v>103.90477029025131</c:v>
                </c:pt>
                <c:pt idx="32">
                  <c:v>118.21047265376583</c:v>
                </c:pt>
                <c:pt idx="33">
                  <c:v>167.45502946190371</c:v>
                </c:pt>
                <c:pt idx="34">
                  <c:v>208.20999794799212</c:v>
                </c:pt>
                <c:pt idx="35">
                  <c:v>156.50336336207741</c:v>
                </c:pt>
                <c:pt idx="36">
                  <c:v>153.36239124941301</c:v>
                </c:pt>
                <c:pt idx="37">
                  <c:v>155.61289042569697</c:v>
                </c:pt>
                <c:pt idx="38">
                  <c:v>114.09267315492446</c:v>
                </c:pt>
                <c:pt idx="39">
                  <c:v>65.774013933989508</c:v>
                </c:pt>
                <c:pt idx="40">
                  <c:v>70.98150996264873</c:v>
                </c:pt>
                <c:pt idx="41">
                  <c:v>114.09087440281138</c:v>
                </c:pt>
                <c:pt idx="42">
                  <c:v>84.702520440914995</c:v>
                </c:pt>
                <c:pt idx="43">
                  <c:v>85.801858460181421</c:v>
                </c:pt>
                <c:pt idx="44">
                  <c:v>79.007006523595521</c:v>
                </c:pt>
                <c:pt idx="45">
                  <c:v>141.85367031792515</c:v>
                </c:pt>
                <c:pt idx="46">
                  <c:v>171.88002509484159</c:v>
                </c:pt>
                <c:pt idx="47">
                  <c:v>61.860518482332417</c:v>
                </c:pt>
                <c:pt idx="48">
                  <c:v>94.211571388977688</c:v>
                </c:pt>
                <c:pt idx="49">
                  <c:v>338.60345523967305</c:v>
                </c:pt>
                <c:pt idx="50">
                  <c:v>78.30211626501692</c:v>
                </c:pt>
                <c:pt idx="51">
                  <c:v>73.546818647517782</c:v>
                </c:pt>
                <c:pt idx="52">
                  <c:v>103.17492853667113</c:v>
                </c:pt>
                <c:pt idx="53">
                  <c:v>164.59209581184572</c:v>
                </c:pt>
                <c:pt idx="54">
                  <c:v>100.17754986373274</c:v>
                </c:pt>
                <c:pt idx="55">
                  <c:v>155.27004962745019</c:v>
                </c:pt>
                <c:pt idx="56">
                  <c:v>225.15723868372933</c:v>
                </c:pt>
                <c:pt idx="57">
                  <c:v>88.545174068229954</c:v>
                </c:pt>
                <c:pt idx="58">
                  <c:v>133.89000010083177</c:v>
                </c:pt>
                <c:pt idx="59">
                  <c:v>71.563426465134626</c:v>
                </c:pt>
                <c:pt idx="60">
                  <c:v>153.48779944112931</c:v>
                </c:pt>
                <c:pt idx="61">
                  <c:v>149.58315149540525</c:v>
                </c:pt>
                <c:pt idx="62">
                  <c:v>212.76803789527577</c:v>
                </c:pt>
                <c:pt idx="63">
                  <c:v>95.80602553620524</c:v>
                </c:pt>
                <c:pt idx="64">
                  <c:v>111.61119600920428</c:v>
                </c:pt>
                <c:pt idx="65">
                  <c:v>105.91074276577885</c:v>
                </c:pt>
                <c:pt idx="66">
                  <c:v>100.83947570513736</c:v>
                </c:pt>
                <c:pt idx="67">
                  <c:v>154.32271177013547</c:v>
                </c:pt>
                <c:pt idx="68">
                  <c:v>118.42762563178755</c:v>
                </c:pt>
                <c:pt idx="69">
                  <c:v>282.7453569466071</c:v>
                </c:pt>
                <c:pt idx="70">
                  <c:v>128.02929840207037</c:v>
                </c:pt>
                <c:pt idx="71">
                  <c:v>94.133982482669396</c:v>
                </c:pt>
                <c:pt idx="72">
                  <c:v>128.87561210451287</c:v>
                </c:pt>
                <c:pt idx="73">
                  <c:v>152.22818462816176</c:v>
                </c:pt>
                <c:pt idx="74">
                  <c:v>143.81908233950179</c:v>
                </c:pt>
                <c:pt idx="75">
                  <c:v>159.55095034015483</c:v>
                </c:pt>
                <c:pt idx="76">
                  <c:v>204.68500984733242</c:v>
                </c:pt>
                <c:pt idx="77">
                  <c:v>121.7567997982445</c:v>
                </c:pt>
                <c:pt idx="78">
                  <c:v>121.34356465440425</c:v>
                </c:pt>
                <c:pt idx="79">
                  <c:v>126.85198537869525</c:v>
                </c:pt>
                <c:pt idx="80">
                  <c:v>138.17603315510053</c:v>
                </c:pt>
                <c:pt idx="81">
                  <c:v>153.21491074058804</c:v>
                </c:pt>
                <c:pt idx="82">
                  <c:v>199.28611629319076</c:v>
                </c:pt>
                <c:pt idx="83">
                  <c:v>163.00146999020205</c:v>
                </c:pt>
                <c:pt idx="84">
                  <c:v>229.77029428675132</c:v>
                </c:pt>
                <c:pt idx="85">
                  <c:v>219.8877035363171</c:v>
                </c:pt>
                <c:pt idx="86">
                  <c:v>227.08073552775699</c:v>
                </c:pt>
                <c:pt idx="87">
                  <c:v>162.42912161005245</c:v>
                </c:pt>
                <c:pt idx="88">
                  <c:v>156.59753011787376</c:v>
                </c:pt>
                <c:pt idx="89">
                  <c:v>202.07313384411174</c:v>
                </c:pt>
                <c:pt idx="90">
                  <c:v>171.94326079606688</c:v>
                </c:pt>
                <c:pt idx="91">
                  <c:v>156.16808187427606</c:v>
                </c:pt>
                <c:pt idx="92">
                  <c:v>223.38674784760479</c:v>
                </c:pt>
                <c:pt idx="93">
                  <c:v>227.07607342362007</c:v>
                </c:pt>
                <c:pt idx="94">
                  <c:v>181.95670586176072</c:v>
                </c:pt>
                <c:pt idx="95">
                  <c:v>209.1374109054515</c:v>
                </c:pt>
                <c:pt idx="96">
                  <c:v>219.19827629694612</c:v>
                </c:pt>
                <c:pt idx="97">
                  <c:v>171.75266384202081</c:v>
                </c:pt>
                <c:pt idx="98">
                  <c:v>151.31978971998811</c:v>
                </c:pt>
                <c:pt idx="99">
                  <c:v>126.73998083935413</c:v>
                </c:pt>
                <c:pt idx="100">
                  <c:v>203.79739327429488</c:v>
                </c:pt>
                <c:pt idx="101">
                  <c:v>197.42621591057659</c:v>
                </c:pt>
                <c:pt idx="102">
                  <c:v>179.44892095267681</c:v>
                </c:pt>
                <c:pt idx="103">
                  <c:v>180.75947656736963</c:v>
                </c:pt>
                <c:pt idx="104">
                  <c:v>262.81144283979859</c:v>
                </c:pt>
                <c:pt idx="105">
                  <c:v>216.70772925054891</c:v>
                </c:pt>
                <c:pt idx="106">
                  <c:v>281.05335642625215</c:v>
                </c:pt>
                <c:pt idx="107">
                  <c:v>237.10503764629294</c:v>
                </c:pt>
                <c:pt idx="108">
                  <c:v>234.16622442839815</c:v>
                </c:pt>
                <c:pt idx="109">
                  <c:v>367.97277410681647</c:v>
                </c:pt>
                <c:pt idx="110">
                  <c:v>211.77939839749587</c:v>
                </c:pt>
                <c:pt idx="111">
                  <c:v>398.99705096923969</c:v>
                </c:pt>
                <c:pt idx="112">
                  <c:v>239.93681293426889</c:v>
                </c:pt>
                <c:pt idx="113">
                  <c:v>276.26632677672598</c:v>
                </c:pt>
                <c:pt idx="114">
                  <c:v>173.39274480622424</c:v>
                </c:pt>
                <c:pt idx="115">
                  <c:v>315.12193929092621</c:v>
                </c:pt>
                <c:pt idx="116">
                  <c:v>484.53865749892731</c:v>
                </c:pt>
                <c:pt idx="117">
                  <c:v>515.01150630597283</c:v>
                </c:pt>
                <c:pt idx="118">
                  <c:v>517.93604233417989</c:v>
                </c:pt>
                <c:pt idx="119">
                  <c:v>416.84482477643741</c:v>
                </c:pt>
                <c:pt idx="120">
                  <c:v>357.2457731551973</c:v>
                </c:pt>
                <c:pt idx="121">
                  <c:v>255.80298596499955</c:v>
                </c:pt>
                <c:pt idx="122">
                  <c:v>406.88678408086759</c:v>
                </c:pt>
                <c:pt idx="123">
                  <c:v>491.75146068128822</c:v>
                </c:pt>
                <c:pt idx="124">
                  <c:v>310.29042013184602</c:v>
                </c:pt>
                <c:pt idx="125">
                  <c:v>329.93108607330743</c:v>
                </c:pt>
                <c:pt idx="126">
                  <c:v>372.56659877359567</c:v>
                </c:pt>
                <c:pt idx="127">
                  <c:v>293.02717746121181</c:v>
                </c:pt>
                <c:pt idx="128">
                  <c:v>272.05670997953951</c:v>
                </c:pt>
                <c:pt idx="129">
                  <c:v>456.27594349047399</c:v>
                </c:pt>
                <c:pt idx="130">
                  <c:v>372.01722058843387</c:v>
                </c:pt>
                <c:pt idx="131">
                  <c:v>234.59965627311732</c:v>
                </c:pt>
                <c:pt idx="132">
                  <c:v>309.76682244082434</c:v>
                </c:pt>
                <c:pt idx="133">
                  <c:v>393.22740499947417</c:v>
                </c:pt>
                <c:pt idx="134">
                  <c:v>296.23345092218335</c:v>
                </c:pt>
                <c:pt idx="135">
                  <c:v>293.42976384073944</c:v>
                </c:pt>
                <c:pt idx="136">
                  <c:v>278.07089578318795</c:v>
                </c:pt>
                <c:pt idx="137">
                  <c:v>273.13999280809435</c:v>
                </c:pt>
                <c:pt idx="138">
                  <c:v>224.97156579817283</c:v>
                </c:pt>
                <c:pt idx="139">
                  <c:v>205.92731511807034</c:v>
                </c:pt>
                <c:pt idx="140">
                  <c:v>232.12168681799196</c:v>
                </c:pt>
                <c:pt idx="141">
                  <c:v>300.43908606333866</c:v>
                </c:pt>
                <c:pt idx="142">
                  <c:v>210.41520149583451</c:v>
                </c:pt>
                <c:pt idx="143">
                  <c:v>178.82601699186435</c:v>
                </c:pt>
                <c:pt idx="144">
                  <c:v>257.20801466869284</c:v>
                </c:pt>
                <c:pt idx="145">
                  <c:v>234.77206942152674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404-4FC9-B6A4-DCA6CC7E6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17903"/>
        <c:axId val="753019567"/>
      </c:lineChart>
      <c:dateAx>
        <c:axId val="753017903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crossAx val="753019567"/>
        <c:crosses val="autoZero"/>
        <c:auto val="1"/>
        <c:lblOffset val="100"/>
        <c:baseTimeUnit val="months"/>
      </c:dateAx>
      <c:valAx>
        <c:axId val="753019567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of search occurrence (x 10,000,000)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301790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A91246-3FD1-4ECA-BA63-DF4AFB1CCC09}">
  <sheetPr codeName="Chart6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2E5D3-4B28-40AB-92C0-497C7D05E9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9EEA-3B81-46C5-BDD8-2FF9818AD370}">
  <sheetPr codeName="Sheet5"/>
  <dimension ref="A1:C44"/>
  <sheetViews>
    <sheetView workbookViewId="0"/>
  </sheetViews>
  <sheetFormatPr defaultRowHeight="15" x14ac:dyDescent="0.25"/>
  <cols>
    <col min="1" max="1" width="15.85546875" bestFit="1" customWidth="1"/>
    <col min="2" max="2" width="38.28515625" bestFit="1" customWidth="1"/>
    <col min="3" max="3" width="40.7109375" customWidth="1"/>
  </cols>
  <sheetData>
    <row r="1" spans="1:3" x14ac:dyDescent="0.25">
      <c r="A1" t="s">
        <v>29</v>
      </c>
    </row>
    <row r="2" spans="1:3" x14ac:dyDescent="0.25">
      <c r="A2" t="s">
        <v>30</v>
      </c>
    </row>
    <row r="3" spans="1:3" x14ac:dyDescent="0.25">
      <c r="A3" t="s">
        <v>31</v>
      </c>
      <c r="B3" t="s">
        <v>32</v>
      </c>
    </row>
    <row r="4" spans="1:3" x14ac:dyDescent="0.25">
      <c r="A4" t="s">
        <v>33</v>
      </c>
      <c r="B4" s="3">
        <v>44283.776296296295</v>
      </c>
    </row>
    <row r="6" spans="1:3" x14ac:dyDescent="0.25">
      <c r="A6" t="s">
        <v>34</v>
      </c>
      <c r="B6" t="s">
        <v>35</v>
      </c>
      <c r="C6" t="s">
        <v>36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40</v>
      </c>
      <c r="B8" t="s">
        <v>41</v>
      </c>
      <c r="C8" t="s">
        <v>5</v>
      </c>
    </row>
    <row r="9" spans="1:3" x14ac:dyDescent="0.25">
      <c r="A9" t="s">
        <v>42</v>
      </c>
      <c r="B9" t="s">
        <v>43</v>
      </c>
      <c r="C9" s="2">
        <v>37987</v>
      </c>
    </row>
    <row r="10" spans="1:3" x14ac:dyDescent="0.25">
      <c r="A10" t="s">
        <v>44</v>
      </c>
      <c r="B10" t="s">
        <v>45</v>
      </c>
      <c r="C10" s="2">
        <v>42429</v>
      </c>
    </row>
    <row r="11" spans="1:3" x14ac:dyDescent="0.25">
      <c r="A11" t="s">
        <v>46</v>
      </c>
      <c r="B11" t="s">
        <v>47</v>
      </c>
      <c r="C11" t="s">
        <v>10</v>
      </c>
    </row>
    <row r="12" spans="1:3" x14ac:dyDescent="0.25">
      <c r="A12" t="s">
        <v>10</v>
      </c>
      <c r="B12" t="s">
        <v>48</v>
      </c>
      <c r="C12" t="s">
        <v>12</v>
      </c>
    </row>
    <row r="13" spans="1:3" x14ac:dyDescent="0.25">
      <c r="A13" t="s">
        <v>49</v>
      </c>
      <c r="B13" t="s">
        <v>50</v>
      </c>
    </row>
    <row r="14" spans="1:3" x14ac:dyDescent="0.25">
      <c r="A14" t="s">
        <v>51</v>
      </c>
      <c r="B14" t="s">
        <v>52</v>
      </c>
      <c r="C14">
        <v>120</v>
      </c>
    </row>
    <row r="15" spans="1:3" x14ac:dyDescent="0.25">
      <c r="A15" t="s">
        <v>53</v>
      </c>
      <c r="B15" t="s">
        <v>54</v>
      </c>
      <c r="C15" t="s">
        <v>2</v>
      </c>
    </row>
    <row r="16" spans="1:3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75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95</v>
      </c>
      <c r="B36" t="s">
        <v>96</v>
      </c>
    </row>
    <row r="37" spans="1:2" x14ac:dyDescent="0.25">
      <c r="A37" t="s">
        <v>97</v>
      </c>
      <c r="B37" t="s">
        <v>98</v>
      </c>
    </row>
    <row r="38" spans="1:2" x14ac:dyDescent="0.25">
      <c r="A38" t="s">
        <v>99</v>
      </c>
      <c r="B38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103</v>
      </c>
      <c r="B40" t="s">
        <v>104</v>
      </c>
    </row>
    <row r="41" spans="1:2" x14ac:dyDescent="0.25">
      <c r="A41" t="s">
        <v>105</v>
      </c>
      <c r="B41" t="s">
        <v>106</v>
      </c>
    </row>
    <row r="42" spans="1:2" x14ac:dyDescent="0.25">
      <c r="A42" t="s">
        <v>107</v>
      </c>
      <c r="B42" t="s">
        <v>108</v>
      </c>
    </row>
    <row r="43" spans="1:2" x14ac:dyDescent="0.25">
      <c r="A43" t="s">
        <v>109</v>
      </c>
      <c r="B43" t="s">
        <v>110</v>
      </c>
    </row>
    <row r="44" spans="1:2" x14ac:dyDescent="0.25">
      <c r="A44" t="s">
        <v>111</v>
      </c>
      <c r="B4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0CAF-A8C2-4CD0-A282-CD0532F7E1E7}">
  <sheetPr codeName="Sheet3"/>
  <dimension ref="A1:H25"/>
  <sheetViews>
    <sheetView showGridLines="0" showRowColHeaders="0" workbookViewId="0"/>
  </sheetViews>
  <sheetFormatPr defaultRowHeight="15" x14ac:dyDescent="0.25"/>
  <cols>
    <col min="1" max="1" width="14.28515625" bestFit="1" customWidth="1"/>
    <col min="3" max="3" width="18.140625" bestFit="1" customWidth="1"/>
    <col min="4" max="4" width="13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1" t="s">
        <v>0</v>
      </c>
    </row>
    <row r="2" spans="1:8" ht="18.75" thickTop="1" thickBot="1" x14ac:dyDescent="0.35">
      <c r="A2" s="4" t="s">
        <v>1</v>
      </c>
      <c r="B2" s="5"/>
      <c r="C2" s="6" t="s">
        <v>3</v>
      </c>
      <c r="D2" s="7"/>
      <c r="E2" s="5"/>
      <c r="F2" s="5"/>
      <c r="G2" s="4" t="s">
        <v>20</v>
      </c>
      <c r="H2" s="5"/>
    </row>
    <row r="3" spans="1:8" ht="15.75" thickTop="1" x14ac:dyDescent="0.25">
      <c r="A3" s="5" t="s">
        <v>2</v>
      </c>
      <c r="B3" s="5"/>
      <c r="C3" s="7" t="s">
        <v>4</v>
      </c>
      <c r="D3" s="8" t="s">
        <v>5</v>
      </c>
      <c r="E3" s="5"/>
      <c r="F3" s="5"/>
      <c r="G3" s="5" t="s">
        <v>21</v>
      </c>
      <c r="H3" s="9">
        <v>44283.776296296295</v>
      </c>
    </row>
    <row r="4" spans="1:8" x14ac:dyDescent="0.25">
      <c r="A4" s="5"/>
      <c r="B4" s="5"/>
      <c r="C4" s="7" t="s">
        <v>6</v>
      </c>
      <c r="D4" s="10">
        <v>37987</v>
      </c>
      <c r="E4" s="5"/>
      <c r="F4" s="5"/>
      <c r="G4" s="5" t="s">
        <v>22</v>
      </c>
      <c r="H4" s="9">
        <v>44283.778333333335</v>
      </c>
    </row>
    <row r="5" spans="1:8" x14ac:dyDescent="0.25">
      <c r="A5" s="5"/>
      <c r="B5" s="5"/>
      <c r="C5" s="7" t="s">
        <v>7</v>
      </c>
      <c r="D5" s="10">
        <v>42429</v>
      </c>
      <c r="E5" s="5"/>
      <c r="F5" s="5"/>
      <c r="G5" s="5" t="s">
        <v>23</v>
      </c>
      <c r="H5" s="11">
        <f>H4-H3</f>
        <v>2.0370370402815752E-3</v>
      </c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ht="18" thickBot="1" x14ac:dyDescent="0.35">
      <c r="A7" s="5"/>
      <c r="B7" s="5"/>
      <c r="C7" s="6" t="s">
        <v>8</v>
      </c>
      <c r="D7" s="7"/>
      <c r="E7" s="5"/>
      <c r="F7" s="5"/>
      <c r="G7" s="5"/>
      <c r="H7" s="5"/>
    </row>
    <row r="8" spans="1:8" ht="15.75" thickTop="1" x14ac:dyDescent="0.25">
      <c r="A8" s="5"/>
      <c r="B8" s="5"/>
      <c r="C8" s="7" t="s">
        <v>9</v>
      </c>
      <c r="D8" s="8" t="s">
        <v>10</v>
      </c>
      <c r="E8" s="5"/>
      <c r="F8" s="5"/>
      <c r="G8" s="5"/>
      <c r="H8" s="5"/>
    </row>
    <row r="9" spans="1:8" x14ac:dyDescent="0.25">
      <c r="A9" s="5"/>
      <c r="B9" s="5"/>
      <c r="C9" s="7" t="s">
        <v>11</v>
      </c>
      <c r="D9" s="8" t="s">
        <v>12</v>
      </c>
      <c r="E9" s="5"/>
      <c r="F9" s="5"/>
      <c r="G9" s="5"/>
      <c r="H9" s="5"/>
    </row>
    <row r="10" spans="1:8" x14ac:dyDescent="0.25">
      <c r="A10" s="5"/>
      <c r="B10" s="5"/>
      <c r="C10" s="7" t="s">
        <v>13</v>
      </c>
      <c r="D10" s="8"/>
      <c r="E10" s="5"/>
      <c r="F10" s="5"/>
      <c r="G10" s="5"/>
      <c r="H10" s="5"/>
    </row>
    <row r="11" spans="1:8" x14ac:dyDescent="0.25">
      <c r="A11" s="5"/>
      <c r="B11" s="5"/>
      <c r="C11" s="7" t="s">
        <v>14</v>
      </c>
      <c r="D11" s="7" t="s">
        <v>15</v>
      </c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ht="18" thickBot="1" x14ac:dyDescent="0.35">
      <c r="A15" s="5"/>
      <c r="B15" s="5"/>
      <c r="C15" s="6" t="s">
        <v>16</v>
      </c>
      <c r="D15" s="7"/>
      <c r="E15" s="5"/>
      <c r="F15" s="5"/>
      <c r="G15" s="5"/>
      <c r="H15" s="5"/>
    </row>
    <row r="16" spans="1:8" ht="15.75" thickTop="1" x14ac:dyDescent="0.25">
      <c r="A16" s="5"/>
      <c r="B16" s="5"/>
      <c r="C16" s="7" t="s">
        <v>17</v>
      </c>
      <c r="D16" s="7">
        <v>146</v>
      </c>
      <c r="E16" s="5"/>
      <c r="F16" s="5"/>
      <c r="G16" s="5"/>
      <c r="H16" s="5"/>
    </row>
    <row r="17" spans="1:8" x14ac:dyDescent="0.25">
      <c r="A17" s="5"/>
      <c r="B17" s="5"/>
      <c r="C17" s="7" t="s">
        <v>18</v>
      </c>
      <c r="D17" s="12">
        <v>120</v>
      </c>
      <c r="E17" s="5"/>
      <c r="F17" s="5"/>
      <c r="G17" s="5"/>
      <c r="H17" s="5"/>
    </row>
    <row r="18" spans="1:8" x14ac:dyDescent="0.25">
      <c r="A18" s="5"/>
      <c r="B18" s="5"/>
      <c r="C18" s="5" t="s">
        <v>19</v>
      </c>
      <c r="D18" s="5">
        <f>D17*2-1</f>
        <v>239</v>
      </c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ht="18" thickBot="1" x14ac:dyDescent="0.35">
      <c r="A20" s="5"/>
      <c r="B20" s="5"/>
      <c r="C20" s="4" t="s">
        <v>24</v>
      </c>
      <c r="D20" s="5" t="s">
        <v>25</v>
      </c>
      <c r="E20" s="5"/>
      <c r="F20" s="5"/>
      <c r="G20" s="5"/>
      <c r="H20" s="5"/>
    </row>
    <row r="21" spans="1:8" ht="15.75" thickTop="1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 t="s">
        <v>26</v>
      </c>
      <c r="B23" s="5"/>
      <c r="C23" s="5"/>
      <c r="D23" s="5"/>
      <c r="E23" s="5"/>
      <c r="F23" s="5"/>
      <c r="G23" s="5"/>
      <c r="H23" s="5"/>
    </row>
    <row r="24" spans="1:8" x14ac:dyDescent="0.25">
      <c r="A24" s="13" t="s">
        <v>27</v>
      </c>
    </row>
    <row r="25" spans="1:8" x14ac:dyDescent="0.25">
      <c r="A25" s="14" t="s">
        <v>28</v>
      </c>
    </row>
  </sheetData>
  <hyperlinks>
    <hyperlink ref="A25" r:id="rId1" xr:uid="{5C388AD1-52EA-4DD3-A241-8A5071969F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E418-EAEB-4EDF-90CF-6641F63DCC34}">
  <sheetPr codeName="Sheet1"/>
  <dimension ref="A1:P1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7109375" bestFit="1" customWidth="1"/>
    <col min="2" max="2" width="4.7109375" bestFit="1" customWidth="1"/>
    <col min="3" max="8" width="12" bestFit="1" customWidth="1"/>
    <col min="9" max="9" width="19.140625" bestFit="1" customWidth="1"/>
    <col min="10" max="10" width="19.85546875" bestFit="1" customWidth="1"/>
    <col min="11" max="11" width="19.5703125" bestFit="1" customWidth="1"/>
    <col min="12" max="13" width="12" bestFit="1" customWidth="1"/>
    <col min="14" max="14" width="26.140625" bestFit="1" customWidth="1"/>
    <col min="15" max="15" width="12" bestFit="1" customWidth="1"/>
  </cols>
  <sheetData>
    <row r="1" spans="1:16" x14ac:dyDescent="0.25">
      <c r="A1" s="15" t="s">
        <v>133</v>
      </c>
      <c r="B1" s="15" t="s">
        <v>129</v>
      </c>
      <c r="C1" s="15" t="s">
        <v>121</v>
      </c>
      <c r="D1" s="15" t="s">
        <v>122</v>
      </c>
      <c r="E1" s="15" t="s">
        <v>373</v>
      </c>
      <c r="F1" s="15" t="s">
        <v>123</v>
      </c>
      <c r="G1" s="15" t="s">
        <v>124</v>
      </c>
      <c r="H1" s="15" t="s">
        <v>374</v>
      </c>
      <c r="I1" s="15" t="s">
        <v>375</v>
      </c>
      <c r="J1" s="15" t="s">
        <v>376</v>
      </c>
      <c r="K1" s="15" t="s">
        <v>377</v>
      </c>
      <c r="L1" s="15" t="s">
        <v>378</v>
      </c>
      <c r="M1" s="15" t="s">
        <v>379</v>
      </c>
      <c r="N1" s="15" t="s">
        <v>380</v>
      </c>
      <c r="O1" s="22" t="s">
        <v>381</v>
      </c>
      <c r="P1" t="s">
        <v>2</v>
      </c>
    </row>
    <row r="2" spans="1:16" x14ac:dyDescent="0.25">
      <c r="A2" s="40">
        <v>37987</v>
      </c>
      <c r="B2">
        <f>COUNT(Samplings!$B2:$IF2)</f>
        <v>0</v>
      </c>
      <c r="C2" t="str">
        <f>IF($B2&gt;0,MIN(Samplings!$B2:$IF2),"")</f>
        <v/>
      </c>
      <c r="D2" t="str">
        <f>IF($B2&gt;0,MAX(Samplings!$B2:$IF2),"")</f>
        <v/>
      </c>
      <c r="E2" t="str">
        <f t="shared" ref="E2:E33" si="0">IFERROR(D2-C2,"")</f>
        <v/>
      </c>
      <c r="F2" t="str">
        <f>IFERROR(MEDIAN(Samplings!$B2:$IF2),"")</f>
        <v/>
      </c>
      <c r="G2" t="str">
        <f>IFERROR(AVERAGE(Samplings!$B2:$IF2),"")</f>
        <v/>
      </c>
      <c r="H2" t="str">
        <f>IFERROR(_xlfn.STDEV.S(Samplings!$B2:$IF2),"")</f>
        <v/>
      </c>
      <c r="I2" t="str">
        <f t="shared" ref="I2:I33" si="1">IFERROR($H2/$G2,"")</f>
        <v/>
      </c>
      <c r="J2" t="str">
        <f t="shared" ref="J2:J33" si="2">IFERROR(_xlfn.CONFIDENCE.NORM(0.01,$H2,$B2),"")</f>
        <v/>
      </c>
      <c r="K2" s="42" t="str">
        <f t="shared" ref="K2:K33" si="3">IFERROR($J2/$G2,"")</f>
        <v/>
      </c>
      <c r="L2" t="str">
        <f t="shared" ref="L2:L33" si="4">IFERROR($G2-$J2,"")</f>
        <v/>
      </c>
      <c r="M2" t="str">
        <f t="shared" ref="M2:M33" si="5">IFERROR($G2+$J2,"")</f>
        <v/>
      </c>
      <c r="N2" t="str">
        <f t="shared" ref="N2:N33" si="6">IFERROR(ROUNDUP(((_xlfn.NORM.INV(1-0.01/2,0,1)*$H2)/(0.01*$G2))^2,0),"")</f>
        <v/>
      </c>
    </row>
    <row r="3" spans="1:16" x14ac:dyDescent="0.25">
      <c r="A3" s="40">
        <v>38018</v>
      </c>
      <c r="B3">
        <f>COUNT(Samplings!$B3:$IF3)</f>
        <v>0</v>
      </c>
      <c r="C3" t="str">
        <f>IF($B3&gt;0,MIN(Samplings!$B3:$IF3),"")</f>
        <v/>
      </c>
      <c r="D3" t="str">
        <f>IF($B3&gt;0,MAX(Samplings!$B3:$IF3),"")</f>
        <v/>
      </c>
      <c r="E3" t="str">
        <f t="shared" si="0"/>
        <v/>
      </c>
      <c r="F3" t="str">
        <f>IFERROR(MEDIAN(Samplings!$B3:$IF3),"")</f>
        <v/>
      </c>
      <c r="G3" t="str">
        <f>IFERROR(AVERAGE(Samplings!$B3:$IF3),"")</f>
        <v/>
      </c>
      <c r="H3" t="str">
        <f>IFERROR(_xlfn.STDEV.S(Samplings!$B3:$IF3),"")</f>
        <v/>
      </c>
      <c r="I3" t="str">
        <f t="shared" si="1"/>
        <v/>
      </c>
      <c r="J3" t="str">
        <f t="shared" si="2"/>
        <v/>
      </c>
      <c r="K3" s="42" t="str">
        <f t="shared" si="3"/>
        <v/>
      </c>
      <c r="L3" t="str">
        <f t="shared" si="4"/>
        <v/>
      </c>
      <c r="M3" t="str">
        <f t="shared" si="5"/>
        <v/>
      </c>
      <c r="N3" t="str">
        <f t="shared" si="6"/>
        <v/>
      </c>
    </row>
    <row r="4" spans="1:16" x14ac:dyDescent="0.25">
      <c r="A4" s="40">
        <v>38047</v>
      </c>
      <c r="B4">
        <f>COUNT(Samplings!$B4:$IF4)</f>
        <v>0</v>
      </c>
      <c r="C4" t="str">
        <f>IF($B4&gt;0,MIN(Samplings!$B4:$IF4),"")</f>
        <v/>
      </c>
      <c r="D4" t="str">
        <f>IF($B4&gt;0,MAX(Samplings!$B4:$IF4),"")</f>
        <v/>
      </c>
      <c r="E4" t="str">
        <f t="shared" si="0"/>
        <v/>
      </c>
      <c r="F4" t="str">
        <f>IFERROR(MEDIAN(Samplings!$B4:$IF4),"")</f>
        <v/>
      </c>
      <c r="G4" t="str">
        <f>IFERROR(AVERAGE(Samplings!$B4:$IF4),"")</f>
        <v/>
      </c>
      <c r="H4" t="str">
        <f>IFERROR(_xlfn.STDEV.S(Samplings!$B4:$IF4),"")</f>
        <v/>
      </c>
      <c r="I4" t="str">
        <f t="shared" si="1"/>
        <v/>
      </c>
      <c r="J4" t="str">
        <f t="shared" si="2"/>
        <v/>
      </c>
      <c r="K4" s="42" t="str">
        <f t="shared" si="3"/>
        <v/>
      </c>
      <c r="L4" t="str">
        <f t="shared" si="4"/>
        <v/>
      </c>
      <c r="M4" t="str">
        <f t="shared" si="5"/>
        <v/>
      </c>
      <c r="N4" t="str">
        <f t="shared" si="6"/>
        <v/>
      </c>
    </row>
    <row r="5" spans="1:16" x14ac:dyDescent="0.25">
      <c r="A5" s="40">
        <v>38078</v>
      </c>
      <c r="B5">
        <f>COUNT(Samplings!$B5:$IF5)</f>
        <v>45</v>
      </c>
      <c r="C5">
        <f>IF($B5&gt;0,MIN(Samplings!$B5:$IF5),"")</f>
        <v>210.85210232954</v>
      </c>
      <c r="D5">
        <f>IF($B5&gt;0,MAX(Samplings!$B5:$IF5),"")</f>
        <v>218.06529591103799</v>
      </c>
      <c r="E5">
        <f t="shared" si="0"/>
        <v>7.2131935814979897</v>
      </c>
      <c r="F5">
        <f>IFERROR(MEDIAN(Samplings!$B5:$IF5),"")</f>
        <v>214.74396740417501</v>
      </c>
      <c r="G5">
        <f>IFERROR(AVERAGE(Samplings!$B5:$IF5),"")</f>
        <v>214.88080344423594</v>
      </c>
      <c r="H5">
        <f>IFERROR(_xlfn.STDEV.S(Samplings!$B5:$IF5),"")</f>
        <v>1.2807433187987616</v>
      </c>
      <c r="I5">
        <f t="shared" si="1"/>
        <v>5.9602500468643738E-3</v>
      </c>
      <c r="J5">
        <f t="shared" si="2"/>
        <v>0.49178233161691842</v>
      </c>
      <c r="K5" s="42">
        <f t="shared" si="3"/>
        <v>2.2886285034974829E-3</v>
      </c>
      <c r="L5">
        <f t="shared" si="4"/>
        <v>214.38902111261902</v>
      </c>
      <c r="M5">
        <f t="shared" si="5"/>
        <v>215.37258577585285</v>
      </c>
      <c r="N5">
        <f t="shared" si="6"/>
        <v>3</v>
      </c>
    </row>
    <row r="6" spans="1:16" x14ac:dyDescent="0.25">
      <c r="A6" s="40">
        <v>38108</v>
      </c>
      <c r="B6">
        <f>COUNT(Samplings!$B6:$IF6)</f>
        <v>0</v>
      </c>
      <c r="C6" t="str">
        <f>IF($B6&gt;0,MIN(Samplings!$B6:$IF6),"")</f>
        <v/>
      </c>
      <c r="D6" t="str">
        <f>IF($B6&gt;0,MAX(Samplings!$B6:$IF6),"")</f>
        <v/>
      </c>
      <c r="E6" t="str">
        <f t="shared" si="0"/>
        <v/>
      </c>
      <c r="F6" t="str">
        <f>IFERROR(MEDIAN(Samplings!$B6:$IF6),"")</f>
        <v/>
      </c>
      <c r="G6" t="str">
        <f>IFERROR(AVERAGE(Samplings!$B6:$IF6),"")</f>
        <v/>
      </c>
      <c r="H6" t="str">
        <f>IFERROR(_xlfn.STDEV.S(Samplings!$B6:$IF6),"")</f>
        <v/>
      </c>
      <c r="I6" t="str">
        <f t="shared" si="1"/>
        <v/>
      </c>
      <c r="J6" t="str">
        <f t="shared" si="2"/>
        <v/>
      </c>
      <c r="K6" s="42" t="str">
        <f t="shared" si="3"/>
        <v/>
      </c>
      <c r="L6" t="str">
        <f t="shared" si="4"/>
        <v/>
      </c>
      <c r="M6" t="str">
        <f t="shared" si="5"/>
        <v/>
      </c>
      <c r="N6" t="str">
        <f t="shared" si="6"/>
        <v/>
      </c>
    </row>
    <row r="7" spans="1:16" x14ac:dyDescent="0.25">
      <c r="A7" s="40">
        <v>38139</v>
      </c>
      <c r="B7">
        <f>COUNT(Samplings!$B7:$IF7)</f>
        <v>45</v>
      </c>
      <c r="C7">
        <f>IF($B7&gt;0,MIN(Samplings!$B7:$IF7),"")</f>
        <v>177.570957238354</v>
      </c>
      <c r="D7">
        <f>IF($B7&gt;0,MAX(Samplings!$B7:$IF7),"")</f>
        <v>181.75034502366799</v>
      </c>
      <c r="E7">
        <f t="shared" si="0"/>
        <v>4.1793877853139918</v>
      </c>
      <c r="F7">
        <f>IFERROR(MEDIAN(Samplings!$B7:$IF7),"")</f>
        <v>179.77338502322399</v>
      </c>
      <c r="G7">
        <f>IFERROR(AVERAGE(Samplings!$B7:$IF7),"")</f>
        <v>179.52694596468567</v>
      </c>
      <c r="H7">
        <f>IFERROR(_xlfn.STDEV.S(Samplings!$B7:$IF7),"")</f>
        <v>1.0374731173733895</v>
      </c>
      <c r="I7">
        <f t="shared" si="1"/>
        <v>5.7789270117560429E-3</v>
      </c>
      <c r="J7">
        <f t="shared" si="2"/>
        <v>0.39837096252065313</v>
      </c>
      <c r="K7" s="42">
        <f t="shared" si="3"/>
        <v>2.2190037288275142E-3</v>
      </c>
      <c r="L7">
        <f t="shared" si="4"/>
        <v>179.12857500216501</v>
      </c>
      <c r="M7">
        <f t="shared" si="5"/>
        <v>179.92531692720632</v>
      </c>
      <c r="N7">
        <f t="shared" si="6"/>
        <v>3</v>
      </c>
    </row>
    <row r="8" spans="1:16" x14ac:dyDescent="0.25">
      <c r="A8" s="40">
        <v>38169</v>
      </c>
      <c r="B8">
        <f>COUNT(Samplings!$B8:$IF8)</f>
        <v>0</v>
      </c>
      <c r="C8" t="str">
        <f>IF($B8&gt;0,MIN(Samplings!$B8:$IF8),"")</f>
        <v/>
      </c>
      <c r="D8" t="str">
        <f>IF($B8&gt;0,MAX(Samplings!$B8:$IF8),"")</f>
        <v/>
      </c>
      <c r="E8" t="str">
        <f t="shared" si="0"/>
        <v/>
      </c>
      <c r="F8" t="str">
        <f>IFERROR(MEDIAN(Samplings!$B8:$IF8),"")</f>
        <v/>
      </c>
      <c r="G8" t="str">
        <f>IFERROR(AVERAGE(Samplings!$B8:$IF8),"")</f>
        <v/>
      </c>
      <c r="H8" t="str">
        <f>IFERROR(_xlfn.STDEV.S(Samplings!$B8:$IF8),"")</f>
        <v/>
      </c>
      <c r="I8" t="str">
        <f t="shared" si="1"/>
        <v/>
      </c>
      <c r="J8" t="str">
        <f t="shared" si="2"/>
        <v/>
      </c>
      <c r="K8" s="42" t="str">
        <f t="shared" si="3"/>
        <v/>
      </c>
      <c r="L8" t="str">
        <f t="shared" si="4"/>
        <v/>
      </c>
      <c r="M8" t="str">
        <f t="shared" si="5"/>
        <v/>
      </c>
      <c r="N8" t="str">
        <f t="shared" si="6"/>
        <v/>
      </c>
    </row>
    <row r="9" spans="1:16" x14ac:dyDescent="0.25">
      <c r="A9" s="40">
        <v>38200</v>
      </c>
      <c r="B9">
        <f>COUNT(Samplings!$B9:$IF9)</f>
        <v>0</v>
      </c>
      <c r="C9" t="str">
        <f>IF($B9&gt;0,MIN(Samplings!$B9:$IF9),"")</f>
        <v/>
      </c>
      <c r="D9" t="str">
        <f>IF($B9&gt;0,MAX(Samplings!$B9:$IF9),"")</f>
        <v/>
      </c>
      <c r="E9" t="str">
        <f t="shared" si="0"/>
        <v/>
      </c>
      <c r="F9" t="str">
        <f>IFERROR(MEDIAN(Samplings!$B9:$IF9),"")</f>
        <v/>
      </c>
      <c r="G9" t="str">
        <f>IFERROR(AVERAGE(Samplings!$B9:$IF9),"")</f>
        <v/>
      </c>
      <c r="H9" t="str">
        <f>IFERROR(_xlfn.STDEV.S(Samplings!$B9:$IF9),"")</f>
        <v/>
      </c>
      <c r="I9" t="str">
        <f t="shared" si="1"/>
        <v/>
      </c>
      <c r="J9" t="str">
        <f t="shared" si="2"/>
        <v/>
      </c>
      <c r="K9" s="42" t="str">
        <f t="shared" si="3"/>
        <v/>
      </c>
      <c r="L9" t="str">
        <f t="shared" si="4"/>
        <v/>
      </c>
      <c r="M9" t="str">
        <f t="shared" si="5"/>
        <v/>
      </c>
      <c r="N9" t="str">
        <f t="shared" si="6"/>
        <v/>
      </c>
    </row>
    <row r="10" spans="1:16" x14ac:dyDescent="0.25">
      <c r="A10" s="40">
        <v>38231</v>
      </c>
      <c r="B10">
        <f>COUNT(Samplings!$B10:$IF10)</f>
        <v>48</v>
      </c>
      <c r="C10">
        <f>IF($B10&gt;0,MIN(Samplings!$B10:$IF10),"")</f>
        <v>170.772018861047</v>
      </c>
      <c r="D10">
        <f>IF($B10&gt;0,MAX(Samplings!$B10:$IF10),"")</f>
        <v>175.370083414757</v>
      </c>
      <c r="E10">
        <f t="shared" si="0"/>
        <v>4.5980645537100031</v>
      </c>
      <c r="F10">
        <f>IFERROR(MEDIAN(Samplings!$B10:$IF10),"")</f>
        <v>172.54647913341802</v>
      </c>
      <c r="G10">
        <f>IFERROR(AVERAGE(Samplings!$B10:$IF10),"")</f>
        <v>172.55526699373979</v>
      </c>
      <c r="H10">
        <f>IFERROR(_xlfn.STDEV.S(Samplings!$B10:$IF10),"")</f>
        <v>0.98151483838735831</v>
      </c>
      <c r="I10">
        <f t="shared" si="1"/>
        <v>5.6881186850295746E-3</v>
      </c>
      <c r="J10">
        <f t="shared" si="2"/>
        <v>0.36491635689007967</v>
      </c>
      <c r="K10" s="42">
        <f t="shared" si="3"/>
        <v>2.114779590606867E-3</v>
      </c>
      <c r="L10">
        <f t="shared" si="4"/>
        <v>172.1903506368497</v>
      </c>
      <c r="M10">
        <f t="shared" si="5"/>
        <v>172.92018335062988</v>
      </c>
      <c r="N10">
        <f t="shared" si="6"/>
        <v>3</v>
      </c>
    </row>
    <row r="11" spans="1:16" x14ac:dyDescent="0.25">
      <c r="A11" s="40">
        <v>38261</v>
      </c>
      <c r="B11">
        <f>COUNT(Samplings!$B11:$IF11)</f>
        <v>33</v>
      </c>
      <c r="C11">
        <f>IF($B11&gt;0,MIN(Samplings!$B11:$IF11),"")</f>
        <v>171.01881895131299</v>
      </c>
      <c r="D11">
        <f>IF($B11&gt;0,MAX(Samplings!$B11:$IF11),"")</f>
        <v>174.54497398755299</v>
      </c>
      <c r="E11">
        <f t="shared" si="0"/>
        <v>3.5261550362399987</v>
      </c>
      <c r="F11">
        <f>IFERROR(MEDIAN(Samplings!$B11:$IF11),"")</f>
        <v>172.788804875002</v>
      </c>
      <c r="G11">
        <f>IFERROR(AVERAGE(Samplings!$B11:$IF11),"")</f>
        <v>172.73702503769715</v>
      </c>
      <c r="H11">
        <f>IFERROR(_xlfn.STDEV.S(Samplings!$B11:$IF11),"")</f>
        <v>0.91998557719858054</v>
      </c>
      <c r="I11">
        <f t="shared" si="1"/>
        <v>5.3259315829817496E-3</v>
      </c>
      <c r="J11">
        <f t="shared" si="2"/>
        <v>0.41251631401714667</v>
      </c>
      <c r="K11" s="42">
        <f t="shared" si="3"/>
        <v>2.3881175094171122E-3</v>
      </c>
      <c r="L11">
        <f t="shared" si="4"/>
        <v>172.32450872368</v>
      </c>
      <c r="M11">
        <f t="shared" si="5"/>
        <v>173.1495413517143</v>
      </c>
      <c r="N11">
        <f t="shared" si="6"/>
        <v>2</v>
      </c>
    </row>
    <row r="12" spans="1:16" x14ac:dyDescent="0.25">
      <c r="A12" s="40">
        <v>38292</v>
      </c>
      <c r="B12">
        <f>COUNT(Samplings!$B12:$IF12)</f>
        <v>44</v>
      </c>
      <c r="C12">
        <f>IF($B12&gt;0,MIN(Samplings!$B12:$IF12),"")</f>
        <v>166.54190225418799</v>
      </c>
      <c r="D12">
        <f>IF($B12&gt;0,MAX(Samplings!$B12:$IF12),"")</f>
        <v>170.68374430029701</v>
      </c>
      <c r="E12">
        <f t="shared" si="0"/>
        <v>4.1418420461090193</v>
      </c>
      <c r="F12">
        <f>IFERROR(MEDIAN(Samplings!$B12:$IF12),"")</f>
        <v>168.4645310276145</v>
      </c>
      <c r="G12">
        <f>IFERROR(AVERAGE(Samplings!$B12:$IF12),"")</f>
        <v>168.52774696431686</v>
      </c>
      <c r="H12">
        <f>IFERROR(_xlfn.STDEV.S(Samplings!$B12:$IF12),"")</f>
        <v>0.84953461012411202</v>
      </c>
      <c r="I12">
        <f t="shared" si="1"/>
        <v>5.0409183379398516E-3</v>
      </c>
      <c r="J12">
        <f t="shared" si="2"/>
        <v>0.32989202599884543</v>
      </c>
      <c r="K12" s="42">
        <f t="shared" si="3"/>
        <v>1.9574938367193325E-3</v>
      </c>
      <c r="L12">
        <f t="shared" si="4"/>
        <v>168.19785493831802</v>
      </c>
      <c r="M12">
        <f t="shared" si="5"/>
        <v>168.85763899031571</v>
      </c>
      <c r="N12">
        <f t="shared" si="6"/>
        <v>2</v>
      </c>
    </row>
    <row r="13" spans="1:16" x14ac:dyDescent="0.25">
      <c r="A13" s="40">
        <v>38322</v>
      </c>
      <c r="B13">
        <f>COUNT(Samplings!$B13:$IF13)</f>
        <v>0</v>
      </c>
      <c r="C13" t="str">
        <f>IF($B13&gt;0,MIN(Samplings!$B13:$IF13),"")</f>
        <v/>
      </c>
      <c r="D13" t="str">
        <f>IF($B13&gt;0,MAX(Samplings!$B13:$IF13),"")</f>
        <v/>
      </c>
      <c r="E13" t="str">
        <f t="shared" si="0"/>
        <v/>
      </c>
      <c r="F13" t="str">
        <f>IFERROR(MEDIAN(Samplings!$B13:$IF13),"")</f>
        <v/>
      </c>
      <c r="G13" t="str">
        <f>IFERROR(AVERAGE(Samplings!$B13:$IF13),"")</f>
        <v/>
      </c>
      <c r="H13" t="str">
        <f>IFERROR(_xlfn.STDEV.S(Samplings!$B13:$IF13),"")</f>
        <v/>
      </c>
      <c r="I13" t="str">
        <f t="shared" si="1"/>
        <v/>
      </c>
      <c r="J13" t="str">
        <f t="shared" si="2"/>
        <v/>
      </c>
      <c r="K13" s="42" t="str">
        <f t="shared" si="3"/>
        <v/>
      </c>
      <c r="L13" t="str">
        <f t="shared" si="4"/>
        <v/>
      </c>
      <c r="M13" t="str">
        <f t="shared" si="5"/>
        <v/>
      </c>
      <c r="N13" t="str">
        <f t="shared" si="6"/>
        <v/>
      </c>
    </row>
    <row r="14" spans="1:16" x14ac:dyDescent="0.25">
      <c r="A14" s="40">
        <v>38353</v>
      </c>
      <c r="B14">
        <f>COUNT(Samplings!$B14:$IF14)</f>
        <v>51</v>
      </c>
      <c r="C14">
        <f>IF($B14&gt;0,MIN(Samplings!$B14:$IF14),"")</f>
        <v>131.373483146707</v>
      </c>
      <c r="D14">
        <f>IF($B14&gt;0,MAX(Samplings!$B14:$IF14),"")</f>
        <v>135.83099805500001</v>
      </c>
      <c r="E14">
        <f t="shared" si="0"/>
        <v>4.4575149082930068</v>
      </c>
      <c r="F14">
        <f>IFERROR(MEDIAN(Samplings!$B14:$IF14),"")</f>
        <v>133.44482260215401</v>
      </c>
      <c r="G14">
        <f>IFERROR(AVERAGE(Samplings!$B14:$IF14),"")</f>
        <v>133.42326061790283</v>
      </c>
      <c r="H14">
        <f>IFERROR(_xlfn.STDEV.S(Samplings!$B14:$IF14),"")</f>
        <v>0.87813837735126599</v>
      </c>
      <c r="I14">
        <f t="shared" si="1"/>
        <v>6.5815988402957437E-3</v>
      </c>
      <c r="J14">
        <f t="shared" si="2"/>
        <v>0.31673419226772281</v>
      </c>
      <c r="K14" s="42">
        <f t="shared" si="3"/>
        <v>2.3739053505429262E-3</v>
      </c>
      <c r="L14">
        <f t="shared" si="4"/>
        <v>133.10652642563511</v>
      </c>
      <c r="M14">
        <f t="shared" si="5"/>
        <v>133.73999481017054</v>
      </c>
      <c r="N14">
        <f t="shared" si="6"/>
        <v>3</v>
      </c>
    </row>
    <row r="15" spans="1:16" x14ac:dyDescent="0.25">
      <c r="A15" s="40">
        <v>38384</v>
      </c>
      <c r="B15">
        <f>COUNT(Samplings!$B15:$IF15)</f>
        <v>0</v>
      </c>
      <c r="C15" t="str">
        <f>IF($B15&gt;0,MIN(Samplings!$B15:$IF15),"")</f>
        <v/>
      </c>
      <c r="D15" t="str">
        <f>IF($B15&gt;0,MAX(Samplings!$B15:$IF15),"")</f>
        <v/>
      </c>
      <c r="E15" t="str">
        <f t="shared" si="0"/>
        <v/>
      </c>
      <c r="F15" t="str">
        <f>IFERROR(MEDIAN(Samplings!$B15:$IF15),"")</f>
        <v/>
      </c>
      <c r="G15" t="str">
        <f>IFERROR(AVERAGE(Samplings!$B15:$IF15),"")</f>
        <v/>
      </c>
      <c r="H15" t="str">
        <f>IFERROR(_xlfn.STDEV.S(Samplings!$B15:$IF15),"")</f>
        <v/>
      </c>
      <c r="I15" t="str">
        <f t="shared" si="1"/>
        <v/>
      </c>
      <c r="J15" t="str">
        <f t="shared" si="2"/>
        <v/>
      </c>
      <c r="K15" s="42" t="str">
        <f t="shared" si="3"/>
        <v/>
      </c>
      <c r="L15" t="str">
        <f t="shared" si="4"/>
        <v/>
      </c>
      <c r="M15" t="str">
        <f t="shared" si="5"/>
        <v/>
      </c>
      <c r="N15" t="str">
        <f t="shared" si="6"/>
        <v/>
      </c>
    </row>
    <row r="16" spans="1:16" x14ac:dyDescent="0.25">
      <c r="A16" s="40">
        <v>38412</v>
      </c>
      <c r="B16">
        <f>COUNT(Samplings!$B16:$IF16)</f>
        <v>44</v>
      </c>
      <c r="C16">
        <f>IF($B16&gt;0,MIN(Samplings!$B16:$IF16),"")</f>
        <v>123.541005438312</v>
      </c>
      <c r="D16">
        <f>IF($B16&gt;0,MAX(Samplings!$B16:$IF16),"")</f>
        <v>126.320735575949</v>
      </c>
      <c r="E16">
        <f t="shared" si="0"/>
        <v>2.7797301376370029</v>
      </c>
      <c r="F16">
        <f>IFERROR(MEDIAN(Samplings!$B16:$IF16),"")</f>
        <v>125.03408197735899</v>
      </c>
      <c r="G16">
        <f>IFERROR(AVERAGE(Samplings!$B16:$IF16),"")</f>
        <v>125.09294343900548</v>
      </c>
      <c r="H16">
        <f>IFERROR(_xlfn.STDEV.S(Samplings!$B16:$IF16),"")</f>
        <v>0.63100977914285783</v>
      </c>
      <c r="I16">
        <f t="shared" si="1"/>
        <v>5.0443275359535701E-3</v>
      </c>
      <c r="J16">
        <f t="shared" si="2"/>
        <v>0.24503427168918954</v>
      </c>
      <c r="K16" s="42">
        <f t="shared" si="3"/>
        <v>1.9588176994865154E-3</v>
      </c>
      <c r="L16">
        <f t="shared" si="4"/>
        <v>124.84790916731629</v>
      </c>
      <c r="M16">
        <f t="shared" si="5"/>
        <v>125.33797771069467</v>
      </c>
      <c r="N16">
        <f t="shared" si="6"/>
        <v>2</v>
      </c>
    </row>
    <row r="17" spans="1:14" x14ac:dyDescent="0.25">
      <c r="A17" s="40">
        <v>38443</v>
      </c>
      <c r="B17">
        <f>COUNT(Samplings!$B17:$IF17)</f>
        <v>0</v>
      </c>
      <c r="C17" t="str">
        <f>IF($B17&gt;0,MIN(Samplings!$B17:$IF17),"")</f>
        <v/>
      </c>
      <c r="D17" t="str">
        <f>IF($B17&gt;0,MAX(Samplings!$B17:$IF17),"")</f>
        <v/>
      </c>
      <c r="E17" t="str">
        <f t="shared" si="0"/>
        <v/>
      </c>
      <c r="F17" t="str">
        <f>IFERROR(MEDIAN(Samplings!$B17:$IF17),"")</f>
        <v/>
      </c>
      <c r="G17" t="str">
        <f>IFERROR(AVERAGE(Samplings!$B17:$IF17),"")</f>
        <v/>
      </c>
      <c r="H17" t="str">
        <f>IFERROR(_xlfn.STDEV.S(Samplings!$B17:$IF17),"")</f>
        <v/>
      </c>
      <c r="I17" t="str">
        <f t="shared" si="1"/>
        <v/>
      </c>
      <c r="J17" t="str">
        <f t="shared" si="2"/>
        <v/>
      </c>
      <c r="K17" s="42" t="str">
        <f t="shared" si="3"/>
        <v/>
      </c>
      <c r="L17" t="str">
        <f t="shared" si="4"/>
        <v/>
      </c>
      <c r="M17" t="str">
        <f t="shared" si="5"/>
        <v/>
      </c>
      <c r="N17" t="str">
        <f t="shared" si="6"/>
        <v/>
      </c>
    </row>
    <row r="18" spans="1:14" x14ac:dyDescent="0.25">
      <c r="A18" s="40">
        <v>38473</v>
      </c>
      <c r="B18">
        <f>COUNT(Samplings!$B18:$IF18)</f>
        <v>0</v>
      </c>
      <c r="C18" t="str">
        <f>IF($B18&gt;0,MIN(Samplings!$B18:$IF18),"")</f>
        <v/>
      </c>
      <c r="D18" t="str">
        <f>IF($B18&gt;0,MAX(Samplings!$B18:$IF18),"")</f>
        <v/>
      </c>
      <c r="E18" t="str">
        <f t="shared" si="0"/>
        <v/>
      </c>
      <c r="F18" t="str">
        <f>IFERROR(MEDIAN(Samplings!$B18:$IF18),"")</f>
        <v/>
      </c>
      <c r="G18" t="str">
        <f>IFERROR(AVERAGE(Samplings!$B18:$IF18),"")</f>
        <v/>
      </c>
      <c r="H18" t="str">
        <f>IFERROR(_xlfn.STDEV.S(Samplings!$B18:$IF18),"")</f>
        <v/>
      </c>
      <c r="I18" t="str">
        <f t="shared" si="1"/>
        <v/>
      </c>
      <c r="J18" t="str">
        <f t="shared" si="2"/>
        <v/>
      </c>
      <c r="K18" s="42" t="str">
        <f t="shared" si="3"/>
        <v/>
      </c>
      <c r="L18" t="str">
        <f t="shared" si="4"/>
        <v/>
      </c>
      <c r="M18" t="str">
        <f t="shared" si="5"/>
        <v/>
      </c>
      <c r="N18" t="str">
        <f t="shared" si="6"/>
        <v/>
      </c>
    </row>
    <row r="19" spans="1:14" x14ac:dyDescent="0.25">
      <c r="A19" s="40">
        <v>38504</v>
      </c>
      <c r="B19">
        <f>COUNT(Samplings!$B19:$IF19)</f>
        <v>38</v>
      </c>
      <c r="C19">
        <f>IF($B19&gt;0,MIN(Samplings!$B19:$IF19),"")</f>
        <v>120.349912827761</v>
      </c>
      <c r="D19">
        <f>IF($B19&gt;0,MAX(Samplings!$B19:$IF19),"")</f>
        <v>122.847220872921</v>
      </c>
      <c r="E19">
        <f t="shared" si="0"/>
        <v>2.4973080451599969</v>
      </c>
      <c r="F19">
        <f>IFERROR(MEDIAN(Samplings!$B19:$IF19),"")</f>
        <v>121.3199822568445</v>
      </c>
      <c r="G19">
        <f>IFERROR(AVERAGE(Samplings!$B19:$IF19),"")</f>
        <v>121.43177895416879</v>
      </c>
      <c r="H19">
        <f>IFERROR(_xlfn.STDEV.S(Samplings!$B19:$IF19),"")</f>
        <v>0.59450056983957478</v>
      </c>
      <c r="I19">
        <f t="shared" si="1"/>
        <v>4.8957577247052703E-3</v>
      </c>
      <c r="J19">
        <f t="shared" si="2"/>
        <v>0.24841485144115213</v>
      </c>
      <c r="K19" s="42">
        <f t="shared" si="3"/>
        <v>2.0457153274095552E-3</v>
      </c>
      <c r="L19">
        <f t="shared" si="4"/>
        <v>121.18336410272764</v>
      </c>
      <c r="M19">
        <f t="shared" si="5"/>
        <v>121.68019380560995</v>
      </c>
      <c r="N19">
        <f t="shared" si="6"/>
        <v>2</v>
      </c>
    </row>
    <row r="20" spans="1:14" x14ac:dyDescent="0.25">
      <c r="A20" s="40">
        <v>38534</v>
      </c>
      <c r="B20">
        <f>COUNT(Samplings!$B20:$IF20)</f>
        <v>118</v>
      </c>
      <c r="C20">
        <f>IF($B20&gt;0,MIN(Samplings!$B20:$IF20),"")</f>
        <v>132.23696858019301</v>
      </c>
      <c r="D20">
        <f>IF($B20&gt;0,MAX(Samplings!$B20:$IF20),"")</f>
        <v>1078.68726199358</v>
      </c>
      <c r="E20">
        <f t="shared" si="0"/>
        <v>946.45029341338704</v>
      </c>
      <c r="F20">
        <f>IFERROR(MEDIAN(Samplings!$B20:$IF20),"")</f>
        <v>531.53687131062043</v>
      </c>
      <c r="G20">
        <f>IFERROR(AVERAGE(Samplings!$B20:$IF20),"")</f>
        <v>495.24837607334172</v>
      </c>
      <c r="H20">
        <f>IFERROR(_xlfn.STDEV.S(Samplings!$B20:$IF20),"")</f>
        <v>195.81661652840654</v>
      </c>
      <c r="I20">
        <f t="shared" si="1"/>
        <v>0.39539072915487544</v>
      </c>
      <c r="J20">
        <f t="shared" si="2"/>
        <v>46.432879628219197</v>
      </c>
      <c r="K20" s="42">
        <f t="shared" si="3"/>
        <v>9.3756752917333985E-2</v>
      </c>
      <c r="L20">
        <f t="shared" si="4"/>
        <v>448.81549644512251</v>
      </c>
      <c r="M20">
        <f t="shared" si="5"/>
        <v>541.68125570156087</v>
      </c>
      <c r="N20">
        <f t="shared" si="6"/>
        <v>10373</v>
      </c>
    </row>
    <row r="21" spans="1:14" x14ac:dyDescent="0.25">
      <c r="A21" s="40">
        <v>38565</v>
      </c>
      <c r="B21">
        <f>COUNT(Samplings!$B21:$IF21)</f>
        <v>97</v>
      </c>
      <c r="C21">
        <f>IF($B21&gt;0,MIN(Samplings!$B21:$IF21),"")</f>
        <v>127.52548357113599</v>
      </c>
      <c r="D21">
        <f>IF($B21&gt;0,MAX(Samplings!$B21:$IF21),"")</f>
        <v>519.50580618119</v>
      </c>
      <c r="E21">
        <f t="shared" si="0"/>
        <v>391.98032261005403</v>
      </c>
      <c r="F21">
        <f>IFERROR(MEDIAN(Samplings!$B21:$IF21),"")</f>
        <v>257.56072376652702</v>
      </c>
      <c r="G21">
        <f>IFERROR(AVERAGE(Samplings!$B21:$IF21),"")</f>
        <v>223.01070583722895</v>
      </c>
      <c r="H21">
        <f>IFERROR(_xlfn.STDEV.S(Samplings!$B21:$IF21),"")</f>
        <v>101.95936317318618</v>
      </c>
      <c r="I21">
        <f t="shared" si="1"/>
        <v>0.45719492609293955</v>
      </c>
      <c r="J21">
        <f t="shared" si="2"/>
        <v>26.666027748393578</v>
      </c>
      <c r="K21" s="42">
        <f t="shared" si="3"/>
        <v>0.11957285928621103</v>
      </c>
      <c r="L21">
        <f t="shared" si="4"/>
        <v>196.34467808883537</v>
      </c>
      <c r="M21">
        <f t="shared" si="5"/>
        <v>249.67673358562254</v>
      </c>
      <c r="N21">
        <f t="shared" si="6"/>
        <v>13869</v>
      </c>
    </row>
    <row r="22" spans="1:14" x14ac:dyDescent="0.25">
      <c r="A22" s="40">
        <v>38596</v>
      </c>
      <c r="B22">
        <f>COUNT(Samplings!$B22:$IF22)</f>
        <v>116</v>
      </c>
      <c r="C22">
        <f>IF($B22&gt;0,MIN(Samplings!$B22:$IF22),"")</f>
        <v>115.978611873433</v>
      </c>
      <c r="D22">
        <f>IF($B22&gt;0,MAX(Samplings!$B22:$IF22),"")</f>
        <v>589.40055462512203</v>
      </c>
      <c r="E22">
        <f t="shared" si="0"/>
        <v>473.42194275168902</v>
      </c>
      <c r="F22">
        <f>IFERROR(MEDIAN(Samplings!$B22:$IF22),"")</f>
        <v>236.32749328415551</v>
      </c>
      <c r="G22">
        <f>IFERROR(AVERAGE(Samplings!$B22:$IF22),"")</f>
        <v>301.13816648439195</v>
      </c>
      <c r="H22">
        <f>IFERROR(_xlfn.STDEV.S(Samplings!$B22:$IF22),"")</f>
        <v>125.73886995122849</v>
      </c>
      <c r="I22">
        <f t="shared" si="1"/>
        <v>0.41754544573062469</v>
      </c>
      <c r="J22">
        <f t="shared" si="2"/>
        <v>30.071676301011774</v>
      </c>
      <c r="K22" s="42">
        <f t="shared" si="3"/>
        <v>9.9860063080281766E-2</v>
      </c>
      <c r="L22">
        <f t="shared" si="4"/>
        <v>271.06649018338015</v>
      </c>
      <c r="M22">
        <f t="shared" si="5"/>
        <v>331.20984278540374</v>
      </c>
      <c r="N22">
        <f t="shared" si="6"/>
        <v>11568</v>
      </c>
    </row>
    <row r="23" spans="1:14" x14ac:dyDescent="0.25">
      <c r="A23" s="40">
        <v>38626</v>
      </c>
      <c r="B23">
        <f>COUNT(Samplings!$B23:$IF23)</f>
        <v>0</v>
      </c>
      <c r="C23" t="str">
        <f>IF($B23&gt;0,MIN(Samplings!$B23:$IF23),"")</f>
        <v/>
      </c>
      <c r="D23" t="str">
        <f>IF($B23&gt;0,MAX(Samplings!$B23:$IF23),"")</f>
        <v/>
      </c>
      <c r="E23" t="str">
        <f t="shared" si="0"/>
        <v/>
      </c>
      <c r="F23" t="str">
        <f>IFERROR(MEDIAN(Samplings!$B23:$IF23),"")</f>
        <v/>
      </c>
      <c r="G23" t="str">
        <f>IFERROR(AVERAGE(Samplings!$B23:$IF23),"")</f>
        <v/>
      </c>
      <c r="H23" t="str">
        <f>IFERROR(_xlfn.STDEV.S(Samplings!$B23:$IF23),"")</f>
        <v/>
      </c>
      <c r="I23" t="str">
        <f t="shared" si="1"/>
        <v/>
      </c>
      <c r="J23" t="str">
        <f t="shared" si="2"/>
        <v/>
      </c>
      <c r="K23" s="42" t="str">
        <f t="shared" si="3"/>
        <v/>
      </c>
      <c r="L23" t="str">
        <f t="shared" si="4"/>
        <v/>
      </c>
      <c r="M23" t="str">
        <f t="shared" si="5"/>
        <v/>
      </c>
      <c r="N23" t="str">
        <f t="shared" si="6"/>
        <v/>
      </c>
    </row>
    <row r="24" spans="1:14" x14ac:dyDescent="0.25">
      <c r="A24" s="40">
        <v>38657</v>
      </c>
      <c r="B24">
        <f>COUNT(Samplings!$B24:$IF24)</f>
        <v>87</v>
      </c>
      <c r="C24">
        <f>IF($B24&gt;0,MIN(Samplings!$B24:$IF24),"")</f>
        <v>102.97799674889499</v>
      </c>
      <c r="D24">
        <f>IF($B24&gt;0,MAX(Samplings!$B24:$IF24),"")</f>
        <v>313.60102232493301</v>
      </c>
      <c r="E24">
        <f t="shared" si="0"/>
        <v>210.623025576038</v>
      </c>
      <c r="F24">
        <f>IFERROR(MEDIAN(Samplings!$B24:$IF24),"")</f>
        <v>104.846570126949</v>
      </c>
      <c r="G24">
        <f>IFERROR(AVERAGE(Samplings!$B24:$IF24),"")</f>
        <v>157.08656419128764</v>
      </c>
      <c r="H24">
        <f>IFERROR(_xlfn.STDEV.S(Samplings!$B24:$IF24),"")</f>
        <v>63.411993146285738</v>
      </c>
      <c r="I24">
        <f t="shared" si="1"/>
        <v>0.40367547328279207</v>
      </c>
      <c r="J24">
        <f t="shared" si="2"/>
        <v>17.511722126115838</v>
      </c>
      <c r="K24" s="42">
        <f t="shared" si="3"/>
        <v>0.11147816629811473</v>
      </c>
      <c r="L24">
        <f t="shared" si="4"/>
        <v>139.57484206517179</v>
      </c>
      <c r="M24">
        <f t="shared" si="5"/>
        <v>174.59828631740348</v>
      </c>
      <c r="N24">
        <f t="shared" si="6"/>
        <v>10812</v>
      </c>
    </row>
    <row r="25" spans="1:14" x14ac:dyDescent="0.25">
      <c r="A25" s="40">
        <v>38687</v>
      </c>
      <c r="B25">
        <f>COUNT(Samplings!$B25:$IF25)</f>
        <v>72</v>
      </c>
      <c r="C25">
        <f>IF($B25&gt;0,MIN(Samplings!$B25:$IF25),"")</f>
        <v>104.83299888945599</v>
      </c>
      <c r="D25">
        <f>IF($B25&gt;0,MAX(Samplings!$B25:$IF25),"")</f>
        <v>214.68591897862899</v>
      </c>
      <c r="E25">
        <f t="shared" si="0"/>
        <v>109.852920089173</v>
      </c>
      <c r="F25">
        <f>IFERROR(MEDIAN(Samplings!$B25:$IF25),"")</f>
        <v>106.3007562075145</v>
      </c>
      <c r="G25">
        <f>IFERROR(AVERAGE(Samplings!$B25:$IF25),"")</f>
        <v>126.85052694705003</v>
      </c>
      <c r="H25">
        <f>IFERROR(_xlfn.STDEV.S(Samplings!$B25:$IF25),"")</f>
        <v>42.52562008560102</v>
      </c>
      <c r="I25">
        <f t="shared" si="1"/>
        <v>0.33524196634478365</v>
      </c>
      <c r="J25">
        <f t="shared" si="2"/>
        <v>12.909264117114594</v>
      </c>
      <c r="K25" s="42">
        <f t="shared" si="3"/>
        <v>0.10176752456458601</v>
      </c>
      <c r="L25">
        <f t="shared" si="4"/>
        <v>113.94126282993544</v>
      </c>
      <c r="M25">
        <f t="shared" si="5"/>
        <v>139.75979106416463</v>
      </c>
      <c r="N25">
        <f t="shared" si="6"/>
        <v>7457</v>
      </c>
    </row>
    <row r="26" spans="1:14" x14ac:dyDescent="0.25">
      <c r="A26" s="40">
        <v>38718</v>
      </c>
      <c r="B26">
        <f>COUNT(Samplings!$B26:$IF26)</f>
        <v>87</v>
      </c>
      <c r="C26">
        <f>IF($B26&gt;0,MIN(Samplings!$B26:$IF26),"")</f>
        <v>87.460054353519695</v>
      </c>
      <c r="D26">
        <f>IF($B26&gt;0,MAX(Samplings!$B26:$IF26),"")</f>
        <v>270.46701326756403</v>
      </c>
      <c r="E26">
        <f t="shared" si="0"/>
        <v>183.00695891404433</v>
      </c>
      <c r="F26">
        <f>IFERROR(MEDIAN(Samplings!$B26:$IF26),"")</f>
        <v>89.512306260687097</v>
      </c>
      <c r="G26">
        <f>IFERROR(AVERAGE(Samplings!$B26:$IF26),"")</f>
        <v>127.85569285960325</v>
      </c>
      <c r="H26">
        <f>IFERROR(_xlfn.STDEV.S(Samplings!$B26:$IF26),"")</f>
        <v>53.746394512571641</v>
      </c>
      <c r="I26">
        <f t="shared" si="1"/>
        <v>0.42036762939910616</v>
      </c>
      <c r="J26">
        <f t="shared" si="2"/>
        <v>14.842490817368049</v>
      </c>
      <c r="K26" s="42">
        <f t="shared" si="3"/>
        <v>0.11608783688393448</v>
      </c>
      <c r="L26">
        <f t="shared" si="4"/>
        <v>113.01320204223521</v>
      </c>
      <c r="M26">
        <f t="shared" si="5"/>
        <v>142.6981836769713</v>
      </c>
      <c r="N26">
        <f t="shared" si="6"/>
        <v>11725</v>
      </c>
    </row>
    <row r="27" spans="1:14" x14ac:dyDescent="0.25">
      <c r="A27" s="40">
        <v>38749</v>
      </c>
      <c r="B27">
        <f>COUNT(Samplings!$B27:$IF27)</f>
        <v>0</v>
      </c>
      <c r="C27" t="str">
        <f>IF($B27&gt;0,MIN(Samplings!$B27:$IF27),"")</f>
        <v/>
      </c>
      <c r="D27" t="str">
        <f>IF($B27&gt;0,MAX(Samplings!$B27:$IF27),"")</f>
        <v/>
      </c>
      <c r="E27" t="str">
        <f t="shared" si="0"/>
        <v/>
      </c>
      <c r="F27" t="str">
        <f>IFERROR(MEDIAN(Samplings!$B27:$IF27),"")</f>
        <v/>
      </c>
      <c r="G27" t="str">
        <f>IFERROR(AVERAGE(Samplings!$B27:$IF27),"")</f>
        <v/>
      </c>
      <c r="H27" t="str">
        <f>IFERROR(_xlfn.STDEV.S(Samplings!$B27:$IF27),"")</f>
        <v/>
      </c>
      <c r="I27" t="str">
        <f t="shared" si="1"/>
        <v/>
      </c>
      <c r="J27" t="str">
        <f t="shared" si="2"/>
        <v/>
      </c>
      <c r="K27" s="42" t="str">
        <f t="shared" si="3"/>
        <v/>
      </c>
      <c r="L27" t="str">
        <f t="shared" si="4"/>
        <v/>
      </c>
      <c r="M27" t="str">
        <f t="shared" si="5"/>
        <v/>
      </c>
      <c r="N27" t="str">
        <f t="shared" si="6"/>
        <v/>
      </c>
    </row>
    <row r="28" spans="1:14" x14ac:dyDescent="0.25">
      <c r="A28" s="40">
        <v>38777</v>
      </c>
      <c r="B28">
        <f>COUNT(Samplings!$B28:$IF28)</f>
        <v>87</v>
      </c>
      <c r="C28">
        <f>IF($B28&gt;0,MIN(Samplings!$B28:$IF28),"")</f>
        <v>80.968887249499801</v>
      </c>
      <c r="D28">
        <f>IF($B28&gt;0,MAX(Samplings!$B28:$IF28),"")</f>
        <v>247.02925218902101</v>
      </c>
      <c r="E28">
        <f t="shared" si="0"/>
        <v>166.06036493952121</v>
      </c>
      <c r="F28">
        <f>IFERROR(MEDIAN(Samplings!$B28:$IF28),"")</f>
        <v>82.370572583884098</v>
      </c>
      <c r="G28">
        <f>IFERROR(AVERAGE(Samplings!$B28:$IF28),"")</f>
        <v>111.16290498234319</v>
      </c>
      <c r="H28">
        <f>IFERROR(_xlfn.STDEV.S(Samplings!$B28:$IF28),"")</f>
        <v>45.017135747520406</v>
      </c>
      <c r="I28">
        <f t="shared" si="1"/>
        <v>0.40496544917273258</v>
      </c>
      <c r="J28">
        <f t="shared" si="2"/>
        <v>12.431837149569056</v>
      </c>
      <c r="K28" s="42">
        <f t="shared" si="3"/>
        <v>0.11183440331595954</v>
      </c>
      <c r="L28">
        <f t="shared" si="4"/>
        <v>98.73106783277413</v>
      </c>
      <c r="M28">
        <f t="shared" si="5"/>
        <v>123.59474213191226</v>
      </c>
      <c r="N28">
        <f t="shared" si="6"/>
        <v>10882</v>
      </c>
    </row>
    <row r="29" spans="1:14" x14ac:dyDescent="0.25">
      <c r="A29" s="40">
        <v>38808</v>
      </c>
      <c r="B29">
        <f>COUNT(Samplings!$B29:$IF29)</f>
        <v>98</v>
      </c>
      <c r="C29">
        <f>IF($B29&gt;0,MIN(Samplings!$B29:$IF29),"")</f>
        <v>92.205905906007004</v>
      </c>
      <c r="D29">
        <f>IF($B29&gt;0,MAX(Samplings!$B29:$IF29),"")</f>
        <v>375.460131039597</v>
      </c>
      <c r="E29">
        <f t="shared" si="0"/>
        <v>283.25422513359001</v>
      </c>
      <c r="F29">
        <f>IFERROR(MEDIAN(Samplings!$B29:$IF29),"")</f>
        <v>186.05617891625451</v>
      </c>
      <c r="G29">
        <f>IFERROR(AVERAGE(Samplings!$B29:$IF29),"")</f>
        <v>174.66895852201944</v>
      </c>
      <c r="H29">
        <f>IFERROR(_xlfn.STDEV.S(Samplings!$B29:$IF29),"")</f>
        <v>83.468971395124584</v>
      </c>
      <c r="I29">
        <f t="shared" si="1"/>
        <v>0.47786952015633716</v>
      </c>
      <c r="J29">
        <f t="shared" si="2"/>
        <v>21.718463803794442</v>
      </c>
      <c r="K29" s="42">
        <f t="shared" si="3"/>
        <v>0.12434071850870131</v>
      </c>
      <c r="L29">
        <f t="shared" si="4"/>
        <v>152.950494718225</v>
      </c>
      <c r="M29">
        <f t="shared" si="5"/>
        <v>196.38742232581387</v>
      </c>
      <c r="N29">
        <f t="shared" si="6"/>
        <v>15152</v>
      </c>
    </row>
    <row r="30" spans="1:14" x14ac:dyDescent="0.25">
      <c r="A30" s="40">
        <v>38838</v>
      </c>
      <c r="B30">
        <f>COUNT(Samplings!$B30:$IF30)</f>
        <v>118</v>
      </c>
      <c r="C30">
        <f>IF($B30&gt;0,MIN(Samplings!$B30:$IF30),"")</f>
        <v>84.686504680580001</v>
      </c>
      <c r="D30">
        <f>IF($B30&gt;0,MAX(Samplings!$B30:$IF30),"")</f>
        <v>673.84208474343404</v>
      </c>
      <c r="E30">
        <f t="shared" si="0"/>
        <v>589.15558006285403</v>
      </c>
      <c r="F30">
        <f>IFERROR(MEDIAN(Samplings!$B30:$IF30),"")</f>
        <v>332.22718779978351</v>
      </c>
      <c r="G30">
        <f>IFERROR(AVERAGE(Samplings!$B30:$IF30),"")</f>
        <v>304.21720000370561</v>
      </c>
      <c r="H30">
        <f>IFERROR(_xlfn.STDEV.S(Samplings!$B30:$IF30),"")</f>
        <v>99.804867721586035</v>
      </c>
      <c r="I30">
        <f t="shared" si="1"/>
        <v>0.32807108776351346</v>
      </c>
      <c r="J30">
        <f t="shared" si="2"/>
        <v>23.666160162431723</v>
      </c>
      <c r="K30" s="42">
        <f t="shared" si="3"/>
        <v>7.7793629558563587E-2</v>
      </c>
      <c r="L30">
        <f t="shared" si="4"/>
        <v>280.55103984127391</v>
      </c>
      <c r="M30">
        <f t="shared" si="5"/>
        <v>327.88336016613732</v>
      </c>
      <c r="N30">
        <f t="shared" si="6"/>
        <v>7142</v>
      </c>
    </row>
    <row r="31" spans="1:14" x14ac:dyDescent="0.25">
      <c r="A31" s="40">
        <v>38869</v>
      </c>
      <c r="B31">
        <f>COUNT(Samplings!$B31:$IF31)</f>
        <v>117</v>
      </c>
      <c r="C31">
        <f>IF($B31&gt;0,MIN(Samplings!$B31:$IF31),"")</f>
        <v>89.996312244090703</v>
      </c>
      <c r="D31">
        <f>IF($B31&gt;0,MAX(Samplings!$B31:$IF31),"")</f>
        <v>627.48167327913302</v>
      </c>
      <c r="E31">
        <f t="shared" si="0"/>
        <v>537.48536103504227</v>
      </c>
      <c r="F31">
        <f>IFERROR(MEDIAN(Samplings!$B31:$IF31),"")</f>
        <v>271.62701209128301</v>
      </c>
      <c r="G31">
        <f>IFERROR(AVERAGE(Samplings!$B31:$IF31),"")</f>
        <v>284.42206954951973</v>
      </c>
      <c r="H31">
        <f>IFERROR(_xlfn.STDEV.S(Samplings!$B31:$IF31),"")</f>
        <v>113.73109458202508</v>
      </c>
      <c r="I31">
        <f t="shared" si="1"/>
        <v>0.39986733365015387</v>
      </c>
      <c r="J31">
        <f t="shared" si="2"/>
        <v>27.083411455240174</v>
      </c>
      <c r="K31" s="42">
        <f t="shared" si="3"/>
        <v>9.5222608773419301E-2</v>
      </c>
      <c r="L31">
        <f t="shared" si="4"/>
        <v>257.33865809427954</v>
      </c>
      <c r="M31">
        <f t="shared" si="5"/>
        <v>311.50548100475993</v>
      </c>
      <c r="N31">
        <f t="shared" si="6"/>
        <v>10609</v>
      </c>
    </row>
    <row r="32" spans="1:14" x14ac:dyDescent="0.25">
      <c r="A32" s="40">
        <v>38899</v>
      </c>
      <c r="B32">
        <f>COUNT(Samplings!$B32:$IF32)</f>
        <v>69</v>
      </c>
      <c r="C32">
        <f>IF($B32&gt;0,MIN(Samplings!$B32:$IF32),"")</f>
        <v>94.714787471046193</v>
      </c>
      <c r="D32">
        <f>IF($B32&gt;0,MAX(Samplings!$B32:$IF32),"")</f>
        <v>193.910740292513</v>
      </c>
      <c r="E32">
        <f t="shared" si="0"/>
        <v>99.195952821466804</v>
      </c>
      <c r="F32">
        <f>IFERROR(MEDIAN(Samplings!$B32:$IF32),"")</f>
        <v>96.204291118797798</v>
      </c>
      <c r="G32">
        <f>IFERROR(AVERAGE(Samplings!$B32:$IF32),"")</f>
        <v>111.2680089856261</v>
      </c>
      <c r="H32">
        <f>IFERROR(_xlfn.STDEV.S(Samplings!$B32:$IF32),"")</f>
        <v>35.347830308230165</v>
      </c>
      <c r="I32">
        <f t="shared" si="1"/>
        <v>0.31768188026799771</v>
      </c>
      <c r="J32">
        <f t="shared" si="2"/>
        <v>10.961129169610409</v>
      </c>
      <c r="K32" s="42">
        <f t="shared" si="3"/>
        <v>9.8511056947432188E-2</v>
      </c>
      <c r="L32">
        <f t="shared" si="4"/>
        <v>100.30687981601568</v>
      </c>
      <c r="M32">
        <f t="shared" si="5"/>
        <v>122.22913815523651</v>
      </c>
      <c r="N32">
        <f t="shared" si="6"/>
        <v>6697</v>
      </c>
    </row>
    <row r="33" spans="1:14" x14ac:dyDescent="0.25">
      <c r="A33" s="40">
        <v>38930</v>
      </c>
      <c r="B33">
        <f>COUNT(Samplings!$B33:$IF33)</f>
        <v>70</v>
      </c>
      <c r="C33">
        <f>IF($B33&gt;0,MIN(Samplings!$B33:$IF33),"")</f>
        <v>84.472791442779197</v>
      </c>
      <c r="D33">
        <f>IF($B33&gt;0,MAX(Samplings!$B33:$IF33),"")</f>
        <v>173.148326307666</v>
      </c>
      <c r="E33">
        <f t="shared" si="0"/>
        <v>88.675534864886799</v>
      </c>
      <c r="F33">
        <f>IFERROR(MEDIAN(Samplings!$B33:$IF33),"")</f>
        <v>85.651706952564751</v>
      </c>
      <c r="G33">
        <f>IFERROR(AVERAGE(Samplings!$B33:$IF33),"")</f>
        <v>103.90477029025131</v>
      </c>
      <c r="H33">
        <f>IFERROR(_xlfn.STDEV.S(Samplings!$B33:$IF33),"")</f>
        <v>35.557879319904579</v>
      </c>
      <c r="I33">
        <f t="shared" si="1"/>
        <v>0.34221604283014079</v>
      </c>
      <c r="J33">
        <f t="shared" si="2"/>
        <v>10.947221645533618</v>
      </c>
      <c r="K33" s="42">
        <f t="shared" si="3"/>
        <v>0.10535821998309854</v>
      </c>
      <c r="L33">
        <f t="shared" si="4"/>
        <v>92.95754864471769</v>
      </c>
      <c r="M33">
        <f t="shared" si="5"/>
        <v>114.85199193578492</v>
      </c>
      <c r="N33">
        <f t="shared" si="6"/>
        <v>7771</v>
      </c>
    </row>
    <row r="34" spans="1:14" x14ac:dyDescent="0.25">
      <c r="A34" s="40">
        <v>38961</v>
      </c>
      <c r="B34">
        <f>COUNT(Samplings!$B34:$IF34)</f>
        <v>80</v>
      </c>
      <c r="C34">
        <f>IF($B34&gt;0,MIN(Samplings!$B34:$IF34),"")</f>
        <v>82.107852930947104</v>
      </c>
      <c r="D34">
        <f>IF($B34&gt;0,MAX(Samplings!$B34:$IF34),"")</f>
        <v>250.90367540421801</v>
      </c>
      <c r="E34">
        <f t="shared" ref="E34:E65" si="7">IFERROR(D34-C34,"")</f>
        <v>168.7958224732709</v>
      </c>
      <c r="F34">
        <f>IFERROR(MEDIAN(Samplings!$B34:$IF34),"")</f>
        <v>83.450972442392754</v>
      </c>
      <c r="G34">
        <f>IFERROR(AVERAGE(Samplings!$B34:$IF34),"")</f>
        <v>118.21047265376583</v>
      </c>
      <c r="H34">
        <f>IFERROR(_xlfn.STDEV.S(Samplings!$B34:$IF34),"")</f>
        <v>48.908891821186401</v>
      </c>
      <c r="I34">
        <f t="shared" ref="I34:I65" si="8">IFERROR($H34/$G34,"")</f>
        <v>0.41374415246979651</v>
      </c>
      <c r="J34">
        <f t="shared" ref="J34:J65" si="9">IFERROR(_xlfn.CONFIDENCE.NORM(0.01,$H34,$B34),"")</f>
        <v>14.085099158968537</v>
      </c>
      <c r="K34" s="42">
        <f t="shared" ref="K34:K65" si="10">IFERROR($J34/$G34,"")</f>
        <v>0.11915271839089316</v>
      </c>
      <c r="L34">
        <f t="shared" ref="L34:L65" si="11">IFERROR($G34-$J34,"")</f>
        <v>104.1253734947973</v>
      </c>
      <c r="M34">
        <f t="shared" ref="M34:M65" si="12">IFERROR($G34+$J34,"")</f>
        <v>132.29557181273438</v>
      </c>
      <c r="N34">
        <f t="shared" ref="N34:N65" si="13">IFERROR(ROUNDUP(((_xlfn.NORM.INV(1-0.01/2,0,1)*$H34)/(0.01*$G34))^2,0),"")</f>
        <v>11358</v>
      </c>
    </row>
    <row r="35" spans="1:14" x14ac:dyDescent="0.25">
      <c r="A35" s="40">
        <v>38991</v>
      </c>
      <c r="B35">
        <f>COUNT(Samplings!$B35:$IF35)</f>
        <v>111</v>
      </c>
      <c r="C35">
        <f>IF($B35&gt;0,MIN(Samplings!$B35:$IF35),"")</f>
        <v>73.269857387301499</v>
      </c>
      <c r="D35">
        <f>IF($B35&gt;0,MAX(Samplings!$B35:$IF35),"")</f>
        <v>374.94995152263903</v>
      </c>
      <c r="E35">
        <f t="shared" si="7"/>
        <v>301.68009413533753</v>
      </c>
      <c r="F35">
        <f>IFERROR(MEDIAN(Samplings!$B35:$IF35),"")</f>
        <v>149.15477990237801</v>
      </c>
      <c r="G35">
        <f>IFERROR(AVERAGE(Samplings!$B35:$IF35),"")</f>
        <v>167.45502946190371</v>
      </c>
      <c r="H35">
        <f>IFERROR(_xlfn.STDEV.S(Samplings!$B35:$IF35),"")</f>
        <v>76.049721750751928</v>
      </c>
      <c r="I35">
        <f t="shared" si="8"/>
        <v>0.45415012015541384</v>
      </c>
      <c r="J35">
        <f t="shared" si="9"/>
        <v>18.593160558193699</v>
      </c>
      <c r="K35" s="42">
        <f t="shared" si="10"/>
        <v>0.11103375406484087</v>
      </c>
      <c r="L35">
        <f t="shared" si="11"/>
        <v>148.86186890371002</v>
      </c>
      <c r="M35">
        <f t="shared" si="12"/>
        <v>186.04819002009739</v>
      </c>
      <c r="N35">
        <f t="shared" si="13"/>
        <v>13685</v>
      </c>
    </row>
    <row r="36" spans="1:14" x14ac:dyDescent="0.25">
      <c r="A36" s="40">
        <v>39022</v>
      </c>
      <c r="B36">
        <f>COUNT(Samplings!$B36:$IF36)</f>
        <v>115</v>
      </c>
      <c r="C36">
        <f>IF($B36&gt;0,MIN(Samplings!$B36:$IF36),"")</f>
        <v>68.653040172465097</v>
      </c>
      <c r="D36">
        <f>IF($B36&gt;0,MAX(Samplings!$B36:$IF36),"")</f>
        <v>415.46237843060698</v>
      </c>
      <c r="E36">
        <f t="shared" si="7"/>
        <v>346.80933825814191</v>
      </c>
      <c r="F36">
        <f>IFERROR(MEDIAN(Samplings!$B36:$IF36),"")</f>
        <v>208.242154526061</v>
      </c>
      <c r="G36">
        <f>IFERROR(AVERAGE(Samplings!$B36:$IF36),"")</f>
        <v>208.20999794799212</v>
      </c>
      <c r="H36">
        <f>IFERROR(_xlfn.STDEV.S(Samplings!$B36:$IF36),"")</f>
        <v>85.88498834811621</v>
      </c>
      <c r="I36">
        <f t="shared" si="8"/>
        <v>0.41249214348279784</v>
      </c>
      <c r="J36">
        <f t="shared" si="9"/>
        <v>20.629344121909497</v>
      </c>
      <c r="K36" s="42">
        <f t="shared" si="10"/>
        <v>9.907950782969803E-2</v>
      </c>
      <c r="L36">
        <f t="shared" si="11"/>
        <v>187.58065382608262</v>
      </c>
      <c r="M36">
        <f t="shared" si="12"/>
        <v>228.83934206990162</v>
      </c>
      <c r="N36">
        <f t="shared" si="13"/>
        <v>11290</v>
      </c>
    </row>
    <row r="37" spans="1:14" x14ac:dyDescent="0.25">
      <c r="A37" s="40">
        <v>39052</v>
      </c>
      <c r="B37">
        <f>COUNT(Samplings!$B37:$IF37)</f>
        <v>108</v>
      </c>
      <c r="C37">
        <f>IF($B37&gt;0,MIN(Samplings!$B37:$IF37),"")</f>
        <v>75.431333584475098</v>
      </c>
      <c r="D37">
        <f>IF($B37&gt;0,MAX(Samplings!$B37:$IF37),"")</f>
        <v>383.35069924503898</v>
      </c>
      <c r="E37">
        <f t="shared" si="7"/>
        <v>307.91936566056387</v>
      </c>
      <c r="F37">
        <f>IFERROR(MEDIAN(Samplings!$B37:$IF37),"")</f>
        <v>152.22756768058349</v>
      </c>
      <c r="G37">
        <f>IFERROR(AVERAGE(Samplings!$B37:$IF37),"")</f>
        <v>156.50336336207741</v>
      </c>
      <c r="H37">
        <f>IFERROR(_xlfn.STDEV.S(Samplings!$B37:$IF37),"")</f>
        <v>71.305963245684367</v>
      </c>
      <c r="I37">
        <f t="shared" si="8"/>
        <v>0.45561936634367972</v>
      </c>
      <c r="J37">
        <f t="shared" si="9"/>
        <v>17.673845444120115</v>
      </c>
      <c r="K37" s="42">
        <f t="shared" si="10"/>
        <v>0.1129294927881575</v>
      </c>
      <c r="L37">
        <f t="shared" si="11"/>
        <v>138.8295179179573</v>
      </c>
      <c r="M37">
        <f t="shared" si="12"/>
        <v>174.17720880619751</v>
      </c>
      <c r="N37">
        <f t="shared" si="13"/>
        <v>13774</v>
      </c>
    </row>
    <row r="38" spans="1:14" x14ac:dyDescent="0.25">
      <c r="A38" s="40">
        <v>39083</v>
      </c>
      <c r="B38">
        <f>COUNT(Samplings!$B38:$IF38)</f>
        <v>114</v>
      </c>
      <c r="C38">
        <f>IF($B38&gt;0,MIN(Samplings!$B38:$IF38),"")</f>
        <v>59.993567941665297</v>
      </c>
      <c r="D38">
        <f>IF($B38&gt;0,MAX(Samplings!$B38:$IF38),"")</f>
        <v>365.10648962488398</v>
      </c>
      <c r="E38">
        <f t="shared" si="7"/>
        <v>305.1129216832187</v>
      </c>
      <c r="F38">
        <f>IFERROR(MEDIAN(Samplings!$B38:$IF38),"")</f>
        <v>122.9182774702285</v>
      </c>
      <c r="G38">
        <f>IFERROR(AVERAGE(Samplings!$B38:$IF38),"")</f>
        <v>153.36239124941301</v>
      </c>
      <c r="H38">
        <f>IFERROR(_xlfn.STDEV.S(Samplings!$B38:$IF38),"")</f>
        <v>71.248628584411591</v>
      </c>
      <c r="I38">
        <f t="shared" si="8"/>
        <v>0.46457692791539784</v>
      </c>
      <c r="J38">
        <f t="shared" si="9"/>
        <v>17.188626046688729</v>
      </c>
      <c r="K38" s="42">
        <f t="shared" si="10"/>
        <v>0.11207849529898692</v>
      </c>
      <c r="L38">
        <f t="shared" si="11"/>
        <v>136.17376520272427</v>
      </c>
      <c r="M38">
        <f t="shared" si="12"/>
        <v>170.55101729610175</v>
      </c>
      <c r="N38">
        <f t="shared" si="13"/>
        <v>14321</v>
      </c>
    </row>
    <row r="39" spans="1:14" x14ac:dyDescent="0.25">
      <c r="A39" s="40">
        <v>39114</v>
      </c>
      <c r="B39">
        <f>COUNT(Samplings!$B39:$IF39)</f>
        <v>115</v>
      </c>
      <c r="C39">
        <f>IF($B39&gt;0,MIN(Samplings!$B39:$IF39),"")</f>
        <v>66.670893156635202</v>
      </c>
      <c r="D39">
        <f>IF($B39&gt;0,MAX(Samplings!$B39:$IF39),"")</f>
        <v>339.39202263459299</v>
      </c>
      <c r="E39">
        <f t="shared" si="7"/>
        <v>272.72112947795779</v>
      </c>
      <c r="F39">
        <f>IFERROR(MEDIAN(Samplings!$B39:$IF39),"")</f>
        <v>136.01548252636499</v>
      </c>
      <c r="G39">
        <f>IFERROR(AVERAGE(Samplings!$B39:$IF39),"")</f>
        <v>155.61289042569697</v>
      </c>
      <c r="H39">
        <f>IFERROR(_xlfn.STDEV.S(Samplings!$B39:$IF39),"")</f>
        <v>62.911531474378961</v>
      </c>
      <c r="I39">
        <f t="shared" si="8"/>
        <v>0.40428226287859076</v>
      </c>
      <c r="J39">
        <f t="shared" si="9"/>
        <v>15.111181324969815</v>
      </c>
      <c r="K39" s="42">
        <f t="shared" si="10"/>
        <v>9.7107516502209029E-2</v>
      </c>
      <c r="L39">
        <f t="shared" si="11"/>
        <v>140.50170910072717</v>
      </c>
      <c r="M39">
        <f t="shared" si="12"/>
        <v>170.72407175066678</v>
      </c>
      <c r="N39">
        <f t="shared" si="13"/>
        <v>10845</v>
      </c>
    </row>
    <row r="40" spans="1:14" x14ac:dyDescent="0.25">
      <c r="A40" s="40">
        <v>39142</v>
      </c>
      <c r="B40">
        <f>COUNT(Samplings!$B40:$IF40)</f>
        <v>107</v>
      </c>
      <c r="C40">
        <f>IF($B40&gt;0,MIN(Samplings!$B40:$IF40),"")</f>
        <v>57.987082187800802</v>
      </c>
      <c r="D40">
        <f>IF($B40&gt;0,MAX(Samplings!$B40:$IF40),"")</f>
        <v>236.50743457368799</v>
      </c>
      <c r="E40">
        <f t="shared" si="7"/>
        <v>178.52035238588718</v>
      </c>
      <c r="F40">
        <f>IFERROR(MEDIAN(Samplings!$B40:$IF40),"")</f>
        <v>117.22379325113501</v>
      </c>
      <c r="G40">
        <f>IFERROR(AVERAGE(Samplings!$B40:$IF40),"")</f>
        <v>114.09267315492446</v>
      </c>
      <c r="H40">
        <f>IFERROR(_xlfn.STDEV.S(Samplings!$B40:$IF40),"")</f>
        <v>50.917580372518316</v>
      </c>
      <c r="I40">
        <f t="shared" si="8"/>
        <v>0.44628264869715356</v>
      </c>
      <c r="J40">
        <f t="shared" si="9"/>
        <v>12.679231995683706</v>
      </c>
      <c r="K40" s="42">
        <f t="shared" si="10"/>
        <v>0.11113099242110663</v>
      </c>
      <c r="L40">
        <f t="shared" si="11"/>
        <v>101.41344115924075</v>
      </c>
      <c r="M40">
        <f t="shared" si="12"/>
        <v>126.77190515060816</v>
      </c>
      <c r="N40">
        <f t="shared" si="13"/>
        <v>13215</v>
      </c>
    </row>
    <row r="41" spans="1:14" x14ac:dyDescent="0.25">
      <c r="A41" s="40">
        <v>39173</v>
      </c>
      <c r="B41">
        <f>COUNT(Samplings!$B41:$IF41)</f>
        <v>37</v>
      </c>
      <c r="C41">
        <f>IF($B41&gt;0,MIN(Samplings!$B41:$IF41),"")</f>
        <v>64.684800208805797</v>
      </c>
      <c r="D41">
        <f>IF($B41&gt;0,MAX(Samplings!$B41:$IF41),"")</f>
        <v>66.351889692924601</v>
      </c>
      <c r="E41">
        <f t="shared" si="7"/>
        <v>1.6670894841188044</v>
      </c>
      <c r="F41">
        <f>IFERROR(MEDIAN(Samplings!$B41:$IF41),"")</f>
        <v>65.809089298617593</v>
      </c>
      <c r="G41">
        <f>IFERROR(AVERAGE(Samplings!$B41:$IF41),"")</f>
        <v>65.774013933989508</v>
      </c>
      <c r="H41">
        <f>IFERROR(_xlfn.STDEV.S(Samplings!$B41:$IF41),"")</f>
        <v>0.42947398119982055</v>
      </c>
      <c r="I41">
        <f t="shared" si="8"/>
        <v>6.5295388788471787E-3</v>
      </c>
      <c r="J41">
        <f t="shared" si="9"/>
        <v>0.18186665357657336</v>
      </c>
      <c r="K41" s="42">
        <f t="shared" si="10"/>
        <v>2.7650228821232332E-3</v>
      </c>
      <c r="L41">
        <f t="shared" si="11"/>
        <v>65.592147280412931</v>
      </c>
      <c r="M41">
        <f t="shared" si="12"/>
        <v>65.955880587566085</v>
      </c>
      <c r="N41">
        <f t="shared" si="13"/>
        <v>3</v>
      </c>
    </row>
    <row r="42" spans="1:14" x14ac:dyDescent="0.25">
      <c r="A42" s="40">
        <v>39203</v>
      </c>
      <c r="B42">
        <f>COUNT(Samplings!$B42:$IF42)</f>
        <v>71</v>
      </c>
      <c r="C42">
        <f>IF($B42&gt;0,MIN(Samplings!$B42:$IF42),"")</f>
        <v>55.958444715271597</v>
      </c>
      <c r="D42">
        <f>IF($B42&gt;0,MAX(Samplings!$B42:$IF42),"")</f>
        <v>114.635893812148</v>
      </c>
      <c r="E42">
        <f t="shared" si="7"/>
        <v>58.677449096876401</v>
      </c>
      <c r="F42">
        <f>IFERROR(MEDIAN(Samplings!$B42:$IF42),"")</f>
        <v>56.755509250655798</v>
      </c>
      <c r="G42">
        <f>IFERROR(AVERAGE(Samplings!$B42:$IF42),"")</f>
        <v>70.98150996264873</v>
      </c>
      <c r="H42">
        <f>IFERROR(_xlfn.STDEV.S(Samplings!$B42:$IF42),"")</f>
        <v>24.845476876596351</v>
      </c>
      <c r="I42">
        <f t="shared" si="8"/>
        <v>0.35002744925643764</v>
      </c>
      <c r="J42">
        <f t="shared" si="9"/>
        <v>7.5951305308045356</v>
      </c>
      <c r="K42" s="42">
        <f t="shared" si="10"/>
        <v>0.10700153511528818</v>
      </c>
      <c r="L42">
        <f t="shared" si="11"/>
        <v>63.38637943184419</v>
      </c>
      <c r="M42">
        <f t="shared" si="12"/>
        <v>78.576640493453269</v>
      </c>
      <c r="N42">
        <f t="shared" si="13"/>
        <v>8130</v>
      </c>
    </row>
    <row r="43" spans="1:14" x14ac:dyDescent="0.25">
      <c r="A43" s="40">
        <v>39234</v>
      </c>
      <c r="B43">
        <f>COUNT(Samplings!$B43:$IF43)</f>
        <v>103</v>
      </c>
      <c r="C43">
        <f>IF($B43&gt;0,MIN(Samplings!$B43:$IF43),"")</f>
        <v>58.277749144847199</v>
      </c>
      <c r="D43">
        <f>IF($B43&gt;0,MAX(Samplings!$B43:$IF43),"")</f>
        <v>237.54613673093201</v>
      </c>
      <c r="E43">
        <f t="shared" si="7"/>
        <v>179.2683875860848</v>
      </c>
      <c r="F43">
        <f>IFERROR(MEDIAN(Samplings!$B43:$IF43),"")</f>
        <v>117.734678716731</v>
      </c>
      <c r="G43">
        <f>IFERROR(AVERAGE(Samplings!$B43:$IF43),"")</f>
        <v>114.09087440281138</v>
      </c>
      <c r="H43">
        <f>IFERROR(_xlfn.STDEV.S(Samplings!$B43:$IF43),"")</f>
        <v>52.496365030086451</v>
      </c>
      <c r="I43">
        <f t="shared" si="8"/>
        <v>0.4601276421525336</v>
      </c>
      <c r="J43">
        <f t="shared" si="9"/>
        <v>13.323787578872187</v>
      </c>
      <c r="K43" s="42">
        <f t="shared" si="10"/>
        <v>0.11678223739289588</v>
      </c>
      <c r="L43">
        <f t="shared" si="11"/>
        <v>100.7670868239392</v>
      </c>
      <c r="M43">
        <f t="shared" si="12"/>
        <v>127.41466198168357</v>
      </c>
      <c r="N43">
        <f t="shared" si="13"/>
        <v>14048</v>
      </c>
    </row>
    <row r="44" spans="1:14" x14ac:dyDescent="0.25">
      <c r="A44" s="40">
        <v>39264</v>
      </c>
      <c r="B44">
        <f>COUNT(Samplings!$B44:$IF44)</f>
        <v>79</v>
      </c>
      <c r="C44">
        <f>IF($B44&gt;0,MIN(Samplings!$B44:$IF44),"")</f>
        <v>59.963673529169903</v>
      </c>
      <c r="D44">
        <f>IF($B44&gt;0,MAX(Samplings!$B44:$IF44),"")</f>
        <v>183.525307469598</v>
      </c>
      <c r="E44">
        <f t="shared" si="7"/>
        <v>123.5616339404281</v>
      </c>
      <c r="F44">
        <f>IFERROR(MEDIAN(Samplings!$B44:$IF44),"")</f>
        <v>61.107902303084998</v>
      </c>
      <c r="G44">
        <f>IFERROR(AVERAGE(Samplings!$B44:$IF44),"")</f>
        <v>84.702520440914995</v>
      </c>
      <c r="H44">
        <f>IFERROR(_xlfn.STDEV.S(Samplings!$B44:$IF44),"")</f>
        <v>34.290821046234257</v>
      </c>
      <c r="I44">
        <f t="shared" si="8"/>
        <v>0.40483826062949479</v>
      </c>
      <c r="J44">
        <f t="shared" si="9"/>
        <v>9.9375978456958816</v>
      </c>
      <c r="K44" s="42">
        <f t="shared" si="10"/>
        <v>0.11732351993737827</v>
      </c>
      <c r="L44">
        <f t="shared" si="11"/>
        <v>74.764922595219119</v>
      </c>
      <c r="M44">
        <f t="shared" si="12"/>
        <v>94.640118286610871</v>
      </c>
      <c r="N44">
        <f t="shared" si="13"/>
        <v>10875</v>
      </c>
    </row>
    <row r="45" spans="1:14" x14ac:dyDescent="0.25">
      <c r="A45" s="40">
        <v>39295</v>
      </c>
      <c r="B45">
        <f>COUNT(Samplings!$B45:$IF45)</f>
        <v>85</v>
      </c>
      <c r="C45">
        <f>IF($B45&gt;0,MIN(Samplings!$B45:$IF45),"")</f>
        <v>57.778918517197603</v>
      </c>
      <c r="D45">
        <f>IF($B45&gt;0,MAX(Samplings!$B45:$IF45),"")</f>
        <v>175.91319797368601</v>
      </c>
      <c r="E45">
        <f t="shared" si="7"/>
        <v>118.1342794564884</v>
      </c>
      <c r="F45">
        <f>IFERROR(MEDIAN(Samplings!$B45:$IF45),"")</f>
        <v>58.6639060296474</v>
      </c>
      <c r="G45">
        <f>IFERROR(AVERAGE(Samplings!$B45:$IF45),"")</f>
        <v>85.801858460181421</v>
      </c>
      <c r="H45">
        <f>IFERROR(_xlfn.STDEV.S(Samplings!$B45:$IF45),"")</f>
        <v>35.54388226422958</v>
      </c>
      <c r="I45">
        <f t="shared" si="8"/>
        <v>0.41425538912685256</v>
      </c>
      <c r="J45">
        <f t="shared" si="9"/>
        <v>9.9305311582582956</v>
      </c>
      <c r="K45" s="42">
        <f t="shared" si="10"/>
        <v>0.11573794946256108</v>
      </c>
      <c r="L45">
        <f t="shared" si="11"/>
        <v>75.871327301923131</v>
      </c>
      <c r="M45">
        <f t="shared" si="12"/>
        <v>95.732389618439711</v>
      </c>
      <c r="N45">
        <f t="shared" si="13"/>
        <v>11386</v>
      </c>
    </row>
    <row r="46" spans="1:14" x14ac:dyDescent="0.25">
      <c r="A46" s="40">
        <v>39326</v>
      </c>
      <c r="B46">
        <f>COUNT(Samplings!$B46:$IF46)</f>
        <v>78</v>
      </c>
      <c r="C46">
        <f>IF($B46&gt;0,MIN(Samplings!$B46:$IF46),"")</f>
        <v>54.3059402035828</v>
      </c>
      <c r="D46">
        <f>IF($B46&gt;0,MAX(Samplings!$B46:$IF46),"")</f>
        <v>167.47825091804799</v>
      </c>
      <c r="E46">
        <f t="shared" si="7"/>
        <v>113.1723107144652</v>
      </c>
      <c r="F46">
        <f>IFERROR(MEDIAN(Samplings!$B46:$IF46),"")</f>
        <v>55.178869556016053</v>
      </c>
      <c r="G46">
        <f>IFERROR(AVERAGE(Samplings!$B46:$IF46),"")</f>
        <v>79.007006523595521</v>
      </c>
      <c r="H46">
        <f>IFERROR(_xlfn.STDEV.S(Samplings!$B46:$IF46),"")</f>
        <v>30.396428179751222</v>
      </c>
      <c r="I46">
        <f t="shared" si="8"/>
        <v>0.38473079182759945</v>
      </c>
      <c r="J46">
        <f t="shared" si="9"/>
        <v>8.8652774473475286</v>
      </c>
      <c r="K46" s="42">
        <f t="shared" si="10"/>
        <v>0.1122087500518059</v>
      </c>
      <c r="L46">
        <f t="shared" si="11"/>
        <v>70.141729076247998</v>
      </c>
      <c r="M46">
        <f t="shared" si="12"/>
        <v>87.872283970943045</v>
      </c>
      <c r="N46">
        <f t="shared" si="13"/>
        <v>9821</v>
      </c>
    </row>
    <row r="47" spans="1:14" x14ac:dyDescent="0.25">
      <c r="A47" s="40">
        <v>39356</v>
      </c>
      <c r="B47">
        <f>COUNT(Samplings!$B47:$IF47)</f>
        <v>116</v>
      </c>
      <c r="C47">
        <f>IF($B47&gt;0,MIN(Samplings!$B47:$IF47),"")</f>
        <v>47.131344692194403</v>
      </c>
      <c r="D47">
        <f>IF($B47&gt;0,MAX(Samplings!$B47:$IF47),"")</f>
        <v>287.77347819758398</v>
      </c>
      <c r="E47">
        <f t="shared" si="7"/>
        <v>240.64213350538958</v>
      </c>
      <c r="F47">
        <f>IFERROR(MEDIAN(Samplings!$B47:$IF47),"")</f>
        <v>142.56336455200648</v>
      </c>
      <c r="G47">
        <f>IFERROR(AVERAGE(Samplings!$B47:$IF47),"")</f>
        <v>141.85367031792515</v>
      </c>
      <c r="H47">
        <f>IFERROR(_xlfn.STDEV.S(Samplings!$B47:$IF47),"")</f>
        <v>64.469548707679408</v>
      </c>
      <c r="I47">
        <f t="shared" si="8"/>
        <v>0.45447924303395904</v>
      </c>
      <c r="J47">
        <f t="shared" si="9"/>
        <v>15.418520945524893</v>
      </c>
      <c r="K47" s="42">
        <f t="shared" si="10"/>
        <v>0.10869314069187361</v>
      </c>
      <c r="L47">
        <f t="shared" si="11"/>
        <v>126.43514937240026</v>
      </c>
      <c r="M47">
        <f t="shared" si="12"/>
        <v>157.27219126345005</v>
      </c>
      <c r="N47">
        <f t="shared" si="13"/>
        <v>13705</v>
      </c>
    </row>
    <row r="48" spans="1:14" x14ac:dyDescent="0.25">
      <c r="A48" s="40">
        <v>39387</v>
      </c>
      <c r="B48">
        <f>COUNT(Samplings!$B48:$IF48)</f>
        <v>120</v>
      </c>
      <c r="C48">
        <f>IF($B48&gt;0,MIN(Samplings!$B48:$IF48),"")</f>
        <v>45.6177021735135</v>
      </c>
      <c r="D48">
        <f>IF($B48&gt;0,MAX(Samplings!$B48:$IF48),"")</f>
        <v>412.10001027730902</v>
      </c>
      <c r="E48">
        <f t="shared" si="7"/>
        <v>366.4823081037955</v>
      </c>
      <c r="F48">
        <f>IFERROR(MEDIAN(Samplings!$B48:$IF48),"")</f>
        <v>182.8532388476975</v>
      </c>
      <c r="G48">
        <f>IFERROR(AVERAGE(Samplings!$B48:$IF48),"")</f>
        <v>171.88002509484159</v>
      </c>
      <c r="H48">
        <f>IFERROR(_xlfn.STDEV.S(Samplings!$B48:$IF48),"")</f>
        <v>68.972591174330816</v>
      </c>
      <c r="I48">
        <f t="shared" si="8"/>
        <v>0.40128334363619311</v>
      </c>
      <c r="J48">
        <f t="shared" si="9"/>
        <v>16.218212948702945</v>
      </c>
      <c r="K48" s="42">
        <f t="shared" si="10"/>
        <v>9.4357752971899481E-2</v>
      </c>
      <c r="L48">
        <f t="shared" si="11"/>
        <v>155.66181214613863</v>
      </c>
      <c r="M48">
        <f t="shared" si="12"/>
        <v>188.09823804354454</v>
      </c>
      <c r="N48">
        <f t="shared" si="13"/>
        <v>10685</v>
      </c>
    </row>
    <row r="49" spans="1:14" x14ac:dyDescent="0.25">
      <c r="A49" s="40">
        <v>39417</v>
      </c>
      <c r="B49">
        <f>COUNT(Samplings!$B49:$IF49)</f>
        <v>68</v>
      </c>
      <c r="C49">
        <f>IF($B49&gt;0,MIN(Samplings!$B49:$IF49),"")</f>
        <v>50.312831481487002</v>
      </c>
      <c r="D49">
        <f>IF($B49&gt;0,MAX(Samplings!$B49:$IF49),"")</f>
        <v>104.02221660584</v>
      </c>
      <c r="E49">
        <f t="shared" si="7"/>
        <v>53.709385124352998</v>
      </c>
      <c r="F49">
        <f>IFERROR(MEDIAN(Samplings!$B49:$IF49),"")</f>
        <v>51.432327070335447</v>
      </c>
      <c r="G49">
        <f>IFERROR(AVERAGE(Samplings!$B49:$IF49),"")</f>
        <v>61.860518482332417</v>
      </c>
      <c r="H49">
        <f>IFERROR(_xlfn.STDEV.S(Samplings!$B49:$IF49),"")</f>
        <v>20.814015989009089</v>
      </c>
      <c r="I49">
        <f t="shared" si="8"/>
        <v>0.33646688549747034</v>
      </c>
      <c r="J49">
        <f t="shared" si="9"/>
        <v>6.5015739562812458</v>
      </c>
      <c r="K49" s="42">
        <f t="shared" si="10"/>
        <v>0.10510054095550651</v>
      </c>
      <c r="L49">
        <f t="shared" si="11"/>
        <v>55.358944526051168</v>
      </c>
      <c r="M49">
        <f t="shared" si="12"/>
        <v>68.362092438613658</v>
      </c>
      <c r="N49">
        <f t="shared" si="13"/>
        <v>7512</v>
      </c>
    </row>
    <row r="50" spans="1:14" x14ac:dyDescent="0.25">
      <c r="A50" s="40">
        <v>39448</v>
      </c>
      <c r="B50">
        <f>COUNT(Samplings!$B50:$IF50)</f>
        <v>116</v>
      </c>
      <c r="C50">
        <f>IF($B50&gt;0,MIN(Samplings!$B50:$IF50),"")</f>
        <v>42.706617873219201</v>
      </c>
      <c r="D50">
        <f>IF($B50&gt;0,MAX(Samplings!$B50:$IF50),"")</f>
        <v>260.70282719995703</v>
      </c>
      <c r="E50">
        <f t="shared" si="7"/>
        <v>217.99620932673781</v>
      </c>
      <c r="F50">
        <f>IFERROR(MEDIAN(Samplings!$B50:$IF50),"")</f>
        <v>86.398383727574497</v>
      </c>
      <c r="G50">
        <f>IFERROR(AVERAGE(Samplings!$B50:$IF50),"")</f>
        <v>94.211571388977688</v>
      </c>
      <c r="H50">
        <f>IFERROR(_xlfn.STDEV.S(Samplings!$B50:$IF50),"")</f>
        <v>46.558250268175605</v>
      </c>
      <c r="I50">
        <f t="shared" si="8"/>
        <v>0.49418823592218208</v>
      </c>
      <c r="J50">
        <f t="shared" si="9"/>
        <v>11.134859345794464</v>
      </c>
      <c r="K50" s="42">
        <f t="shared" si="10"/>
        <v>0.11818993337688018</v>
      </c>
      <c r="L50">
        <f t="shared" si="11"/>
        <v>83.076712043183221</v>
      </c>
      <c r="M50">
        <f t="shared" si="12"/>
        <v>105.34643073477216</v>
      </c>
      <c r="N50">
        <f t="shared" si="13"/>
        <v>16204</v>
      </c>
    </row>
    <row r="51" spans="1:14" x14ac:dyDescent="0.25">
      <c r="A51" s="40">
        <v>39479</v>
      </c>
      <c r="B51">
        <f>COUNT(Samplings!$B51:$IF51)</f>
        <v>120</v>
      </c>
      <c r="C51">
        <f>IF($B51&gt;0,MIN(Samplings!$B51:$IF51),"")</f>
        <v>139.71622387048399</v>
      </c>
      <c r="D51">
        <f>IF($B51&gt;0,MAX(Samplings!$B51:$IF51),"")</f>
        <v>649.55743229792404</v>
      </c>
      <c r="E51">
        <f t="shared" si="7"/>
        <v>509.84120842744005</v>
      </c>
      <c r="F51">
        <f>IFERROR(MEDIAN(Samplings!$B51:$IF51),"")</f>
        <v>325.31708115147796</v>
      </c>
      <c r="G51">
        <f>IFERROR(AVERAGE(Samplings!$B51:$IF51),"")</f>
        <v>338.60345523967305</v>
      </c>
      <c r="H51">
        <f>IFERROR(_xlfn.STDEV.S(Samplings!$B51:$IF51),"")</f>
        <v>98.590429782563234</v>
      </c>
      <c r="I51">
        <f t="shared" si="8"/>
        <v>0.29116781963367194</v>
      </c>
      <c r="J51">
        <f t="shared" si="9"/>
        <v>23.182550600082898</v>
      </c>
      <c r="K51" s="42">
        <f t="shared" si="10"/>
        <v>6.8465192074527517E-2</v>
      </c>
      <c r="L51">
        <f t="shared" si="11"/>
        <v>315.42090463959016</v>
      </c>
      <c r="M51">
        <f t="shared" si="12"/>
        <v>361.78600583975594</v>
      </c>
      <c r="N51">
        <f t="shared" si="13"/>
        <v>5625</v>
      </c>
    </row>
    <row r="52" spans="1:14" x14ac:dyDescent="0.25">
      <c r="A52" s="40">
        <v>39508</v>
      </c>
      <c r="B52">
        <f>COUNT(Samplings!$B52:$IF52)</f>
        <v>87</v>
      </c>
      <c r="C52">
        <f>IF($B52&gt;0,MIN(Samplings!$B52:$IF52),"")</f>
        <v>42.501734746679801</v>
      </c>
      <c r="D52">
        <f>IF($B52&gt;0,MAX(Samplings!$B52:$IF52),"")</f>
        <v>172.80380389239301</v>
      </c>
      <c r="E52">
        <f t="shared" si="7"/>
        <v>130.3020691457132</v>
      </c>
      <c r="F52">
        <f>IFERROR(MEDIAN(Samplings!$B52:$IF52),"")</f>
        <v>85.793618493936407</v>
      </c>
      <c r="G52">
        <f>IFERROR(AVERAGE(Samplings!$B52:$IF52),"")</f>
        <v>78.30211626501692</v>
      </c>
      <c r="H52">
        <f>IFERROR(_xlfn.STDEV.S(Samplings!$B52:$IF52),"")</f>
        <v>35.161863084823835</v>
      </c>
      <c r="I52">
        <f t="shared" si="8"/>
        <v>0.44905380291149449</v>
      </c>
      <c r="J52">
        <f t="shared" si="9"/>
        <v>9.7102258614943349</v>
      </c>
      <c r="K52" s="42">
        <f t="shared" si="10"/>
        <v>0.12400974998721175</v>
      </c>
      <c r="L52">
        <f t="shared" si="11"/>
        <v>68.591890403522584</v>
      </c>
      <c r="M52">
        <f t="shared" si="12"/>
        <v>88.012342126511257</v>
      </c>
      <c r="N52">
        <f t="shared" si="13"/>
        <v>13380</v>
      </c>
    </row>
    <row r="53" spans="1:14" x14ac:dyDescent="0.25">
      <c r="A53" s="40">
        <v>39539</v>
      </c>
      <c r="B53">
        <f>COUNT(Samplings!$B53:$IF53)</f>
        <v>91</v>
      </c>
      <c r="C53">
        <f>IF($B53&gt;0,MIN(Samplings!$B53:$IF53),"")</f>
        <v>42.817103730422801</v>
      </c>
      <c r="D53">
        <f>IF($B53&gt;0,MAX(Samplings!$B53:$IF53),"")</f>
        <v>174.56776287771601</v>
      </c>
      <c r="E53">
        <f t="shared" si="7"/>
        <v>131.75065914729322</v>
      </c>
      <c r="F53">
        <f>IFERROR(MEDIAN(Samplings!$B53:$IF53),"")</f>
        <v>85.6750671263013</v>
      </c>
      <c r="G53">
        <f>IFERROR(AVERAGE(Samplings!$B53:$IF53),"")</f>
        <v>73.546818647517782</v>
      </c>
      <c r="H53">
        <f>IFERROR(_xlfn.STDEV.S(Samplings!$B53:$IF53),"")</f>
        <v>34.226820560530079</v>
      </c>
      <c r="I53">
        <f t="shared" si="8"/>
        <v>0.46537458981830809</v>
      </c>
      <c r="J53">
        <f t="shared" si="9"/>
        <v>9.2419356743249637</v>
      </c>
      <c r="K53" s="42">
        <f t="shared" si="10"/>
        <v>0.12566057708924275</v>
      </c>
      <c r="L53">
        <f t="shared" si="11"/>
        <v>64.304882973192818</v>
      </c>
      <c r="M53">
        <f t="shared" si="12"/>
        <v>82.788754321842745</v>
      </c>
      <c r="N53">
        <f t="shared" si="13"/>
        <v>14370</v>
      </c>
    </row>
    <row r="54" spans="1:14" x14ac:dyDescent="0.25">
      <c r="A54" s="40">
        <v>39569</v>
      </c>
      <c r="B54">
        <f>COUNT(Samplings!$B54:$IF54)</f>
        <v>109</v>
      </c>
      <c r="C54">
        <f>IF($B54&gt;0,MIN(Samplings!$B54:$IF54),"")</f>
        <v>44.841400511282799</v>
      </c>
      <c r="D54">
        <f>IF($B54&gt;0,MAX(Samplings!$B54:$IF54),"")</f>
        <v>229.919611669006</v>
      </c>
      <c r="E54">
        <f t="shared" si="7"/>
        <v>185.07821115772322</v>
      </c>
      <c r="F54">
        <f>IFERROR(MEDIAN(Samplings!$B54:$IF54),"")</f>
        <v>91.750927210057299</v>
      </c>
      <c r="G54">
        <f>IFERROR(AVERAGE(Samplings!$B54:$IF54),"")</f>
        <v>103.17492853667113</v>
      </c>
      <c r="H54">
        <f>IFERROR(_xlfn.STDEV.S(Samplings!$B54:$IF54),"")</f>
        <v>44.978125200066664</v>
      </c>
      <c r="I54">
        <f t="shared" si="8"/>
        <v>0.43594045411991961</v>
      </c>
      <c r="J54">
        <f t="shared" si="9"/>
        <v>11.096989615213179</v>
      </c>
      <c r="K54" s="42">
        <f t="shared" si="10"/>
        <v>0.10755509863298826</v>
      </c>
      <c r="L54">
        <f t="shared" si="11"/>
        <v>92.077938921457957</v>
      </c>
      <c r="M54">
        <f t="shared" si="12"/>
        <v>114.27191815188431</v>
      </c>
      <c r="N54">
        <f t="shared" si="13"/>
        <v>12610</v>
      </c>
    </row>
    <row r="55" spans="1:14" x14ac:dyDescent="0.25">
      <c r="A55" s="40">
        <v>39600</v>
      </c>
      <c r="B55">
        <f>COUNT(Samplings!$B55:$IF55)</f>
        <v>119</v>
      </c>
      <c r="C55">
        <f>IF($B55&gt;0,MIN(Samplings!$B55:$IF55),"")</f>
        <v>44.535353211245599</v>
      </c>
      <c r="D55">
        <f>IF($B55&gt;0,MAX(Samplings!$B55:$IF55),"")</f>
        <v>362.135710680621</v>
      </c>
      <c r="E55">
        <f t="shared" si="7"/>
        <v>317.60035746937541</v>
      </c>
      <c r="F55">
        <f>IFERROR(MEDIAN(Samplings!$B55:$IF55),"")</f>
        <v>179.43505938477199</v>
      </c>
      <c r="G55">
        <f>IFERROR(AVERAGE(Samplings!$B55:$IF55),"")</f>
        <v>164.59209581184572</v>
      </c>
      <c r="H55">
        <f>IFERROR(_xlfn.STDEV.S(Samplings!$B55:$IF55),"")</f>
        <v>75.04757272320245</v>
      </c>
      <c r="I55">
        <f t="shared" si="8"/>
        <v>0.45596097645535455</v>
      </c>
      <c r="J55">
        <f t="shared" si="9"/>
        <v>17.720674535107335</v>
      </c>
      <c r="K55" s="42">
        <f t="shared" si="10"/>
        <v>0.10766418914408145</v>
      </c>
      <c r="L55">
        <f t="shared" si="11"/>
        <v>146.87142127673837</v>
      </c>
      <c r="M55">
        <f t="shared" si="12"/>
        <v>182.31277034695307</v>
      </c>
      <c r="N55">
        <f t="shared" si="13"/>
        <v>13794</v>
      </c>
    </row>
    <row r="56" spans="1:14" x14ac:dyDescent="0.25">
      <c r="A56" s="40">
        <v>39630</v>
      </c>
      <c r="B56">
        <f>COUNT(Samplings!$B56:$IF56)</f>
        <v>108</v>
      </c>
      <c r="C56">
        <f>IF($B56&gt;0,MIN(Samplings!$B56:$IF56),"")</f>
        <v>45.218358311758699</v>
      </c>
      <c r="D56">
        <f>IF($B56&gt;0,MAX(Samplings!$B56:$IF56),"")</f>
        <v>274.09453121429198</v>
      </c>
      <c r="E56">
        <f t="shared" si="7"/>
        <v>228.87617290253328</v>
      </c>
      <c r="F56">
        <f>IFERROR(MEDIAN(Samplings!$B56:$IF56),"")</f>
        <v>91.917660491097507</v>
      </c>
      <c r="G56">
        <f>IFERROR(AVERAGE(Samplings!$B56:$IF56),"")</f>
        <v>100.17754986373274</v>
      </c>
      <c r="H56">
        <f>IFERROR(_xlfn.STDEV.S(Samplings!$B56:$IF56),"")</f>
        <v>50.500402016857535</v>
      </c>
      <c r="I56">
        <f t="shared" si="8"/>
        <v>0.50410897536974186</v>
      </c>
      <c r="J56">
        <f t="shared" si="9"/>
        <v>12.516993803682901</v>
      </c>
      <c r="K56" s="42">
        <f t="shared" si="10"/>
        <v>0.12494809286820487</v>
      </c>
      <c r="L56">
        <f t="shared" si="11"/>
        <v>87.660556060049828</v>
      </c>
      <c r="M56">
        <f t="shared" si="12"/>
        <v>112.69454366741564</v>
      </c>
      <c r="N56">
        <f t="shared" si="13"/>
        <v>16861</v>
      </c>
    </row>
    <row r="57" spans="1:14" x14ac:dyDescent="0.25">
      <c r="A57" s="40">
        <v>39661</v>
      </c>
      <c r="B57">
        <f>COUNT(Samplings!$B57:$IF57)</f>
        <v>115</v>
      </c>
      <c r="C57">
        <f>IF($B57&gt;0,MIN(Samplings!$B57:$IF57),"")</f>
        <v>47.109119279065098</v>
      </c>
      <c r="D57">
        <f>IF($B57&gt;0,MAX(Samplings!$B57:$IF57),"")</f>
        <v>335.64901193409497</v>
      </c>
      <c r="E57">
        <f t="shared" si="7"/>
        <v>288.53989265502986</v>
      </c>
      <c r="F57">
        <f>IFERROR(MEDIAN(Samplings!$B57:$IF57),"")</f>
        <v>143.19404473298999</v>
      </c>
      <c r="G57">
        <f>IFERROR(AVERAGE(Samplings!$B57:$IF57),"")</f>
        <v>155.27004962745019</v>
      </c>
      <c r="H57">
        <f>IFERROR(_xlfn.STDEV.S(Samplings!$B57:$IF57),"")</f>
        <v>63.853795266147152</v>
      </c>
      <c r="I57">
        <f t="shared" si="8"/>
        <v>0.41124347818111628</v>
      </c>
      <c r="J57">
        <f t="shared" si="9"/>
        <v>15.337510563499981</v>
      </c>
      <c r="K57" s="42">
        <f t="shared" si="10"/>
        <v>9.8779581769312855E-2</v>
      </c>
      <c r="L57">
        <f t="shared" si="11"/>
        <v>139.9325390639502</v>
      </c>
      <c r="M57">
        <f t="shared" si="12"/>
        <v>170.60756019095018</v>
      </c>
      <c r="N57">
        <f t="shared" si="13"/>
        <v>11222</v>
      </c>
    </row>
    <row r="58" spans="1:14" x14ac:dyDescent="0.25">
      <c r="A58" s="40">
        <v>39692</v>
      </c>
      <c r="B58">
        <f>COUNT(Samplings!$B58:$IF58)</f>
        <v>120</v>
      </c>
      <c r="C58">
        <f>IF($B58&gt;0,MIN(Samplings!$B58:$IF58),"")</f>
        <v>41.839434751788801</v>
      </c>
      <c r="D58">
        <f>IF($B58&gt;0,MAX(Samplings!$B58:$IF58),"")</f>
        <v>381.92516936052198</v>
      </c>
      <c r="E58">
        <f t="shared" si="7"/>
        <v>340.08573460873316</v>
      </c>
      <c r="F58">
        <f>IFERROR(MEDIAN(Samplings!$B58:$IF58),"")</f>
        <v>210.417188895073</v>
      </c>
      <c r="G58">
        <f>IFERROR(AVERAGE(Samplings!$B58:$IF58),"")</f>
        <v>225.15723868372933</v>
      </c>
      <c r="H58">
        <f>IFERROR(_xlfn.STDEV.S(Samplings!$B58:$IF58),"")</f>
        <v>75.6097039607955</v>
      </c>
      <c r="I58">
        <f t="shared" si="8"/>
        <v>0.33580845280751492</v>
      </c>
      <c r="J58">
        <f t="shared" si="9"/>
        <v>17.778863443380953</v>
      </c>
      <c r="K58" s="42">
        <f t="shared" si="10"/>
        <v>7.8961989173949296E-2</v>
      </c>
      <c r="L58">
        <f t="shared" si="11"/>
        <v>207.37837524034839</v>
      </c>
      <c r="M58">
        <f t="shared" si="12"/>
        <v>242.93610212711027</v>
      </c>
      <c r="N58">
        <f t="shared" si="13"/>
        <v>7482</v>
      </c>
    </row>
    <row r="59" spans="1:14" x14ac:dyDescent="0.25">
      <c r="A59" s="40">
        <v>39722</v>
      </c>
      <c r="B59">
        <f>COUNT(Samplings!$B59:$IF59)</f>
        <v>118</v>
      </c>
      <c r="C59">
        <f>IF($B59&gt;0,MIN(Samplings!$B59:$IF59),"")</f>
        <v>36.768930303966897</v>
      </c>
      <c r="D59">
        <f>IF($B59&gt;0,MAX(Samplings!$B59:$IF59),"")</f>
        <v>186.94099806716699</v>
      </c>
      <c r="E59">
        <f t="shared" si="7"/>
        <v>150.17206776320009</v>
      </c>
      <c r="F59">
        <f>IFERROR(MEDIAN(Samplings!$B59:$IF59),"")</f>
        <v>74.312421995494603</v>
      </c>
      <c r="G59">
        <f>IFERROR(AVERAGE(Samplings!$B59:$IF59),"")</f>
        <v>88.545174068229954</v>
      </c>
      <c r="H59">
        <f>IFERROR(_xlfn.STDEV.S(Samplings!$B59:$IF59),"")</f>
        <v>41.192179762370635</v>
      </c>
      <c r="I59">
        <f t="shared" si="8"/>
        <v>0.46521089597304666</v>
      </c>
      <c r="J59">
        <f t="shared" si="9"/>
        <v>9.7676671083358091</v>
      </c>
      <c r="K59" s="42">
        <f t="shared" si="10"/>
        <v>0.11031281163679424</v>
      </c>
      <c r="L59">
        <f t="shared" si="11"/>
        <v>78.77750695989414</v>
      </c>
      <c r="M59">
        <f t="shared" si="12"/>
        <v>98.312841176565769</v>
      </c>
      <c r="N59">
        <f t="shared" si="13"/>
        <v>14360</v>
      </c>
    </row>
    <row r="60" spans="1:14" x14ac:dyDescent="0.25">
      <c r="A60" s="40">
        <v>39753</v>
      </c>
      <c r="B60">
        <f>COUNT(Samplings!$B60:$IF60)</f>
        <v>117</v>
      </c>
      <c r="C60">
        <f>IF($B60&gt;0,MIN(Samplings!$B60:$IF60),"")</f>
        <v>38.528219171951598</v>
      </c>
      <c r="D60">
        <f>IF($B60&gt;0,MAX(Samplings!$B60:$IF60),"")</f>
        <v>274.08404801467299</v>
      </c>
      <c r="E60">
        <f t="shared" si="7"/>
        <v>235.55582884272138</v>
      </c>
      <c r="F60">
        <f>IFERROR(MEDIAN(Samplings!$B60:$IF60),"")</f>
        <v>117.506391070269</v>
      </c>
      <c r="G60">
        <f>IFERROR(AVERAGE(Samplings!$B60:$IF60),"")</f>
        <v>133.89000010083177</v>
      </c>
      <c r="H60">
        <f>IFERROR(_xlfn.STDEV.S(Samplings!$B60:$IF60),"")</f>
        <v>58.540439795522367</v>
      </c>
      <c r="I60">
        <f t="shared" si="8"/>
        <v>0.43722787177112488</v>
      </c>
      <c r="J60">
        <f t="shared" si="9"/>
        <v>13.940557097244614</v>
      </c>
      <c r="K60" s="42">
        <f t="shared" si="10"/>
        <v>0.10411947932441604</v>
      </c>
      <c r="L60">
        <f t="shared" si="11"/>
        <v>119.94944300358716</v>
      </c>
      <c r="M60">
        <f t="shared" si="12"/>
        <v>147.83055719807638</v>
      </c>
      <c r="N60">
        <f t="shared" si="13"/>
        <v>12684</v>
      </c>
    </row>
    <row r="61" spans="1:14" x14ac:dyDescent="0.25">
      <c r="A61" s="40">
        <v>39783</v>
      </c>
      <c r="B61">
        <f>COUNT(Samplings!$B61:$IF61)</f>
        <v>102</v>
      </c>
      <c r="C61">
        <f>IF($B61&gt;0,MIN(Samplings!$B61:$IF61),"")</f>
        <v>40.3072798136998</v>
      </c>
      <c r="D61">
        <f>IF($B61&gt;0,MAX(Samplings!$B61:$IF61),"")</f>
        <v>164.78736617440001</v>
      </c>
      <c r="E61">
        <f t="shared" si="7"/>
        <v>124.4800863607002</v>
      </c>
      <c r="F61">
        <f>IFERROR(MEDIAN(Samplings!$B61:$IF61),"")</f>
        <v>81.645104722711451</v>
      </c>
      <c r="G61">
        <f>IFERROR(AVERAGE(Samplings!$B61:$IF61),"")</f>
        <v>71.563426465134626</v>
      </c>
      <c r="H61">
        <f>IFERROR(_xlfn.STDEV.S(Samplings!$B61:$IF61),"")</f>
        <v>32.048976592720948</v>
      </c>
      <c r="I61">
        <f t="shared" si="8"/>
        <v>0.4478401632757909</v>
      </c>
      <c r="J61">
        <f t="shared" si="9"/>
        <v>8.1739346195786577</v>
      </c>
      <c r="K61" s="42">
        <f t="shared" si="10"/>
        <v>0.11421944173621928</v>
      </c>
      <c r="L61">
        <f t="shared" si="11"/>
        <v>63.389491845555966</v>
      </c>
      <c r="M61">
        <f t="shared" si="12"/>
        <v>79.737361084713285</v>
      </c>
      <c r="N61">
        <f t="shared" si="13"/>
        <v>13308</v>
      </c>
    </row>
    <row r="62" spans="1:14" x14ac:dyDescent="0.25">
      <c r="A62" s="40">
        <v>39814</v>
      </c>
      <c r="B62">
        <f>COUNT(Samplings!$B62:$IF62)</f>
        <v>117</v>
      </c>
      <c r="C62">
        <f>IF($B62&gt;0,MIN(Samplings!$B62:$IF62),"")</f>
        <v>35.459806450532398</v>
      </c>
      <c r="D62">
        <f>IF($B62&gt;0,MAX(Samplings!$B62:$IF62),"")</f>
        <v>322.48538741984299</v>
      </c>
      <c r="E62">
        <f t="shared" si="7"/>
        <v>287.02558096931057</v>
      </c>
      <c r="F62">
        <f>IFERROR(MEDIAN(Samplings!$B62:$IF62),"")</f>
        <v>142.598981996871</v>
      </c>
      <c r="G62">
        <f>IFERROR(AVERAGE(Samplings!$B62:$IF62),"")</f>
        <v>153.48779944112931</v>
      </c>
      <c r="H62">
        <f>IFERROR(_xlfn.STDEV.S(Samplings!$B62:$IF62),"")</f>
        <v>62.477793967120974</v>
      </c>
      <c r="I62">
        <f t="shared" si="8"/>
        <v>0.40705381271092178</v>
      </c>
      <c r="J62">
        <f t="shared" si="9"/>
        <v>14.87818091477943</v>
      </c>
      <c r="K62" s="42">
        <f t="shared" si="10"/>
        <v>9.6933964581894988E-2</v>
      </c>
      <c r="L62">
        <f t="shared" si="11"/>
        <v>138.60961852634989</v>
      </c>
      <c r="M62">
        <f t="shared" si="12"/>
        <v>168.36598035590873</v>
      </c>
      <c r="N62">
        <f t="shared" si="13"/>
        <v>10994</v>
      </c>
    </row>
    <row r="63" spans="1:14" x14ac:dyDescent="0.25">
      <c r="A63" s="40">
        <v>39845</v>
      </c>
      <c r="B63">
        <f>COUNT(Samplings!$B63:$IF63)</f>
        <v>120</v>
      </c>
      <c r="C63">
        <f>IF($B63&gt;0,MIN(Samplings!$B63:$IF63),"")</f>
        <v>37.922394490813303</v>
      </c>
      <c r="D63">
        <f>IF($B63&gt;0,MAX(Samplings!$B63:$IF63),"")</f>
        <v>305.44412615020002</v>
      </c>
      <c r="E63">
        <f t="shared" si="7"/>
        <v>267.52173165938672</v>
      </c>
      <c r="F63">
        <f>IFERROR(MEDIAN(Samplings!$B63:$IF63),"")</f>
        <v>151.36040095110297</v>
      </c>
      <c r="G63">
        <f>IFERROR(AVERAGE(Samplings!$B63:$IF63),"")</f>
        <v>149.58315149540525</v>
      </c>
      <c r="H63">
        <f>IFERROR(_xlfn.STDEV.S(Samplings!$B63:$IF63),"")</f>
        <v>59.292717354319052</v>
      </c>
      <c r="I63">
        <f t="shared" si="8"/>
        <v>0.39638633603825596</v>
      </c>
      <c r="J63">
        <f t="shared" si="9"/>
        <v>13.942087719005155</v>
      </c>
      <c r="K63" s="42">
        <f t="shared" si="10"/>
        <v>9.320627075726115E-2</v>
      </c>
      <c r="L63">
        <f t="shared" si="11"/>
        <v>135.6410637764001</v>
      </c>
      <c r="M63">
        <f t="shared" si="12"/>
        <v>163.52523921441039</v>
      </c>
      <c r="N63">
        <f t="shared" si="13"/>
        <v>10425</v>
      </c>
    </row>
    <row r="64" spans="1:14" x14ac:dyDescent="0.25">
      <c r="A64" s="40">
        <v>39873</v>
      </c>
      <c r="B64">
        <f>COUNT(Samplings!$B64:$IF64)</f>
        <v>120</v>
      </c>
      <c r="C64">
        <f>IF($B64&gt;0,MIN(Samplings!$B64:$IF64),"")</f>
        <v>33.436772228446401</v>
      </c>
      <c r="D64">
        <f>IF($B64&gt;0,MAX(Samplings!$B64:$IF64),"")</f>
        <v>366.94375826248699</v>
      </c>
      <c r="E64">
        <f t="shared" si="7"/>
        <v>333.50698603404061</v>
      </c>
      <c r="F64">
        <f>IFERROR(MEDIAN(Samplings!$B64:$IF64),"")</f>
        <v>202.48807283846952</v>
      </c>
      <c r="G64">
        <f>IFERROR(AVERAGE(Samplings!$B64:$IF64),"")</f>
        <v>212.76803789527577</v>
      </c>
      <c r="H64">
        <f>IFERROR(_xlfn.STDEV.S(Samplings!$B64:$IF64),"")</f>
        <v>65.875202138764323</v>
      </c>
      <c r="I64">
        <f t="shared" si="8"/>
        <v>0.30961042264810484</v>
      </c>
      <c r="J64">
        <f t="shared" si="9"/>
        <v>15.489892986983273</v>
      </c>
      <c r="K64" s="42">
        <f t="shared" si="10"/>
        <v>7.2801785175118192E-2</v>
      </c>
      <c r="L64">
        <f t="shared" si="11"/>
        <v>197.27814490829249</v>
      </c>
      <c r="M64">
        <f t="shared" si="12"/>
        <v>228.25793088225905</v>
      </c>
      <c r="N64">
        <f t="shared" si="13"/>
        <v>6361</v>
      </c>
    </row>
    <row r="65" spans="1:14" x14ac:dyDescent="0.25">
      <c r="A65" s="40">
        <v>39904</v>
      </c>
      <c r="B65">
        <f>COUNT(Samplings!$B65:$IF65)</f>
        <v>110</v>
      </c>
      <c r="C65">
        <f>IF($B65&gt;0,MIN(Samplings!$B65:$IF65),"")</f>
        <v>38.902619549276402</v>
      </c>
      <c r="D65">
        <f>IF($B65&gt;0,MAX(Samplings!$B65:$IF65),"")</f>
        <v>237.14191618453501</v>
      </c>
      <c r="E65">
        <f t="shared" si="7"/>
        <v>198.2392966352586</v>
      </c>
      <c r="F65">
        <f>IFERROR(MEDIAN(Samplings!$B65:$IF65),"")</f>
        <v>79.182244742167711</v>
      </c>
      <c r="G65">
        <f>IFERROR(AVERAGE(Samplings!$B65:$IF65),"")</f>
        <v>95.80602553620524</v>
      </c>
      <c r="H65">
        <f>IFERROR(_xlfn.STDEV.S(Samplings!$B65:$IF65),"")</f>
        <v>45.125103440623704</v>
      </c>
      <c r="I65">
        <f t="shared" si="8"/>
        <v>0.47100485786847363</v>
      </c>
      <c r="J65">
        <f t="shared" si="9"/>
        <v>11.082530813010143</v>
      </c>
      <c r="K65" s="42">
        <f t="shared" si="10"/>
        <v>0.1156767619884413</v>
      </c>
      <c r="L65">
        <f t="shared" si="11"/>
        <v>84.723494723195103</v>
      </c>
      <c r="M65">
        <f t="shared" si="12"/>
        <v>106.88855634921538</v>
      </c>
      <c r="N65">
        <f t="shared" si="13"/>
        <v>14720</v>
      </c>
    </row>
    <row r="66" spans="1:14" x14ac:dyDescent="0.25">
      <c r="A66" s="40">
        <v>39934</v>
      </c>
      <c r="B66">
        <f>COUNT(Samplings!$B66:$IF66)</f>
        <v>119</v>
      </c>
      <c r="C66">
        <f>IF($B66&gt;0,MIN(Samplings!$B66:$IF66),"")</f>
        <v>36.326395564057101</v>
      </c>
      <c r="D66">
        <f>IF($B66&gt;0,MAX(Samplings!$B66:$IF66),"")</f>
        <v>294.72405059649401</v>
      </c>
      <c r="E66">
        <f t="shared" ref="E66:E97" si="14">IFERROR(D66-C66,"")</f>
        <v>258.39765503243689</v>
      </c>
      <c r="F66">
        <f>IFERROR(MEDIAN(Samplings!$B66:$IF66),"")</f>
        <v>109.930997407779</v>
      </c>
      <c r="G66">
        <f>IFERROR(AVERAGE(Samplings!$B66:$IF66),"")</f>
        <v>111.61119600920428</v>
      </c>
      <c r="H66">
        <f>IFERROR(_xlfn.STDEV.S(Samplings!$B66:$IF66),"")</f>
        <v>55.098597755892541</v>
      </c>
      <c r="I66">
        <f t="shared" ref="I66:I97" si="15">IFERROR($H66/$G66,"")</f>
        <v>0.49366550781651608</v>
      </c>
      <c r="J66">
        <f t="shared" ref="J66:J97" si="16">IFERROR(_xlfn.CONFIDENCE.NORM(0.01,$H66,$B66),"")</f>
        <v>13.010205163785377</v>
      </c>
      <c r="K66" s="42">
        <f t="shared" ref="K66:K97" si="17">IFERROR($J66/$G66,"")</f>
        <v>0.11656720498463667</v>
      </c>
      <c r="L66">
        <f t="shared" ref="L66:L97" si="18">IFERROR($G66-$J66,"")</f>
        <v>98.600990845418906</v>
      </c>
      <c r="M66">
        <f t="shared" ref="M66:M97" si="19">IFERROR($G66+$J66,"")</f>
        <v>124.62140117298965</v>
      </c>
      <c r="N66">
        <f t="shared" ref="N66:N97" si="20">IFERROR(ROUNDUP(((_xlfn.NORM.INV(1-0.01/2,0,1)*$H66)/(0.01*$G66))^2,0),"")</f>
        <v>16170</v>
      </c>
    </row>
    <row r="67" spans="1:14" x14ac:dyDescent="0.25">
      <c r="A67" s="40">
        <v>39965</v>
      </c>
      <c r="B67">
        <f>COUNT(Samplings!$B67:$IF67)</f>
        <v>119</v>
      </c>
      <c r="C67">
        <f>IF($B67&gt;0,MIN(Samplings!$B67:$IF67),"")</f>
        <v>35.064363313541101</v>
      </c>
      <c r="D67">
        <f>IF($B67&gt;0,MAX(Samplings!$B67:$IF67),"")</f>
        <v>213.60057340857799</v>
      </c>
      <c r="E67">
        <f t="shared" si="14"/>
        <v>178.53621009503689</v>
      </c>
      <c r="F67">
        <f>IFERROR(MEDIAN(Samplings!$B67:$IF67),"")</f>
        <v>106.075131131823</v>
      </c>
      <c r="G67">
        <f>IFERROR(AVERAGE(Samplings!$B67:$IF67),"")</f>
        <v>105.91074276577885</v>
      </c>
      <c r="H67">
        <f>IFERROR(_xlfn.STDEV.S(Samplings!$B67:$IF67),"")</f>
        <v>45.256930007139296</v>
      </c>
      <c r="I67">
        <f t="shared" si="15"/>
        <v>0.42731198767272177</v>
      </c>
      <c r="J67">
        <f t="shared" si="16"/>
        <v>10.686332655588997</v>
      </c>
      <c r="K67" s="42">
        <f t="shared" si="17"/>
        <v>0.10089942131009104</v>
      </c>
      <c r="L67">
        <f t="shared" si="18"/>
        <v>95.224410110189851</v>
      </c>
      <c r="M67">
        <f t="shared" si="19"/>
        <v>116.59707542136785</v>
      </c>
      <c r="N67">
        <f t="shared" si="20"/>
        <v>12116</v>
      </c>
    </row>
    <row r="68" spans="1:14" x14ac:dyDescent="0.25">
      <c r="A68" s="40">
        <v>39995</v>
      </c>
      <c r="B68">
        <f>COUNT(Samplings!$B68:$IF68)</f>
        <v>110</v>
      </c>
      <c r="C68">
        <f>IF($B68&gt;0,MIN(Samplings!$B68:$IF68),"")</f>
        <v>37.5724674160532</v>
      </c>
      <c r="D68">
        <f>IF($B68&gt;0,MAX(Samplings!$B68:$IF68),"")</f>
        <v>227.874705033993</v>
      </c>
      <c r="E68">
        <f t="shared" si="14"/>
        <v>190.3022376179398</v>
      </c>
      <c r="F68">
        <f>IFERROR(MEDIAN(Samplings!$B68:$IF68),"")</f>
        <v>77.107997631706098</v>
      </c>
      <c r="G68">
        <f>IFERROR(AVERAGE(Samplings!$B68:$IF68),"")</f>
        <v>100.83947570513736</v>
      </c>
      <c r="H68">
        <f>IFERROR(_xlfn.STDEV.S(Samplings!$B68:$IF68),"")</f>
        <v>48.398681610279795</v>
      </c>
      <c r="I68">
        <f t="shared" si="15"/>
        <v>0.47995768791778909</v>
      </c>
      <c r="J68">
        <f t="shared" si="16"/>
        <v>11.886507494897382</v>
      </c>
      <c r="K68" s="42">
        <f t="shared" si="17"/>
        <v>0.11787553844145793</v>
      </c>
      <c r="L68">
        <f t="shared" si="18"/>
        <v>88.952968210239973</v>
      </c>
      <c r="M68">
        <f t="shared" si="19"/>
        <v>112.72598320003475</v>
      </c>
      <c r="N68">
        <f t="shared" si="20"/>
        <v>15285</v>
      </c>
    </row>
    <row r="69" spans="1:14" x14ac:dyDescent="0.25">
      <c r="A69" s="40">
        <v>40026</v>
      </c>
      <c r="B69">
        <f>COUNT(Samplings!$B69:$IF69)</f>
        <v>117</v>
      </c>
      <c r="C69">
        <f>IF($B69&gt;0,MIN(Samplings!$B69:$IF69),"")</f>
        <v>38.195342095571696</v>
      </c>
      <c r="D69">
        <f>IF($B69&gt;0,MAX(Samplings!$B69:$IF69),"")</f>
        <v>344.664794075175</v>
      </c>
      <c r="E69">
        <f t="shared" si="14"/>
        <v>306.46945197960332</v>
      </c>
      <c r="F69">
        <f>IFERROR(MEDIAN(Samplings!$B69:$IF69),"")</f>
        <v>153.894612857037</v>
      </c>
      <c r="G69">
        <f>IFERROR(AVERAGE(Samplings!$B69:$IF69),"")</f>
        <v>154.32271177013547</v>
      </c>
      <c r="H69">
        <f>IFERROR(_xlfn.STDEV.S(Samplings!$B69:$IF69),"")</f>
        <v>62.147017434669934</v>
      </c>
      <c r="I69">
        <f t="shared" si="15"/>
        <v>0.40270817381201968</v>
      </c>
      <c r="J69">
        <f t="shared" si="16"/>
        <v>14.799411278726661</v>
      </c>
      <c r="K69" s="42">
        <f t="shared" si="17"/>
        <v>9.5899113675312189E-2</v>
      </c>
      <c r="L69">
        <f t="shared" si="18"/>
        <v>139.5233004914088</v>
      </c>
      <c r="M69">
        <f t="shared" si="19"/>
        <v>169.12212304886214</v>
      </c>
      <c r="N69">
        <f t="shared" si="20"/>
        <v>10761</v>
      </c>
    </row>
    <row r="70" spans="1:14" x14ac:dyDescent="0.25">
      <c r="A70" s="40">
        <v>40057</v>
      </c>
      <c r="B70">
        <f>COUNT(Samplings!$B70:$IF70)</f>
        <v>114</v>
      </c>
      <c r="C70">
        <f>IF($B70&gt;0,MIN(Samplings!$B70:$IF70),"")</f>
        <v>35.276691090930598</v>
      </c>
      <c r="D70">
        <f>IF($B70&gt;0,MAX(Samplings!$B70:$IF70),"")</f>
        <v>283.17871447667898</v>
      </c>
      <c r="E70">
        <f t="shared" si="14"/>
        <v>247.90202338574838</v>
      </c>
      <c r="F70">
        <f>IFERROR(MEDIAN(Samplings!$B70:$IF70),"")</f>
        <v>106.66708729813999</v>
      </c>
      <c r="G70">
        <f>IFERROR(AVERAGE(Samplings!$B70:$IF70),"")</f>
        <v>118.42762563178755</v>
      </c>
      <c r="H70">
        <f>IFERROR(_xlfn.STDEV.S(Samplings!$B70:$IF70),"")</f>
        <v>47.690163953497098</v>
      </c>
      <c r="I70">
        <f t="shared" si="15"/>
        <v>0.40269458835368582</v>
      </c>
      <c r="J70">
        <f t="shared" si="16"/>
        <v>11.505181371045836</v>
      </c>
      <c r="K70" s="42">
        <f t="shared" si="17"/>
        <v>9.7149472597022946E-2</v>
      </c>
      <c r="L70">
        <f t="shared" si="18"/>
        <v>106.92244426074171</v>
      </c>
      <c r="M70">
        <f t="shared" si="19"/>
        <v>129.93280700283339</v>
      </c>
      <c r="N70">
        <f t="shared" si="20"/>
        <v>10760</v>
      </c>
    </row>
    <row r="71" spans="1:14" x14ac:dyDescent="0.25">
      <c r="A71" s="40">
        <v>40087</v>
      </c>
      <c r="B71">
        <f>COUNT(Samplings!$B71:$IF71)</f>
        <v>120</v>
      </c>
      <c r="C71">
        <f>IF($B71&gt;0,MIN(Samplings!$B71:$IF71),"")</f>
        <v>99.400375245997907</v>
      </c>
      <c r="D71">
        <f>IF($B71&gt;0,MAX(Samplings!$B71:$IF71),"")</f>
        <v>497.83752711194398</v>
      </c>
      <c r="E71">
        <f t="shared" si="14"/>
        <v>398.43715186594608</v>
      </c>
      <c r="F71">
        <f>IFERROR(MEDIAN(Samplings!$B71:$IF71),"")</f>
        <v>281.57447513078546</v>
      </c>
      <c r="G71">
        <f>IFERROR(AVERAGE(Samplings!$B71:$IF71),"")</f>
        <v>282.7453569466071</v>
      </c>
      <c r="H71">
        <f>IFERROR(_xlfn.STDEV.S(Samplings!$B71:$IF71),"")</f>
        <v>83.628752124207381</v>
      </c>
      <c r="I71">
        <f t="shared" si="15"/>
        <v>0.29577409520468134</v>
      </c>
      <c r="J71">
        <f t="shared" si="16"/>
        <v>19.664462179716683</v>
      </c>
      <c r="K71" s="42">
        <f t="shared" si="17"/>
        <v>6.954831156937466E-2</v>
      </c>
      <c r="L71">
        <f t="shared" si="18"/>
        <v>263.08089476689042</v>
      </c>
      <c r="M71">
        <f t="shared" si="19"/>
        <v>302.40981912632378</v>
      </c>
      <c r="N71">
        <f t="shared" si="20"/>
        <v>5805</v>
      </c>
    </row>
    <row r="72" spans="1:14" x14ac:dyDescent="0.25">
      <c r="A72" s="40">
        <v>40118</v>
      </c>
      <c r="B72">
        <f>COUNT(Samplings!$B72:$IF72)</f>
        <v>120</v>
      </c>
      <c r="C72">
        <f>IF($B72&gt;0,MIN(Samplings!$B72:$IF72),"")</f>
        <v>32.738450566401397</v>
      </c>
      <c r="D72">
        <f>IF($B72&gt;0,MAX(Samplings!$B72:$IF72),"")</f>
        <v>264.53794608123599</v>
      </c>
      <c r="E72">
        <f t="shared" si="14"/>
        <v>231.79949551483458</v>
      </c>
      <c r="F72">
        <f>IFERROR(MEDIAN(Samplings!$B72:$IF72),"")</f>
        <v>130.6191578693435</v>
      </c>
      <c r="G72">
        <f>IFERROR(AVERAGE(Samplings!$B72:$IF72),"")</f>
        <v>128.02929840207037</v>
      </c>
      <c r="H72">
        <f>IFERROR(_xlfn.STDEV.S(Samplings!$B72:$IF72),"")</f>
        <v>49.948057048639562</v>
      </c>
      <c r="I72">
        <f t="shared" si="15"/>
        <v>0.39012989739098541</v>
      </c>
      <c r="J72">
        <f t="shared" si="16"/>
        <v>11.744784584666707</v>
      </c>
      <c r="K72" s="42">
        <f t="shared" si="17"/>
        <v>9.1735131967861983E-2</v>
      </c>
      <c r="L72">
        <f t="shared" si="18"/>
        <v>116.28451381740366</v>
      </c>
      <c r="M72">
        <f t="shared" si="19"/>
        <v>139.77408298673708</v>
      </c>
      <c r="N72">
        <f t="shared" si="20"/>
        <v>10099</v>
      </c>
    </row>
    <row r="73" spans="1:14" x14ac:dyDescent="0.25">
      <c r="A73" s="40">
        <v>40148</v>
      </c>
      <c r="B73">
        <f>COUNT(Samplings!$B73:$IF73)</f>
        <v>117</v>
      </c>
      <c r="C73">
        <f>IF($B73&gt;0,MIN(Samplings!$B73:$IF73),"")</f>
        <v>34.409401392464297</v>
      </c>
      <c r="D73">
        <f>IF($B73&gt;0,MAX(Samplings!$B73:$IF73),"")</f>
        <v>208.77925590687499</v>
      </c>
      <c r="E73">
        <f t="shared" si="14"/>
        <v>174.36985451441069</v>
      </c>
      <c r="F73">
        <f>IFERROR(MEDIAN(Samplings!$B73:$IF73),"")</f>
        <v>103.504313412499</v>
      </c>
      <c r="G73">
        <f>IFERROR(AVERAGE(Samplings!$B73:$IF73),"")</f>
        <v>94.133982482669396</v>
      </c>
      <c r="H73">
        <f>IFERROR(_xlfn.STDEV.S(Samplings!$B73:$IF73),"")</f>
        <v>40.451359977705138</v>
      </c>
      <c r="I73">
        <f t="shared" si="15"/>
        <v>0.42972111569966209</v>
      </c>
      <c r="J73">
        <f t="shared" si="16"/>
        <v>9.6329049696262583</v>
      </c>
      <c r="K73" s="42">
        <f t="shared" si="17"/>
        <v>0.10233185418878599</v>
      </c>
      <c r="L73">
        <f t="shared" si="18"/>
        <v>84.501077513043143</v>
      </c>
      <c r="M73">
        <f t="shared" si="19"/>
        <v>103.76688745229565</v>
      </c>
      <c r="N73">
        <f t="shared" si="20"/>
        <v>12253</v>
      </c>
    </row>
    <row r="74" spans="1:14" x14ac:dyDescent="0.25">
      <c r="A74" s="40">
        <v>40179</v>
      </c>
      <c r="B74">
        <f>COUNT(Samplings!$B74:$IF74)</f>
        <v>119</v>
      </c>
      <c r="C74">
        <f>IF($B74&gt;0,MIN(Samplings!$B74:$IF74),"")</f>
        <v>30.7890893131251</v>
      </c>
      <c r="D74">
        <f>IF($B74&gt;0,MAX(Samplings!$B74:$IF74),"")</f>
        <v>248.340871678718</v>
      </c>
      <c r="E74">
        <f t="shared" si="14"/>
        <v>217.55178236559291</v>
      </c>
      <c r="F74">
        <f>IFERROR(MEDIAN(Samplings!$B74:$IF74),"")</f>
        <v>123.277604533885</v>
      </c>
      <c r="G74">
        <f>IFERROR(AVERAGE(Samplings!$B74:$IF74),"")</f>
        <v>128.87561210451287</v>
      </c>
      <c r="H74">
        <f>IFERROR(_xlfn.STDEV.S(Samplings!$B74:$IF74),"")</f>
        <v>50.990455740320463</v>
      </c>
      <c r="I74">
        <f t="shared" si="15"/>
        <v>0.39565636125917508</v>
      </c>
      <c r="J74">
        <f t="shared" si="16"/>
        <v>12.040166494174342</v>
      </c>
      <c r="K74" s="42">
        <f t="shared" si="17"/>
        <v>9.3424708504276643E-2</v>
      </c>
      <c r="L74">
        <f t="shared" si="18"/>
        <v>116.83544561033852</v>
      </c>
      <c r="M74">
        <f t="shared" si="19"/>
        <v>140.91577859868721</v>
      </c>
      <c r="N74">
        <f t="shared" si="20"/>
        <v>10387</v>
      </c>
    </row>
    <row r="75" spans="1:14" x14ac:dyDescent="0.25">
      <c r="A75" s="40">
        <v>40210</v>
      </c>
      <c r="B75">
        <f>COUNT(Samplings!$B75:$IF75)</f>
        <v>120</v>
      </c>
      <c r="C75">
        <f>IF($B75&gt;0,MIN(Samplings!$B75:$IF75),"")</f>
        <v>33.228314802536403</v>
      </c>
      <c r="D75">
        <f>IF($B75&gt;0,MAX(Samplings!$B75:$IF75),"")</f>
        <v>297.60296780508702</v>
      </c>
      <c r="E75">
        <f t="shared" si="14"/>
        <v>264.37465300255064</v>
      </c>
      <c r="F75">
        <f>IFERROR(MEDIAN(Samplings!$B75:$IF75),"")</f>
        <v>164.65521995101099</v>
      </c>
      <c r="G75">
        <f>IFERROR(AVERAGE(Samplings!$B75:$IF75),"")</f>
        <v>152.22818462816176</v>
      </c>
      <c r="H75">
        <f>IFERROR(_xlfn.STDEV.S(Samplings!$B75:$IF75),"")</f>
        <v>54.103063380751351</v>
      </c>
      <c r="I75">
        <f t="shared" si="15"/>
        <v>0.35540766325832179</v>
      </c>
      <c r="J75">
        <f t="shared" si="16"/>
        <v>12.72179264468109</v>
      </c>
      <c r="K75" s="42">
        <f t="shared" si="17"/>
        <v>8.3570546911242591E-2</v>
      </c>
      <c r="L75">
        <f t="shared" si="18"/>
        <v>139.50639198348065</v>
      </c>
      <c r="M75">
        <f t="shared" si="19"/>
        <v>164.94997727284286</v>
      </c>
      <c r="N75">
        <f t="shared" si="20"/>
        <v>8381</v>
      </c>
    </row>
    <row r="76" spans="1:14" x14ac:dyDescent="0.25">
      <c r="A76" s="40">
        <v>40238</v>
      </c>
      <c r="B76">
        <f>COUNT(Samplings!$B76:$IF76)</f>
        <v>119</v>
      </c>
      <c r="C76">
        <f>IF($B76&gt;0,MIN(Samplings!$B76:$IF76),"")</f>
        <v>30.0421957186791</v>
      </c>
      <c r="D76">
        <f>IF($B76&gt;0,MAX(Samplings!$B76:$IF76),"")</f>
        <v>270.835053387188</v>
      </c>
      <c r="E76">
        <f t="shared" si="14"/>
        <v>240.7928576685089</v>
      </c>
      <c r="F76">
        <f>IFERROR(MEDIAN(Samplings!$B76:$IF76),"")</f>
        <v>149.58797106866601</v>
      </c>
      <c r="G76">
        <f>IFERROR(AVERAGE(Samplings!$B76:$IF76),"")</f>
        <v>143.81908233950179</v>
      </c>
      <c r="H76">
        <f>IFERROR(_xlfn.STDEV.S(Samplings!$B76:$IF76),"")</f>
        <v>50.53519382527135</v>
      </c>
      <c r="I76">
        <f t="shared" si="15"/>
        <v>0.35138031061814945</v>
      </c>
      <c r="J76">
        <f t="shared" si="16"/>
        <v>11.932667371523562</v>
      </c>
      <c r="K76" s="42">
        <f t="shared" si="17"/>
        <v>8.296998685720372E-2</v>
      </c>
      <c r="L76">
        <f t="shared" si="18"/>
        <v>131.88641496797823</v>
      </c>
      <c r="M76">
        <f t="shared" si="19"/>
        <v>155.75174971102535</v>
      </c>
      <c r="N76">
        <f t="shared" si="20"/>
        <v>8192</v>
      </c>
    </row>
    <row r="77" spans="1:14" x14ac:dyDescent="0.25">
      <c r="A77" s="40">
        <v>40269</v>
      </c>
      <c r="B77">
        <f>COUNT(Samplings!$B77:$IF77)</f>
        <v>120</v>
      </c>
      <c r="C77">
        <f>IF($B77&gt;0,MIN(Samplings!$B77:$IF77),"")</f>
        <v>66.876021090524702</v>
      </c>
      <c r="D77">
        <f>IF($B77&gt;0,MAX(Samplings!$B77:$IF77),"")</f>
        <v>302.08989871482203</v>
      </c>
      <c r="E77">
        <f t="shared" si="14"/>
        <v>235.21387762429731</v>
      </c>
      <c r="F77">
        <f>IFERROR(MEDIAN(Samplings!$B77:$IF77),"")</f>
        <v>168.43311913174801</v>
      </c>
      <c r="G77">
        <f>IFERROR(AVERAGE(Samplings!$B77:$IF77),"")</f>
        <v>159.55095034015483</v>
      </c>
      <c r="H77">
        <f>IFERROR(_xlfn.STDEV.S(Samplings!$B77:$IF77),"")</f>
        <v>56.816697431789578</v>
      </c>
      <c r="I77">
        <f t="shared" si="15"/>
        <v>0.35610378572273721</v>
      </c>
      <c r="J77">
        <f t="shared" si="16"/>
        <v>13.35987647124564</v>
      </c>
      <c r="K77" s="42">
        <f t="shared" si="17"/>
        <v>8.3734233125926455E-2</v>
      </c>
      <c r="L77">
        <f t="shared" si="18"/>
        <v>146.1910738689092</v>
      </c>
      <c r="M77">
        <f t="shared" si="19"/>
        <v>172.91082681140045</v>
      </c>
      <c r="N77">
        <f t="shared" si="20"/>
        <v>8414</v>
      </c>
    </row>
    <row r="78" spans="1:14" x14ac:dyDescent="0.25">
      <c r="A78" s="40">
        <v>40299</v>
      </c>
      <c r="B78">
        <f>COUNT(Samplings!$B78:$IF78)</f>
        <v>120</v>
      </c>
      <c r="C78">
        <f>IF($B78&gt;0,MIN(Samplings!$B78:$IF78),"")</f>
        <v>33.840238040502499</v>
      </c>
      <c r="D78">
        <f>IF($B78&gt;0,MAX(Samplings!$B78:$IF78),"")</f>
        <v>406.948133763204</v>
      </c>
      <c r="E78">
        <f t="shared" si="14"/>
        <v>373.10789572270153</v>
      </c>
      <c r="F78">
        <f>IFERROR(MEDIAN(Samplings!$B78:$IF78),"")</f>
        <v>203.97843956135551</v>
      </c>
      <c r="G78">
        <f>IFERROR(AVERAGE(Samplings!$B78:$IF78),"")</f>
        <v>204.68500984733242</v>
      </c>
      <c r="H78">
        <f>IFERROR(_xlfn.STDEV.S(Samplings!$B78:$IF78),"")</f>
        <v>70.70494933441347</v>
      </c>
      <c r="I78">
        <f t="shared" si="15"/>
        <v>0.34543296251713734</v>
      </c>
      <c r="J78">
        <f t="shared" si="16"/>
        <v>16.625559592714485</v>
      </c>
      <c r="K78" s="42">
        <f t="shared" si="17"/>
        <v>8.1225096088447912E-2</v>
      </c>
      <c r="L78">
        <f t="shared" si="18"/>
        <v>188.05945025461793</v>
      </c>
      <c r="M78">
        <f t="shared" si="19"/>
        <v>221.31056944004692</v>
      </c>
      <c r="N78">
        <f t="shared" si="20"/>
        <v>7918</v>
      </c>
    </row>
    <row r="79" spans="1:14" x14ac:dyDescent="0.25">
      <c r="A79" s="40">
        <v>40330</v>
      </c>
      <c r="B79">
        <f>COUNT(Samplings!$B79:$IF79)</f>
        <v>116</v>
      </c>
      <c r="C79">
        <f>IF($B79&gt;0,MIN(Samplings!$B79:$IF79),"")</f>
        <v>35.315363915975396</v>
      </c>
      <c r="D79">
        <f>IF($B79&gt;0,MAX(Samplings!$B79:$IF79),"")</f>
        <v>248.22815685001399</v>
      </c>
      <c r="E79">
        <f t="shared" si="14"/>
        <v>212.91279293403858</v>
      </c>
      <c r="F79">
        <f>IFERROR(MEDIAN(Samplings!$B79:$IF79),"")</f>
        <v>107.5375203598615</v>
      </c>
      <c r="G79">
        <f>IFERROR(AVERAGE(Samplings!$B79:$IF79),"")</f>
        <v>121.7567997982445</v>
      </c>
      <c r="H79">
        <f>IFERROR(_xlfn.STDEV.S(Samplings!$B79:$IF79),"")</f>
        <v>56.190419777882568</v>
      </c>
      <c r="I79">
        <f t="shared" si="15"/>
        <v>0.46149718020670849</v>
      </c>
      <c r="J79">
        <f t="shared" si="16"/>
        <v>13.438486566913394</v>
      </c>
      <c r="K79" s="42">
        <f t="shared" si="17"/>
        <v>0.11037154876919779</v>
      </c>
      <c r="L79">
        <f t="shared" si="18"/>
        <v>108.3183132313311</v>
      </c>
      <c r="M79">
        <f t="shared" si="19"/>
        <v>135.1952863651579</v>
      </c>
      <c r="N79">
        <f t="shared" si="20"/>
        <v>14131</v>
      </c>
    </row>
    <row r="80" spans="1:14" x14ac:dyDescent="0.25">
      <c r="A80" s="40">
        <v>40360</v>
      </c>
      <c r="B80">
        <f>COUNT(Samplings!$B80:$IF80)</f>
        <v>120</v>
      </c>
      <c r="C80">
        <f>IF($B80&gt;0,MIN(Samplings!$B80:$IF80),"")</f>
        <v>36.047123617066099</v>
      </c>
      <c r="D80">
        <f>IF($B80&gt;0,MAX(Samplings!$B80:$IF80),"")</f>
        <v>256.11452163530601</v>
      </c>
      <c r="E80">
        <f t="shared" si="14"/>
        <v>220.06739801823991</v>
      </c>
      <c r="F80">
        <f>IFERROR(MEDIAN(Samplings!$B80:$IF80),"")</f>
        <v>109.750755388242</v>
      </c>
      <c r="G80">
        <f>IFERROR(AVERAGE(Samplings!$B80:$IF80),"")</f>
        <v>121.34356465440425</v>
      </c>
      <c r="H80">
        <f>IFERROR(_xlfn.STDEV.S(Samplings!$B80:$IF80),"")</f>
        <v>52.380087419064559</v>
      </c>
      <c r="I80">
        <f t="shared" si="15"/>
        <v>0.43166761721766667</v>
      </c>
      <c r="J80">
        <f t="shared" si="16"/>
        <v>12.316652130509247</v>
      </c>
      <c r="K80" s="42">
        <f t="shared" si="17"/>
        <v>0.10150231011910697</v>
      </c>
      <c r="L80">
        <f t="shared" si="18"/>
        <v>109.02691252389499</v>
      </c>
      <c r="M80">
        <f t="shared" si="19"/>
        <v>133.6602167849135</v>
      </c>
      <c r="N80">
        <f t="shared" si="20"/>
        <v>12364</v>
      </c>
    </row>
    <row r="81" spans="1:14" x14ac:dyDescent="0.25">
      <c r="A81" s="40">
        <v>40391</v>
      </c>
      <c r="B81">
        <f>COUNT(Samplings!$B81:$IF81)</f>
        <v>120</v>
      </c>
      <c r="C81">
        <f>IF($B81&gt;0,MIN(Samplings!$B81:$IF81),"")</f>
        <v>33.455962938122298</v>
      </c>
      <c r="D81">
        <f>IF($B81&gt;0,MAX(Samplings!$B81:$IF81),"")</f>
        <v>238.95705428846901</v>
      </c>
      <c r="E81">
        <f t="shared" si="14"/>
        <v>205.50109135034671</v>
      </c>
      <c r="F81">
        <f>IFERROR(MEDIAN(Samplings!$B81:$IF81),"")</f>
        <v>135.07887035780902</v>
      </c>
      <c r="G81">
        <f>IFERROR(AVERAGE(Samplings!$B81:$IF81),"")</f>
        <v>126.85198537869525</v>
      </c>
      <c r="H81">
        <f>IFERROR(_xlfn.STDEV.S(Samplings!$B81:$IF81),"")</f>
        <v>52.071645992473364</v>
      </c>
      <c r="I81">
        <f t="shared" si="15"/>
        <v>0.41049137573229327</v>
      </c>
      <c r="J81">
        <f t="shared" si="16"/>
        <v>12.244125223030679</v>
      </c>
      <c r="K81" s="42">
        <f t="shared" si="17"/>
        <v>9.652292935327661E-2</v>
      </c>
      <c r="L81">
        <f t="shared" si="18"/>
        <v>114.60786015566457</v>
      </c>
      <c r="M81">
        <f t="shared" si="19"/>
        <v>139.09611060172591</v>
      </c>
      <c r="N81">
        <f t="shared" si="20"/>
        <v>11181</v>
      </c>
    </row>
    <row r="82" spans="1:14" x14ac:dyDescent="0.25">
      <c r="A82" s="40">
        <v>40422</v>
      </c>
      <c r="B82">
        <f>COUNT(Samplings!$B82:$IF82)</f>
        <v>119</v>
      </c>
      <c r="C82">
        <f>IF($B82&gt;0,MIN(Samplings!$B82:$IF82),"")</f>
        <v>32.3453774242073</v>
      </c>
      <c r="D82">
        <f>IF($B82&gt;0,MAX(Samplings!$B82:$IF82),"")</f>
        <v>327.04584641907599</v>
      </c>
      <c r="E82">
        <f t="shared" si="14"/>
        <v>294.70046899486869</v>
      </c>
      <c r="F82">
        <f>IFERROR(MEDIAN(Samplings!$B82:$IF82),"")</f>
        <v>130.96117650947599</v>
      </c>
      <c r="G82">
        <f>IFERROR(AVERAGE(Samplings!$B82:$IF82),"")</f>
        <v>138.17603315510053</v>
      </c>
      <c r="H82">
        <f>IFERROR(_xlfn.STDEV.S(Samplings!$B82:$IF82),"")</f>
        <v>52.759314624940068</v>
      </c>
      <c r="I82">
        <f t="shared" si="15"/>
        <v>0.38182681482626246</v>
      </c>
      <c r="J82">
        <f t="shared" si="16"/>
        <v>12.457839863951243</v>
      </c>
      <c r="K82" s="42">
        <f t="shared" si="17"/>
        <v>9.0159194612046106E-2</v>
      </c>
      <c r="L82">
        <f t="shared" si="18"/>
        <v>125.71819329114928</v>
      </c>
      <c r="M82">
        <f t="shared" si="19"/>
        <v>150.63387301905178</v>
      </c>
      <c r="N82">
        <f t="shared" si="20"/>
        <v>9674</v>
      </c>
    </row>
    <row r="83" spans="1:14" x14ac:dyDescent="0.25">
      <c r="A83" s="40">
        <v>40452</v>
      </c>
      <c r="B83">
        <f>COUNT(Samplings!$B83:$IF83)</f>
        <v>119</v>
      </c>
      <c r="C83">
        <f>IF($B83&gt;0,MIN(Samplings!$B83:$IF83),"")</f>
        <v>31.028324272810298</v>
      </c>
      <c r="D83">
        <f>IF($B83&gt;0,MAX(Samplings!$B83:$IF83),"")</f>
        <v>343.06341759095102</v>
      </c>
      <c r="E83">
        <f t="shared" si="14"/>
        <v>312.0350933181407</v>
      </c>
      <c r="F83">
        <f>IFERROR(MEDIAN(Samplings!$B83:$IF83),"")</f>
        <v>154.72894687408399</v>
      </c>
      <c r="G83">
        <f>IFERROR(AVERAGE(Samplings!$B83:$IF83),"")</f>
        <v>153.21491074058804</v>
      </c>
      <c r="H83">
        <f>IFERROR(_xlfn.STDEV.S(Samplings!$B83:$IF83),"")</f>
        <v>60.249162571476838</v>
      </c>
      <c r="I83">
        <f t="shared" si="15"/>
        <v>0.39323302334122157</v>
      </c>
      <c r="J83">
        <f t="shared" si="16"/>
        <v>14.226386839714866</v>
      </c>
      <c r="K83" s="42">
        <f t="shared" si="17"/>
        <v>9.2852495693463641E-2</v>
      </c>
      <c r="L83">
        <f t="shared" si="18"/>
        <v>138.98852390087316</v>
      </c>
      <c r="M83">
        <f t="shared" si="19"/>
        <v>167.44129758030292</v>
      </c>
      <c r="N83">
        <f t="shared" si="20"/>
        <v>10260</v>
      </c>
    </row>
    <row r="84" spans="1:14" x14ac:dyDescent="0.25">
      <c r="A84" s="40">
        <v>40483</v>
      </c>
      <c r="B84">
        <f>COUNT(Samplings!$B84:$IF84)</f>
        <v>120</v>
      </c>
      <c r="C84">
        <f>IF($B84&gt;0,MIN(Samplings!$B84:$IF84),"")</f>
        <v>59.562340435916802</v>
      </c>
      <c r="D84">
        <f>IF($B84&gt;0,MAX(Samplings!$B84:$IF84),"")</f>
        <v>331.56973678500901</v>
      </c>
      <c r="E84">
        <f t="shared" si="14"/>
        <v>272.00739634909223</v>
      </c>
      <c r="F84">
        <f>IFERROR(MEDIAN(Samplings!$B84:$IF84),"")</f>
        <v>208.14661966761099</v>
      </c>
      <c r="G84">
        <f>IFERROR(AVERAGE(Samplings!$B84:$IF84),"")</f>
        <v>199.28611629319076</v>
      </c>
      <c r="H84">
        <f>IFERROR(_xlfn.STDEV.S(Samplings!$B84:$IF84),"")</f>
        <v>61.153631861864831</v>
      </c>
      <c r="I84">
        <f t="shared" si="15"/>
        <v>0.30686348351480386</v>
      </c>
      <c r="J84">
        <f t="shared" si="16"/>
        <v>14.379663098570425</v>
      </c>
      <c r="K84" s="42">
        <f t="shared" si="17"/>
        <v>7.2155869992543739E-2</v>
      </c>
      <c r="L84">
        <f t="shared" si="18"/>
        <v>184.90645319462033</v>
      </c>
      <c r="M84">
        <f t="shared" si="19"/>
        <v>213.66577939176119</v>
      </c>
      <c r="N84">
        <f t="shared" si="20"/>
        <v>6248</v>
      </c>
    </row>
    <row r="85" spans="1:14" x14ac:dyDescent="0.25">
      <c r="A85" s="40">
        <v>40513</v>
      </c>
      <c r="B85">
        <f>COUNT(Samplings!$B85:$IF85)</f>
        <v>120</v>
      </c>
      <c r="C85">
        <f>IF($B85&gt;0,MIN(Samplings!$B85:$IF85),"")</f>
        <v>31.997783929988099</v>
      </c>
      <c r="D85">
        <f>IF($B85&gt;0,MAX(Samplings!$B85:$IF85),"")</f>
        <v>321.06866180103401</v>
      </c>
      <c r="E85">
        <f t="shared" si="14"/>
        <v>289.07087787104592</v>
      </c>
      <c r="F85">
        <f>IFERROR(MEDIAN(Samplings!$B85:$IF85),"")</f>
        <v>159.8577632046825</v>
      </c>
      <c r="G85">
        <f>IFERROR(AVERAGE(Samplings!$B85:$IF85),"")</f>
        <v>163.00146999020205</v>
      </c>
      <c r="H85">
        <f>IFERROR(_xlfn.STDEV.S(Samplings!$B85:$IF85),"")</f>
        <v>61.680293954062549</v>
      </c>
      <c r="I85">
        <f t="shared" si="15"/>
        <v>0.37840329880319562</v>
      </c>
      <c r="J85">
        <f t="shared" si="16"/>
        <v>14.503502406588925</v>
      </c>
      <c r="K85" s="42">
        <f t="shared" si="17"/>
        <v>8.8977739939773079E-2</v>
      </c>
      <c r="L85">
        <f t="shared" si="18"/>
        <v>148.49796758361313</v>
      </c>
      <c r="M85">
        <f t="shared" si="19"/>
        <v>177.50497239679098</v>
      </c>
      <c r="N85">
        <f t="shared" si="20"/>
        <v>9501</v>
      </c>
    </row>
    <row r="86" spans="1:14" x14ac:dyDescent="0.25">
      <c r="A86" s="40">
        <v>40544</v>
      </c>
      <c r="B86">
        <f>COUNT(Samplings!$B86:$IF86)</f>
        <v>120</v>
      </c>
      <c r="C86">
        <f>IF($B86&gt;0,MIN(Samplings!$B86:$IF86),"")</f>
        <v>42.903476237731702</v>
      </c>
      <c r="D86">
        <f>IF($B86&gt;0,MAX(Samplings!$B86:$IF86),"")</f>
        <v>408.31606318219298</v>
      </c>
      <c r="E86">
        <f t="shared" si="14"/>
        <v>365.41258694446128</v>
      </c>
      <c r="F86">
        <f>IFERROR(MEDIAN(Samplings!$B86:$IF86),"")</f>
        <v>234.64927145433552</v>
      </c>
      <c r="G86">
        <f>IFERROR(AVERAGE(Samplings!$B86:$IF86),"")</f>
        <v>229.77029428675132</v>
      </c>
      <c r="H86">
        <f>IFERROR(_xlfn.STDEV.S(Samplings!$B86:$IF86),"")</f>
        <v>58.343223492133859</v>
      </c>
      <c r="I86">
        <f t="shared" si="15"/>
        <v>0.25391978398792503</v>
      </c>
      <c r="J86">
        <f t="shared" si="16"/>
        <v>13.718823761711104</v>
      </c>
      <c r="K86" s="42">
        <f t="shared" si="17"/>
        <v>5.9706690128490378E-2</v>
      </c>
      <c r="L86">
        <f t="shared" si="18"/>
        <v>216.05147052504023</v>
      </c>
      <c r="M86">
        <f t="shared" si="19"/>
        <v>243.48911804846242</v>
      </c>
      <c r="N86">
        <f t="shared" si="20"/>
        <v>4278</v>
      </c>
    </row>
    <row r="87" spans="1:14" x14ac:dyDescent="0.25">
      <c r="A87" s="40">
        <v>40575</v>
      </c>
      <c r="B87">
        <f>COUNT(Samplings!$B87:$IF87)</f>
        <v>120</v>
      </c>
      <c r="C87">
        <f>IF($B87&gt;0,MIN(Samplings!$B87:$IF87),"")</f>
        <v>93.012072746638495</v>
      </c>
      <c r="D87">
        <f>IF($B87&gt;0,MAX(Samplings!$B87:$IF87),"")</f>
        <v>370.80552950290701</v>
      </c>
      <c r="E87">
        <f t="shared" si="14"/>
        <v>277.79345675626848</v>
      </c>
      <c r="F87">
        <f>IFERROR(MEDIAN(Samplings!$B87:$IF87),"")</f>
        <v>229.08902952343851</v>
      </c>
      <c r="G87">
        <f>IFERROR(AVERAGE(Samplings!$B87:$IF87),"")</f>
        <v>219.8877035363171</v>
      </c>
      <c r="H87">
        <f>IFERROR(_xlfn.STDEV.S(Samplings!$B87:$IF87),"")</f>
        <v>50.077251340664674</v>
      </c>
      <c r="I87">
        <f t="shared" si="15"/>
        <v>0.22774011704749017</v>
      </c>
      <c r="J87">
        <f t="shared" si="16"/>
        <v>11.775163326484948</v>
      </c>
      <c r="K87" s="42">
        <f t="shared" si="17"/>
        <v>5.3550804056399351E-2</v>
      </c>
      <c r="L87">
        <f t="shared" si="18"/>
        <v>208.11254020983216</v>
      </c>
      <c r="M87">
        <f t="shared" si="19"/>
        <v>231.66286686280205</v>
      </c>
      <c r="N87">
        <f t="shared" si="20"/>
        <v>3442</v>
      </c>
    </row>
    <row r="88" spans="1:14" x14ac:dyDescent="0.25">
      <c r="A88" s="40">
        <v>40603</v>
      </c>
      <c r="B88">
        <f>COUNT(Samplings!$B88:$IF88)</f>
        <v>120</v>
      </c>
      <c r="C88">
        <f>IF($B88&gt;0,MIN(Samplings!$B88:$IF88),"")</f>
        <v>103.723204485346</v>
      </c>
      <c r="D88">
        <f>IF($B88&gt;0,MAX(Samplings!$B88:$IF88),"")</f>
        <v>356.57625411329599</v>
      </c>
      <c r="E88">
        <f t="shared" si="14"/>
        <v>252.85304962794999</v>
      </c>
      <c r="F88">
        <f>IFERROR(MEDIAN(Samplings!$B88:$IF88),"")</f>
        <v>228.37707498188951</v>
      </c>
      <c r="G88">
        <f>IFERROR(AVERAGE(Samplings!$B88:$IF88),"")</f>
        <v>227.08073552775699</v>
      </c>
      <c r="H88">
        <f>IFERROR(_xlfn.STDEV.S(Samplings!$B88:$IF88),"")</f>
        <v>56.215535085769879</v>
      </c>
      <c r="I88">
        <f t="shared" si="15"/>
        <v>0.24755748194632049</v>
      </c>
      <c r="J88">
        <f t="shared" si="16"/>
        <v>13.218519175854977</v>
      </c>
      <c r="K88" s="42">
        <f t="shared" si="17"/>
        <v>5.8210658623832158E-2</v>
      </c>
      <c r="L88">
        <f t="shared" si="18"/>
        <v>213.86221635190202</v>
      </c>
      <c r="M88">
        <f t="shared" si="19"/>
        <v>240.29925470361195</v>
      </c>
      <c r="N88">
        <f t="shared" si="20"/>
        <v>4067</v>
      </c>
    </row>
    <row r="89" spans="1:14" x14ac:dyDescent="0.25">
      <c r="A89" s="40">
        <v>40634</v>
      </c>
      <c r="B89">
        <f>COUNT(Samplings!$B89:$IF89)</f>
        <v>120</v>
      </c>
      <c r="C89">
        <f>IF($B89&gt;0,MIN(Samplings!$B89:$IF89),"")</f>
        <v>47.678722434825097</v>
      </c>
      <c r="D89">
        <f>IF($B89&gt;0,MAX(Samplings!$B89:$IF89),"")</f>
        <v>280.82720742795902</v>
      </c>
      <c r="E89">
        <f t="shared" si="14"/>
        <v>233.14848499313393</v>
      </c>
      <c r="F89">
        <f>IFERROR(MEDIAN(Samplings!$B89:$IF89),"")</f>
        <v>164.10057371350052</v>
      </c>
      <c r="G89">
        <f>IFERROR(AVERAGE(Samplings!$B89:$IF89),"")</f>
        <v>162.42912161005245</v>
      </c>
      <c r="H89">
        <f>IFERROR(_xlfn.STDEV.S(Samplings!$B89:$IF89),"")</f>
        <v>49.689228457255695</v>
      </c>
      <c r="I89">
        <f t="shared" si="15"/>
        <v>0.30591329907296944</v>
      </c>
      <c r="J89">
        <f t="shared" si="16"/>
        <v>11.68392363771944</v>
      </c>
      <c r="K89" s="42">
        <f t="shared" si="17"/>
        <v>7.1932443652372391E-2</v>
      </c>
      <c r="L89">
        <f t="shared" si="18"/>
        <v>150.74519797233302</v>
      </c>
      <c r="M89">
        <f t="shared" si="19"/>
        <v>174.11304524777188</v>
      </c>
      <c r="N89">
        <f t="shared" si="20"/>
        <v>6210</v>
      </c>
    </row>
    <row r="90" spans="1:14" x14ac:dyDescent="0.25">
      <c r="A90" s="40">
        <v>40664</v>
      </c>
      <c r="B90">
        <f>COUNT(Samplings!$B90:$IF90)</f>
        <v>120</v>
      </c>
      <c r="C90">
        <f>IF($B90&gt;0,MIN(Samplings!$B90:$IF90),"")</f>
        <v>65.561933935243303</v>
      </c>
      <c r="D90">
        <f>IF($B90&gt;0,MAX(Samplings!$B90:$IF90),"")</f>
        <v>281.57036715406002</v>
      </c>
      <c r="E90">
        <f t="shared" si="14"/>
        <v>216.00843321881672</v>
      </c>
      <c r="F90">
        <f>IFERROR(MEDIAN(Samplings!$B90:$IF90),"")</f>
        <v>151.8481474037965</v>
      </c>
      <c r="G90">
        <f>IFERROR(AVERAGE(Samplings!$B90:$IF90),"")</f>
        <v>156.59753011787376</v>
      </c>
      <c r="H90">
        <f>IFERROR(_xlfn.STDEV.S(Samplings!$B90:$IF90),"")</f>
        <v>46.016488351451557</v>
      </c>
      <c r="I90">
        <f t="shared" si="15"/>
        <v>0.29385194208883192</v>
      </c>
      <c r="J90">
        <f t="shared" si="16"/>
        <v>10.820315643195647</v>
      </c>
      <c r="K90" s="42">
        <f t="shared" si="17"/>
        <v>6.9096336545352924E-2</v>
      </c>
      <c r="L90">
        <f t="shared" si="18"/>
        <v>145.77721447467812</v>
      </c>
      <c r="M90">
        <f t="shared" si="19"/>
        <v>167.4178457610694</v>
      </c>
      <c r="N90">
        <f t="shared" si="20"/>
        <v>5730</v>
      </c>
    </row>
    <row r="91" spans="1:14" x14ac:dyDescent="0.25">
      <c r="A91" s="40">
        <v>40695</v>
      </c>
      <c r="B91">
        <f>COUNT(Samplings!$B91:$IF91)</f>
        <v>120</v>
      </c>
      <c r="C91">
        <f>IF($B91&gt;0,MIN(Samplings!$B91:$IF91),"")</f>
        <v>45.3792556030699</v>
      </c>
      <c r="D91">
        <f>IF($B91&gt;0,MAX(Samplings!$B91:$IF91),"")</f>
        <v>385.95233732661399</v>
      </c>
      <c r="E91">
        <f t="shared" si="14"/>
        <v>340.57308172354408</v>
      </c>
      <c r="F91">
        <f>IFERROR(MEDIAN(Samplings!$B91:$IF91),"")</f>
        <v>204.26112463897749</v>
      </c>
      <c r="G91">
        <f>IFERROR(AVERAGE(Samplings!$B91:$IF91),"")</f>
        <v>202.07313384411174</v>
      </c>
      <c r="H91">
        <f>IFERROR(_xlfn.STDEV.S(Samplings!$B91:$IF91),"")</f>
        <v>59.05444143662524</v>
      </c>
      <c r="I91">
        <f t="shared" si="15"/>
        <v>0.2922429138065552</v>
      </c>
      <c r="J91">
        <f t="shared" si="16"/>
        <v>13.886059527111676</v>
      </c>
      <c r="K91" s="42">
        <f t="shared" si="17"/>
        <v>6.8717989684982092E-2</v>
      </c>
      <c r="L91">
        <f t="shared" si="18"/>
        <v>188.18707431700005</v>
      </c>
      <c r="M91">
        <f t="shared" si="19"/>
        <v>215.95919337122342</v>
      </c>
      <c r="N91">
        <f t="shared" si="20"/>
        <v>5667</v>
      </c>
    </row>
    <row r="92" spans="1:14" x14ac:dyDescent="0.25">
      <c r="A92" s="40">
        <v>40725</v>
      </c>
      <c r="B92">
        <f>COUNT(Samplings!$B92:$IF92)</f>
        <v>120</v>
      </c>
      <c r="C92">
        <f>IF($B92&gt;0,MIN(Samplings!$B92:$IF92),"")</f>
        <v>46.536370769418298</v>
      </c>
      <c r="D92">
        <f>IF($B92&gt;0,MAX(Samplings!$B92:$IF92),"")</f>
        <v>328.15059999557297</v>
      </c>
      <c r="E92">
        <f t="shared" si="14"/>
        <v>281.61422922615469</v>
      </c>
      <c r="F92">
        <f>IFERROR(MEDIAN(Samplings!$B92:$IF92),"")</f>
        <v>164.9316788014425</v>
      </c>
      <c r="G92">
        <f>IFERROR(AVERAGE(Samplings!$B92:$IF92),"")</f>
        <v>171.94326079606688</v>
      </c>
      <c r="H92">
        <f>IFERROR(_xlfn.STDEV.S(Samplings!$B92:$IF92),"")</f>
        <v>58.567959257712957</v>
      </c>
      <c r="I92">
        <f t="shared" si="15"/>
        <v>0.34062375568867115</v>
      </c>
      <c r="J92">
        <f t="shared" si="16"/>
        <v>13.77166812265644</v>
      </c>
      <c r="K92" s="42">
        <f t="shared" si="17"/>
        <v>8.0094259344018787E-2</v>
      </c>
      <c r="L92">
        <f t="shared" si="18"/>
        <v>158.17159267341043</v>
      </c>
      <c r="M92">
        <f t="shared" si="19"/>
        <v>185.71492891872333</v>
      </c>
      <c r="N92">
        <f t="shared" si="20"/>
        <v>7699</v>
      </c>
    </row>
    <row r="93" spans="1:14" x14ac:dyDescent="0.25">
      <c r="A93" s="40">
        <v>40756</v>
      </c>
      <c r="B93">
        <f>COUNT(Samplings!$B93:$IF93)</f>
        <v>120</v>
      </c>
      <c r="C93">
        <f>IF($B93&gt;0,MIN(Samplings!$B93:$IF93),"")</f>
        <v>70.358916444560705</v>
      </c>
      <c r="D93">
        <f>IF($B93&gt;0,MAX(Samplings!$B93:$IF93),"")</f>
        <v>287.096796112638</v>
      </c>
      <c r="E93">
        <f t="shared" si="14"/>
        <v>216.73787966807731</v>
      </c>
      <c r="F93">
        <f>IFERROR(MEDIAN(Samplings!$B93:$IF93),"")</f>
        <v>154.343462862818</v>
      </c>
      <c r="G93">
        <f>IFERROR(AVERAGE(Samplings!$B93:$IF93),"")</f>
        <v>156.16808187427606</v>
      </c>
      <c r="H93">
        <f>IFERROR(_xlfn.STDEV.S(Samplings!$B93:$IF93),"")</f>
        <v>49.163496534853017</v>
      </c>
      <c r="I93">
        <f t="shared" si="15"/>
        <v>0.31481142589964289</v>
      </c>
      <c r="J93">
        <f t="shared" si="16"/>
        <v>11.560303049797685</v>
      </c>
      <c r="K93" s="42">
        <f t="shared" si="17"/>
        <v>7.4024748918312053E-2</v>
      </c>
      <c r="L93">
        <f t="shared" si="18"/>
        <v>144.60777882447837</v>
      </c>
      <c r="M93">
        <f t="shared" si="19"/>
        <v>167.72838492407374</v>
      </c>
      <c r="N93">
        <f t="shared" si="20"/>
        <v>6576</v>
      </c>
    </row>
    <row r="94" spans="1:14" x14ac:dyDescent="0.25">
      <c r="A94" s="40">
        <v>40787</v>
      </c>
      <c r="B94">
        <f>COUNT(Samplings!$B94:$IF94)</f>
        <v>120</v>
      </c>
      <c r="C94">
        <f>IF($B94&gt;0,MIN(Samplings!$B94:$IF94),"")</f>
        <v>88.430420693624598</v>
      </c>
      <c r="D94">
        <f>IF($B94&gt;0,MAX(Samplings!$B94:$IF94),"")</f>
        <v>377.71086251316098</v>
      </c>
      <c r="E94">
        <f t="shared" si="14"/>
        <v>289.28044181953635</v>
      </c>
      <c r="F94">
        <f>IFERROR(MEDIAN(Samplings!$B94:$IF94),"")</f>
        <v>221.476837325666</v>
      </c>
      <c r="G94">
        <f>IFERROR(AVERAGE(Samplings!$B94:$IF94),"")</f>
        <v>223.38674784760479</v>
      </c>
      <c r="H94">
        <f>IFERROR(_xlfn.STDEV.S(Samplings!$B94:$IF94),"")</f>
        <v>57.262232121074859</v>
      </c>
      <c r="I94">
        <f t="shared" si="15"/>
        <v>0.2563367463505013</v>
      </c>
      <c r="J94">
        <f t="shared" si="16"/>
        <v>13.46463948426047</v>
      </c>
      <c r="K94" s="42">
        <f t="shared" si="17"/>
        <v>6.0275014583434885E-2</v>
      </c>
      <c r="L94">
        <f t="shared" si="18"/>
        <v>209.92210836334434</v>
      </c>
      <c r="M94">
        <f t="shared" si="19"/>
        <v>236.85138733186525</v>
      </c>
      <c r="N94">
        <f t="shared" si="20"/>
        <v>4360</v>
      </c>
    </row>
    <row r="95" spans="1:14" x14ac:dyDescent="0.25">
      <c r="A95" s="40">
        <v>40817</v>
      </c>
      <c r="B95">
        <f>COUNT(Samplings!$B95:$IF95)</f>
        <v>120</v>
      </c>
      <c r="C95">
        <f>IF($B95&gt;0,MIN(Samplings!$B95:$IF95),"")</f>
        <v>99.512212761341104</v>
      </c>
      <c r="D95">
        <f>IF($B95&gt;0,MAX(Samplings!$B95:$IF95),"")</f>
        <v>361.52594948397501</v>
      </c>
      <c r="E95">
        <f t="shared" si="14"/>
        <v>262.01373672263389</v>
      </c>
      <c r="F95">
        <f>IFERROR(MEDIAN(Samplings!$B95:$IF95),"")</f>
        <v>222.68230936616249</v>
      </c>
      <c r="G95">
        <f>IFERROR(AVERAGE(Samplings!$B95:$IF95),"")</f>
        <v>227.07607342362007</v>
      </c>
      <c r="H95">
        <f>IFERROR(_xlfn.STDEV.S(Samplings!$B95:$IF95),"")</f>
        <v>56.115917304915207</v>
      </c>
      <c r="I95">
        <f t="shared" si="15"/>
        <v>0.24712386672385592</v>
      </c>
      <c r="J95">
        <f t="shared" si="16"/>
        <v>13.195095053955674</v>
      </c>
      <c r="K95" s="42">
        <f t="shared" si="17"/>
        <v>5.8108698353875721E-2</v>
      </c>
      <c r="L95">
        <f t="shared" si="18"/>
        <v>213.8809783696644</v>
      </c>
      <c r="M95">
        <f t="shared" si="19"/>
        <v>240.27116847757574</v>
      </c>
      <c r="N95">
        <f t="shared" si="20"/>
        <v>4052</v>
      </c>
    </row>
    <row r="96" spans="1:14" x14ac:dyDescent="0.25">
      <c r="A96" s="40">
        <v>40848</v>
      </c>
      <c r="B96">
        <f>COUNT(Samplings!$B96:$IF96)</f>
        <v>120</v>
      </c>
      <c r="C96">
        <f>IF($B96&gt;0,MIN(Samplings!$B96:$IF96),"")</f>
        <v>78.850112628285203</v>
      </c>
      <c r="D96">
        <f>IF($B96&gt;0,MAX(Samplings!$B96:$IF96),"")</f>
        <v>295.08149694463202</v>
      </c>
      <c r="E96">
        <f t="shared" si="14"/>
        <v>216.23138431634681</v>
      </c>
      <c r="F96">
        <f>IFERROR(MEDIAN(Samplings!$B96:$IF96),"")</f>
        <v>177.05760022538999</v>
      </c>
      <c r="G96">
        <f>IFERROR(AVERAGE(Samplings!$B96:$IF96),"")</f>
        <v>181.95670586176072</v>
      </c>
      <c r="H96">
        <f>IFERROR(_xlfn.STDEV.S(Samplings!$B96:$IF96),"")</f>
        <v>44.592650247515195</v>
      </c>
      <c r="I96">
        <f t="shared" si="15"/>
        <v>0.24507285970209797</v>
      </c>
      <c r="J96">
        <f t="shared" si="16"/>
        <v>10.485514395613819</v>
      </c>
      <c r="K96" s="42">
        <f t="shared" si="17"/>
        <v>5.762642462641665E-2</v>
      </c>
      <c r="L96">
        <f t="shared" si="18"/>
        <v>171.47119146614691</v>
      </c>
      <c r="M96">
        <f t="shared" si="19"/>
        <v>192.44222025737454</v>
      </c>
      <c r="N96">
        <f t="shared" si="20"/>
        <v>3985</v>
      </c>
    </row>
    <row r="97" spans="1:14" x14ac:dyDescent="0.25">
      <c r="A97" s="40">
        <v>40878</v>
      </c>
      <c r="B97">
        <f>COUNT(Samplings!$B97:$IF97)</f>
        <v>120</v>
      </c>
      <c r="C97">
        <f>IF($B97&gt;0,MIN(Samplings!$B97:$IF97),"")</f>
        <v>79.516794225435405</v>
      </c>
      <c r="D97">
        <f>IF($B97&gt;0,MAX(Samplings!$B97:$IF97),"")</f>
        <v>302.04231481222001</v>
      </c>
      <c r="E97">
        <f t="shared" si="14"/>
        <v>222.52552058678461</v>
      </c>
      <c r="F97">
        <f>IFERROR(MEDIAN(Samplings!$B97:$IF97),"")</f>
        <v>201.0442214362775</v>
      </c>
      <c r="G97">
        <f>IFERROR(AVERAGE(Samplings!$B97:$IF97),"")</f>
        <v>209.1374109054515</v>
      </c>
      <c r="H97">
        <f>IFERROR(_xlfn.STDEV.S(Samplings!$B97:$IF97),"")</f>
        <v>49.371437095043781</v>
      </c>
      <c r="I97">
        <f t="shared" si="15"/>
        <v>0.2360717620118383</v>
      </c>
      <c r="J97">
        <f t="shared" si="16"/>
        <v>11.60919818666912</v>
      </c>
      <c r="K97" s="42">
        <f t="shared" si="17"/>
        <v>5.5509906794808217E-2</v>
      </c>
      <c r="L97">
        <f t="shared" si="18"/>
        <v>197.52821271878238</v>
      </c>
      <c r="M97">
        <f t="shared" si="19"/>
        <v>220.74660909212062</v>
      </c>
      <c r="N97">
        <f t="shared" si="20"/>
        <v>3698</v>
      </c>
    </row>
    <row r="98" spans="1:14" x14ac:dyDescent="0.25">
      <c r="A98" s="40">
        <v>40909</v>
      </c>
      <c r="B98">
        <f>COUNT(Samplings!$B98:$IF98)</f>
        <v>120</v>
      </c>
      <c r="C98">
        <f>IF($B98&gt;0,MIN(Samplings!$B98:$IF98),"")</f>
        <v>69.260151651637599</v>
      </c>
      <c r="D98">
        <f>IF($B98&gt;0,MAX(Samplings!$B98:$IF98),"")</f>
        <v>331.91586559722299</v>
      </c>
      <c r="E98">
        <f t="shared" ref="E98:E129" si="21">IFERROR(D98-C98,"")</f>
        <v>262.65571394558538</v>
      </c>
      <c r="F98">
        <f>IFERROR(MEDIAN(Samplings!$B98:$IF98),"")</f>
        <v>224.73233478190099</v>
      </c>
      <c r="G98">
        <f>IFERROR(AVERAGE(Samplings!$B98:$IF98),"")</f>
        <v>219.19827629694612</v>
      </c>
      <c r="H98">
        <f>IFERROR(_xlfn.STDEV.S(Samplings!$B98:$IF98),"")</f>
        <v>53.829116820797587</v>
      </c>
      <c r="I98">
        <f t="shared" ref="I98:I129" si="22">IFERROR($H98/$G98,"")</f>
        <v>0.24557271950385104</v>
      </c>
      <c r="J98">
        <f t="shared" ref="J98:J129" si="23">IFERROR(_xlfn.CONFIDENCE.NORM(0.01,$H98,$B98),"")</f>
        <v>12.657376859073366</v>
      </c>
      <c r="K98" s="42">
        <f t="shared" ref="K98:K129" si="24">IFERROR($J98/$G98,"")</f>
        <v>5.7743961644691588E-2</v>
      </c>
      <c r="L98">
        <f t="shared" ref="L98:L129" si="25">IFERROR($G98-$J98,"")</f>
        <v>206.54089943787275</v>
      </c>
      <c r="M98">
        <f t="shared" ref="M98:M129" si="26">IFERROR($G98+$J98,"")</f>
        <v>231.85565315601949</v>
      </c>
      <c r="N98">
        <f t="shared" ref="N98:N129" si="27">IFERROR(ROUNDUP(((_xlfn.NORM.INV(1-0.01/2,0,1)*$H98)/(0.01*$G98))^2,0),"")</f>
        <v>4002</v>
      </c>
    </row>
    <row r="99" spans="1:14" x14ac:dyDescent="0.25">
      <c r="A99" s="40">
        <v>40940</v>
      </c>
      <c r="B99">
        <f>COUNT(Samplings!$B99:$IF99)</f>
        <v>120</v>
      </c>
      <c r="C99">
        <f>IF($B99&gt;0,MIN(Samplings!$B99:$IF99),"")</f>
        <v>55.654341104392401</v>
      </c>
      <c r="D99">
        <f>IF($B99&gt;0,MAX(Samplings!$B99:$IF99),"")</f>
        <v>331.069397036846</v>
      </c>
      <c r="E99">
        <f t="shared" si="21"/>
        <v>275.41505593245358</v>
      </c>
      <c r="F99">
        <f>IFERROR(MEDIAN(Samplings!$B99:$IF99),"")</f>
        <v>166.02816154287351</v>
      </c>
      <c r="G99">
        <f>IFERROR(AVERAGE(Samplings!$B99:$IF99),"")</f>
        <v>171.75266384202081</v>
      </c>
      <c r="H99">
        <f>IFERROR(_xlfn.STDEV.S(Samplings!$B99:$IF99),"")</f>
        <v>48.101520724286893</v>
      </c>
      <c r="I99">
        <f t="shared" si="22"/>
        <v>0.28006273468067416</v>
      </c>
      <c r="J99">
        <f t="shared" si="23"/>
        <v>11.310590090651347</v>
      </c>
      <c r="K99" s="42">
        <f t="shared" si="24"/>
        <v>6.5853942743239774E-2</v>
      </c>
      <c r="L99">
        <f t="shared" si="25"/>
        <v>160.44207375136946</v>
      </c>
      <c r="M99">
        <f t="shared" si="26"/>
        <v>183.06325393267215</v>
      </c>
      <c r="N99">
        <f t="shared" si="27"/>
        <v>5205</v>
      </c>
    </row>
    <row r="100" spans="1:14" x14ac:dyDescent="0.25">
      <c r="A100" s="40">
        <v>40969</v>
      </c>
      <c r="B100">
        <f>COUNT(Samplings!$B100:$IF100)</f>
        <v>120</v>
      </c>
      <c r="C100">
        <f>IF($B100&gt;0,MIN(Samplings!$B100:$IF100),"")</f>
        <v>53.812022051333102</v>
      </c>
      <c r="D100">
        <f>IF($B100&gt;0,MAX(Samplings!$B100:$IF100),"")</f>
        <v>250.71501009004601</v>
      </c>
      <c r="E100">
        <f t="shared" si="21"/>
        <v>196.90298803871292</v>
      </c>
      <c r="F100">
        <f>IFERROR(MEDIAN(Samplings!$B100:$IF100),"")</f>
        <v>143.8132211359235</v>
      </c>
      <c r="G100">
        <f>IFERROR(AVERAGE(Samplings!$B100:$IF100),"")</f>
        <v>151.31978971998811</v>
      </c>
      <c r="H100">
        <f>IFERROR(_xlfn.STDEV.S(Samplings!$B100:$IF100),"")</f>
        <v>39.351889098933476</v>
      </c>
      <c r="I100">
        <f t="shared" si="22"/>
        <v>0.26005778339867341</v>
      </c>
      <c r="J100">
        <f t="shared" si="23"/>
        <v>9.2532019817426718</v>
      </c>
      <c r="K100" s="42">
        <f t="shared" si="24"/>
        <v>6.1149979119488558E-2</v>
      </c>
      <c r="L100">
        <f t="shared" si="25"/>
        <v>142.06658773824543</v>
      </c>
      <c r="M100">
        <f t="shared" si="26"/>
        <v>160.57299170173079</v>
      </c>
      <c r="N100">
        <f t="shared" si="27"/>
        <v>4488</v>
      </c>
    </row>
    <row r="101" spans="1:14" x14ac:dyDescent="0.25">
      <c r="A101" s="40">
        <v>41000</v>
      </c>
      <c r="B101">
        <f>COUNT(Samplings!$B101:$IF101)</f>
        <v>120</v>
      </c>
      <c r="C101">
        <f>IF($B101&gt;0,MIN(Samplings!$B101:$IF101),"")</f>
        <v>38.057209542428701</v>
      </c>
      <c r="D101">
        <f>IF($B101&gt;0,MAX(Samplings!$B101:$IF101),"")</f>
        <v>227.05570935618701</v>
      </c>
      <c r="E101">
        <f t="shared" si="21"/>
        <v>188.99849981375831</v>
      </c>
      <c r="F101">
        <f>IFERROR(MEDIAN(Samplings!$B101:$IF101),"")</f>
        <v>132.3055295129555</v>
      </c>
      <c r="G101">
        <f>IFERROR(AVERAGE(Samplings!$B101:$IF101),"")</f>
        <v>126.73998083935413</v>
      </c>
      <c r="H101">
        <f>IFERROR(_xlfn.STDEV.S(Samplings!$B101:$IF101),"")</f>
        <v>35.105010839984949</v>
      </c>
      <c r="I101">
        <f t="shared" si="22"/>
        <v>0.27698450486970932</v>
      </c>
      <c r="J101">
        <f t="shared" si="23"/>
        <v>8.2545911597024304</v>
      </c>
      <c r="K101" s="42">
        <f t="shared" si="24"/>
        <v>6.5130127880998465E-2</v>
      </c>
      <c r="L101">
        <f t="shared" si="25"/>
        <v>118.4853896796517</v>
      </c>
      <c r="M101">
        <f t="shared" si="26"/>
        <v>134.99457199905657</v>
      </c>
      <c r="N101">
        <f t="shared" si="27"/>
        <v>5091</v>
      </c>
    </row>
    <row r="102" spans="1:14" x14ac:dyDescent="0.25">
      <c r="A102" s="40">
        <v>41030</v>
      </c>
      <c r="B102">
        <f>COUNT(Samplings!$B102:$IF102)</f>
        <v>120</v>
      </c>
      <c r="C102">
        <f>IF($B102&gt;0,MIN(Samplings!$B102:$IF102),"")</f>
        <v>89.823007619149706</v>
      </c>
      <c r="D102">
        <f>IF($B102&gt;0,MAX(Samplings!$B102:$IF102),"")</f>
        <v>327.73085619162401</v>
      </c>
      <c r="E102">
        <f t="shared" si="21"/>
        <v>237.90784857247431</v>
      </c>
      <c r="F102">
        <f>IFERROR(MEDIAN(Samplings!$B102:$IF102),"")</f>
        <v>216.48915581020799</v>
      </c>
      <c r="G102">
        <f>IFERROR(AVERAGE(Samplings!$B102:$IF102),"")</f>
        <v>203.79739327429488</v>
      </c>
      <c r="H102">
        <f>IFERROR(_xlfn.STDEV.S(Samplings!$B102:$IF102),"")</f>
        <v>48.47447715981631</v>
      </c>
      <c r="I102">
        <f t="shared" si="22"/>
        <v>0.2378562177906445</v>
      </c>
      <c r="J102">
        <f t="shared" si="23"/>
        <v>11.398287055329925</v>
      </c>
      <c r="K102" s="42">
        <f t="shared" si="24"/>
        <v>5.5929503671269969E-2</v>
      </c>
      <c r="L102">
        <f t="shared" si="25"/>
        <v>192.39910621896496</v>
      </c>
      <c r="M102">
        <f t="shared" si="26"/>
        <v>215.19568032962479</v>
      </c>
      <c r="N102">
        <f t="shared" si="27"/>
        <v>3754</v>
      </c>
    </row>
    <row r="103" spans="1:14" x14ac:dyDescent="0.25">
      <c r="A103" s="40">
        <v>41061</v>
      </c>
      <c r="B103">
        <f>COUNT(Samplings!$B103:$IF103)</f>
        <v>120</v>
      </c>
      <c r="C103">
        <f>IF($B103&gt;0,MIN(Samplings!$B103:$IF103),"")</f>
        <v>75.114431748134095</v>
      </c>
      <c r="D103">
        <f>IF($B103&gt;0,MAX(Samplings!$B103:$IF103),"")</f>
        <v>356.15417419109502</v>
      </c>
      <c r="E103">
        <f t="shared" si="21"/>
        <v>281.03974244296091</v>
      </c>
      <c r="F103">
        <f>IFERROR(MEDIAN(Samplings!$B103:$IF103),"")</f>
        <v>206.55457981399252</v>
      </c>
      <c r="G103">
        <f>IFERROR(AVERAGE(Samplings!$B103:$IF103),"")</f>
        <v>197.42621591057659</v>
      </c>
      <c r="H103">
        <f>IFERROR(_xlfn.STDEV.S(Samplings!$B103:$IF103),"")</f>
        <v>51.994864270631261</v>
      </c>
      <c r="I103">
        <f t="shared" si="22"/>
        <v>0.26336352561294152</v>
      </c>
      <c r="J103">
        <f t="shared" si="23"/>
        <v>12.226070771339053</v>
      </c>
      <c r="K103" s="42">
        <f t="shared" si="24"/>
        <v>6.1927291241183506E-2</v>
      </c>
      <c r="L103">
        <f t="shared" si="25"/>
        <v>185.20014513923752</v>
      </c>
      <c r="M103">
        <f t="shared" si="26"/>
        <v>209.65228668191565</v>
      </c>
      <c r="N103">
        <f t="shared" si="27"/>
        <v>4602</v>
      </c>
    </row>
    <row r="104" spans="1:14" x14ac:dyDescent="0.25">
      <c r="A104" s="40">
        <v>41091</v>
      </c>
      <c r="B104">
        <f>COUNT(Samplings!$B104:$IF104)</f>
        <v>120</v>
      </c>
      <c r="C104">
        <f>IF($B104&gt;0,MIN(Samplings!$B104:$IF104),"")</f>
        <v>56.739764096803498</v>
      </c>
      <c r="D104">
        <f>IF($B104&gt;0,MAX(Samplings!$B104:$IF104),"")</f>
        <v>301.08759019092201</v>
      </c>
      <c r="E104">
        <f t="shared" si="21"/>
        <v>244.34782609411852</v>
      </c>
      <c r="F104">
        <f>IFERROR(MEDIAN(Samplings!$B104:$IF104),"")</f>
        <v>170.56880371431899</v>
      </c>
      <c r="G104">
        <f>IFERROR(AVERAGE(Samplings!$B104:$IF104),"")</f>
        <v>179.44892095267681</v>
      </c>
      <c r="H104">
        <f>IFERROR(_xlfn.STDEV.S(Samplings!$B104:$IF104),"")</f>
        <v>44.393435925982686</v>
      </c>
      <c r="I104">
        <f t="shared" si="22"/>
        <v>0.24738758912732528</v>
      </c>
      <c r="J104">
        <f t="shared" si="23"/>
        <v>10.438671146229735</v>
      </c>
      <c r="K104" s="42">
        <f t="shared" si="24"/>
        <v>5.817071003164493E-2</v>
      </c>
      <c r="L104">
        <f t="shared" si="25"/>
        <v>169.01024980644709</v>
      </c>
      <c r="M104">
        <f t="shared" si="26"/>
        <v>189.88759209890654</v>
      </c>
      <c r="N104">
        <f t="shared" si="27"/>
        <v>4061</v>
      </c>
    </row>
    <row r="105" spans="1:14" x14ac:dyDescent="0.25">
      <c r="A105" s="40">
        <v>41122</v>
      </c>
      <c r="B105">
        <f>COUNT(Samplings!$B105:$IF105)</f>
        <v>120</v>
      </c>
      <c r="C105">
        <f>IF($B105&gt;0,MIN(Samplings!$B105:$IF105),"")</f>
        <v>57.297771399783599</v>
      </c>
      <c r="D105">
        <f>IF($B105&gt;0,MAX(Samplings!$B105:$IF105),"")</f>
        <v>363.70993983649498</v>
      </c>
      <c r="E105">
        <f t="shared" si="21"/>
        <v>306.4121684367114</v>
      </c>
      <c r="F105">
        <f>IFERROR(MEDIAN(Samplings!$B105:$IF105),"")</f>
        <v>190.92725930159699</v>
      </c>
      <c r="G105">
        <f>IFERROR(AVERAGE(Samplings!$B105:$IF105),"")</f>
        <v>180.75947656736963</v>
      </c>
      <c r="H105">
        <f>IFERROR(_xlfn.STDEV.S(Samplings!$B105:$IF105),"")</f>
        <v>52.671920319124652</v>
      </c>
      <c r="I105">
        <f t="shared" si="22"/>
        <v>0.29139230384689491</v>
      </c>
      <c r="J105">
        <f t="shared" si="23"/>
        <v>12.385273709574609</v>
      </c>
      <c r="K105" s="42">
        <f t="shared" si="24"/>
        <v>6.851797728545965E-2</v>
      </c>
      <c r="L105">
        <f t="shared" si="25"/>
        <v>168.37420285779501</v>
      </c>
      <c r="M105">
        <f t="shared" si="26"/>
        <v>193.14475027694425</v>
      </c>
      <c r="N105">
        <f t="shared" si="27"/>
        <v>5634</v>
      </c>
    </row>
    <row r="106" spans="1:14" x14ac:dyDescent="0.25">
      <c r="A106" s="40">
        <v>41153</v>
      </c>
      <c r="B106">
        <f>COUNT(Samplings!$B106:$IF106)</f>
        <v>120</v>
      </c>
      <c r="C106">
        <f>IF($B106&gt;0,MIN(Samplings!$B106:$IF106),"")</f>
        <v>126.871535924192</v>
      </c>
      <c r="D106">
        <f>IF($B106&gt;0,MAX(Samplings!$B106:$IF106),"")</f>
        <v>398.47055075996701</v>
      </c>
      <c r="E106">
        <f t="shared" si="21"/>
        <v>271.59901483577499</v>
      </c>
      <c r="F106">
        <f>IFERROR(MEDIAN(Samplings!$B106:$IF106),"")</f>
        <v>255.05330676914951</v>
      </c>
      <c r="G106">
        <f>IFERROR(AVERAGE(Samplings!$B106:$IF106),"")</f>
        <v>262.81144283979859</v>
      </c>
      <c r="H106">
        <f>IFERROR(_xlfn.STDEV.S(Samplings!$B106:$IF106),"")</f>
        <v>59.151119046919653</v>
      </c>
      <c r="I106">
        <f t="shared" si="22"/>
        <v>0.22507056164588798</v>
      </c>
      <c r="J106">
        <f t="shared" si="23"/>
        <v>13.908792297396664</v>
      </c>
      <c r="K106" s="42">
        <f t="shared" si="24"/>
        <v>5.2923084882095552E-2</v>
      </c>
      <c r="L106">
        <f t="shared" si="25"/>
        <v>248.90265054240191</v>
      </c>
      <c r="M106">
        <f t="shared" si="26"/>
        <v>276.72023513719523</v>
      </c>
      <c r="N106">
        <f t="shared" si="27"/>
        <v>3362</v>
      </c>
    </row>
    <row r="107" spans="1:14" x14ac:dyDescent="0.25">
      <c r="A107" s="40">
        <v>41183</v>
      </c>
      <c r="B107">
        <f>COUNT(Samplings!$B107:$IF107)</f>
        <v>120</v>
      </c>
      <c r="C107">
        <f>IF($B107&gt;0,MIN(Samplings!$B107:$IF107),"")</f>
        <v>113.9534613778</v>
      </c>
      <c r="D107">
        <f>IF($B107&gt;0,MAX(Samplings!$B107:$IF107),"")</f>
        <v>344.53652311262601</v>
      </c>
      <c r="E107">
        <f t="shared" si="21"/>
        <v>230.583061734826</v>
      </c>
      <c r="F107">
        <f>IFERROR(MEDIAN(Samplings!$B107:$IF107),"")</f>
        <v>212.22575815874302</v>
      </c>
      <c r="G107">
        <f>IFERROR(AVERAGE(Samplings!$B107:$IF107),"")</f>
        <v>216.70772925054891</v>
      </c>
      <c r="H107">
        <f>IFERROR(_xlfn.STDEV.S(Samplings!$B107:$IF107),"")</f>
        <v>46.979930642282355</v>
      </c>
      <c r="I107">
        <f t="shared" si="22"/>
        <v>0.21678936328092854</v>
      </c>
      <c r="J107">
        <f t="shared" si="23"/>
        <v>11.046859433568645</v>
      </c>
      <c r="K107" s="42">
        <f t="shared" si="24"/>
        <v>5.0975844155501736E-2</v>
      </c>
      <c r="L107">
        <f t="shared" si="25"/>
        <v>205.66086981698027</v>
      </c>
      <c r="M107">
        <f t="shared" si="26"/>
        <v>227.75458868411755</v>
      </c>
      <c r="N107">
        <f t="shared" si="27"/>
        <v>3119</v>
      </c>
    </row>
    <row r="108" spans="1:14" x14ac:dyDescent="0.25">
      <c r="A108" s="40">
        <v>41214</v>
      </c>
      <c r="B108">
        <f>COUNT(Samplings!$B108:$IF108)</f>
        <v>120</v>
      </c>
      <c r="C108">
        <f>IF($B108&gt;0,MIN(Samplings!$B108:$IF108),"")</f>
        <v>161.43053814014101</v>
      </c>
      <c r="D108">
        <f>IF($B108&gt;0,MAX(Samplings!$B108:$IF108),"")</f>
        <v>402.73998180839902</v>
      </c>
      <c r="E108">
        <f t="shared" si="21"/>
        <v>241.30944366825801</v>
      </c>
      <c r="F108">
        <f>IFERROR(MEDIAN(Samplings!$B108:$IF108),"")</f>
        <v>276.19467898607451</v>
      </c>
      <c r="G108">
        <f>IFERROR(AVERAGE(Samplings!$B108:$IF108),"")</f>
        <v>281.05335642625215</v>
      </c>
      <c r="H108">
        <f>IFERROR(_xlfn.STDEV.S(Samplings!$B108:$IF108),"")</f>
        <v>52.541092617075378</v>
      </c>
      <c r="I108">
        <f t="shared" si="22"/>
        <v>0.18694348035961655</v>
      </c>
      <c r="J108">
        <f t="shared" si="23"/>
        <v>12.354510887773964</v>
      </c>
      <c r="K108" s="42">
        <f t="shared" si="24"/>
        <v>4.3957884171419825E-2</v>
      </c>
      <c r="L108">
        <f t="shared" si="25"/>
        <v>268.69884553847817</v>
      </c>
      <c r="M108">
        <f t="shared" si="26"/>
        <v>293.40786731402613</v>
      </c>
      <c r="N108">
        <f t="shared" si="27"/>
        <v>2319</v>
      </c>
    </row>
    <row r="109" spans="1:14" x14ac:dyDescent="0.25">
      <c r="A109" s="40">
        <v>41244</v>
      </c>
      <c r="B109">
        <f>COUNT(Samplings!$B109:$IF109)</f>
        <v>120</v>
      </c>
      <c r="C109">
        <f>IF($B109&gt;0,MIN(Samplings!$B109:$IF109),"")</f>
        <v>100.999418846045</v>
      </c>
      <c r="D109">
        <f>IF($B109&gt;0,MAX(Samplings!$B109:$IF109),"")</f>
        <v>352.021647214143</v>
      </c>
      <c r="E109">
        <f t="shared" si="21"/>
        <v>251.02222836809801</v>
      </c>
      <c r="F109">
        <f>IFERROR(MEDIAN(Samplings!$B109:$IF109),"")</f>
        <v>236.54070814780601</v>
      </c>
      <c r="G109">
        <f>IFERROR(AVERAGE(Samplings!$B109:$IF109),"")</f>
        <v>237.10503764629294</v>
      </c>
      <c r="H109">
        <f>IFERROR(_xlfn.STDEV.S(Samplings!$B109:$IF109),"")</f>
        <v>51.903401071542703</v>
      </c>
      <c r="I109">
        <f t="shared" si="22"/>
        <v>0.2189046744294435</v>
      </c>
      <c r="J109">
        <f t="shared" si="23"/>
        <v>12.204564117543221</v>
      </c>
      <c r="K109" s="42">
        <f t="shared" si="24"/>
        <v>5.1473238353331272E-2</v>
      </c>
      <c r="L109">
        <f t="shared" si="25"/>
        <v>224.90047352874973</v>
      </c>
      <c r="M109">
        <f t="shared" si="26"/>
        <v>249.30960176383616</v>
      </c>
      <c r="N109">
        <f t="shared" si="27"/>
        <v>3180</v>
      </c>
    </row>
    <row r="110" spans="1:14" x14ac:dyDescent="0.25">
      <c r="A110" s="40">
        <v>41275</v>
      </c>
      <c r="B110">
        <f>COUNT(Samplings!$B110:$IF110)</f>
        <v>120</v>
      </c>
      <c r="C110">
        <f>IF($B110&gt;0,MIN(Samplings!$B110:$IF110),"")</f>
        <v>115.361943602783</v>
      </c>
      <c r="D110">
        <f>IF($B110&gt;0,MAX(Samplings!$B110:$IF110),"")</f>
        <v>341.49136557588099</v>
      </c>
      <c r="E110">
        <f t="shared" si="21"/>
        <v>226.12942197309798</v>
      </c>
      <c r="F110">
        <f>IFERROR(MEDIAN(Samplings!$B110:$IF110),"")</f>
        <v>230.13907198580199</v>
      </c>
      <c r="G110">
        <f>IFERROR(AVERAGE(Samplings!$B110:$IF110),"")</f>
        <v>234.16622442839815</v>
      </c>
      <c r="H110">
        <f>IFERROR(_xlfn.STDEV.S(Samplings!$B110:$IF110),"")</f>
        <v>45.940568906677129</v>
      </c>
      <c r="I110">
        <f t="shared" si="22"/>
        <v>0.19618785338841443</v>
      </c>
      <c r="J110">
        <f t="shared" si="23"/>
        <v>10.802463947306958</v>
      </c>
      <c r="K110" s="42">
        <f t="shared" si="24"/>
        <v>4.6131605758583966E-2</v>
      </c>
      <c r="L110">
        <f t="shared" si="25"/>
        <v>223.36376048109119</v>
      </c>
      <c r="M110">
        <f t="shared" si="26"/>
        <v>244.96868837570511</v>
      </c>
      <c r="N110">
        <f t="shared" si="27"/>
        <v>2554</v>
      </c>
    </row>
    <row r="111" spans="1:14" x14ac:dyDescent="0.25">
      <c r="A111" s="40">
        <v>41306</v>
      </c>
      <c r="B111">
        <f>COUNT(Samplings!$B111:$IF111)</f>
        <v>120</v>
      </c>
      <c r="C111">
        <f>IF($B111&gt;0,MIN(Samplings!$B111:$IF111),"")</f>
        <v>239.26309949492901</v>
      </c>
      <c r="D111">
        <f>IF($B111&gt;0,MAX(Samplings!$B111:$IF111),"")</f>
        <v>533.83342808194004</v>
      </c>
      <c r="E111">
        <f t="shared" si="21"/>
        <v>294.57032858701103</v>
      </c>
      <c r="F111">
        <f>IFERROR(MEDIAN(Samplings!$B111:$IF111),"")</f>
        <v>367.8193953827905</v>
      </c>
      <c r="G111">
        <f>IFERROR(AVERAGE(Samplings!$B111:$IF111),"")</f>
        <v>367.97277410681647</v>
      </c>
      <c r="H111">
        <f>IFERROR(_xlfn.STDEV.S(Samplings!$B111:$IF111),"")</f>
        <v>59.042957550807493</v>
      </c>
      <c r="I111">
        <f t="shared" si="22"/>
        <v>0.16045469041594987</v>
      </c>
      <c r="J111">
        <f t="shared" si="23"/>
        <v>13.883359206556804</v>
      </c>
      <c r="K111" s="42">
        <f t="shared" si="24"/>
        <v>3.7729310925940111E-2</v>
      </c>
      <c r="L111">
        <f t="shared" si="25"/>
        <v>354.08941490025967</v>
      </c>
      <c r="M111">
        <f t="shared" si="26"/>
        <v>381.85613331337328</v>
      </c>
      <c r="N111">
        <f t="shared" si="27"/>
        <v>1709</v>
      </c>
    </row>
    <row r="112" spans="1:14" x14ac:dyDescent="0.25">
      <c r="A112" s="40">
        <v>41334</v>
      </c>
      <c r="B112">
        <f>COUNT(Samplings!$B112:$IF112)</f>
        <v>120</v>
      </c>
      <c r="C112">
        <f>IF($B112&gt;0,MIN(Samplings!$B112:$IF112),"")</f>
        <v>114.521372581516</v>
      </c>
      <c r="D112">
        <f>IF($B112&gt;0,MAX(Samplings!$B112:$IF112),"")</f>
        <v>315.20319286674197</v>
      </c>
      <c r="E112">
        <f t="shared" si="21"/>
        <v>200.68182028522597</v>
      </c>
      <c r="F112">
        <f>IFERROR(MEDIAN(Samplings!$B112:$IF112),"")</f>
        <v>215.246621992125</v>
      </c>
      <c r="G112">
        <f>IFERROR(AVERAGE(Samplings!$B112:$IF112),"")</f>
        <v>211.77939839749587</v>
      </c>
      <c r="H112">
        <f>IFERROR(_xlfn.STDEV.S(Samplings!$B112:$IF112),"")</f>
        <v>42.104834494671529</v>
      </c>
      <c r="I112">
        <f t="shared" si="22"/>
        <v>0.1988145910946614</v>
      </c>
      <c r="J112">
        <f t="shared" si="23"/>
        <v>9.9005294766802177</v>
      </c>
      <c r="K112" s="42">
        <f t="shared" si="24"/>
        <v>4.6749256781330455E-2</v>
      </c>
      <c r="L112">
        <f t="shared" si="25"/>
        <v>201.87886892081565</v>
      </c>
      <c r="M112">
        <f t="shared" si="26"/>
        <v>221.67992787417609</v>
      </c>
      <c r="N112">
        <f t="shared" si="27"/>
        <v>2623</v>
      </c>
    </row>
    <row r="113" spans="1:14" x14ac:dyDescent="0.25">
      <c r="A113" s="40">
        <v>41365</v>
      </c>
      <c r="B113">
        <f>COUNT(Samplings!$B113:$IF113)</f>
        <v>120</v>
      </c>
      <c r="C113">
        <f>IF($B113&gt;0,MIN(Samplings!$B113:$IF113),"")</f>
        <v>241.89874410180701</v>
      </c>
      <c r="D113">
        <f>IF($B113&gt;0,MAX(Samplings!$B113:$IF113),"")</f>
        <v>535.90973878830903</v>
      </c>
      <c r="E113">
        <f t="shared" si="21"/>
        <v>294.01099468650204</v>
      </c>
      <c r="F113">
        <f>IFERROR(MEDIAN(Samplings!$B113:$IF113),"")</f>
        <v>398.00020708594951</v>
      </c>
      <c r="G113">
        <f>IFERROR(AVERAGE(Samplings!$B113:$IF113),"")</f>
        <v>398.99705096923969</v>
      </c>
      <c r="H113">
        <f>IFERROR(_xlfn.STDEV.S(Samplings!$B113:$IF113),"")</f>
        <v>59.460746420194155</v>
      </c>
      <c r="I113">
        <f t="shared" si="22"/>
        <v>0.14902552857409021</v>
      </c>
      <c r="J113">
        <f t="shared" si="23"/>
        <v>13.981598068341548</v>
      </c>
      <c r="K113" s="42">
        <f t="shared" si="24"/>
        <v>3.5041858165060585E-2</v>
      </c>
      <c r="L113">
        <f t="shared" si="25"/>
        <v>385.01545290089814</v>
      </c>
      <c r="M113">
        <f t="shared" si="26"/>
        <v>412.97864903758125</v>
      </c>
      <c r="N113">
        <f t="shared" si="27"/>
        <v>1474</v>
      </c>
    </row>
    <row r="114" spans="1:14" x14ac:dyDescent="0.25">
      <c r="A114" s="40">
        <v>41395</v>
      </c>
      <c r="B114">
        <f>COUNT(Samplings!$B114:$IF114)</f>
        <v>120</v>
      </c>
      <c r="C114">
        <f>IF($B114&gt;0,MIN(Samplings!$B114:$IF114),"")</f>
        <v>133.078025682652</v>
      </c>
      <c r="D114">
        <f>IF($B114&gt;0,MAX(Samplings!$B114:$IF114),"")</f>
        <v>388.29385867239699</v>
      </c>
      <c r="E114">
        <f t="shared" si="21"/>
        <v>255.215832989745</v>
      </c>
      <c r="F114">
        <f>IFERROR(MEDIAN(Samplings!$B114:$IF114),"")</f>
        <v>239.82508583019501</v>
      </c>
      <c r="G114">
        <f>IFERROR(AVERAGE(Samplings!$B114:$IF114),"")</f>
        <v>239.93681293426889</v>
      </c>
      <c r="H114">
        <f>IFERROR(_xlfn.STDEV.S(Samplings!$B114:$IF114),"")</f>
        <v>47.001446717058101</v>
      </c>
      <c r="I114">
        <f t="shared" si="22"/>
        <v>0.19589093537694957</v>
      </c>
      <c r="J114">
        <f t="shared" si="23"/>
        <v>11.05191872272383</v>
      </c>
      <c r="K114" s="42">
        <f t="shared" si="24"/>
        <v>4.6061788466580669E-2</v>
      </c>
      <c r="L114">
        <f t="shared" si="25"/>
        <v>228.88489421154506</v>
      </c>
      <c r="M114">
        <f t="shared" si="26"/>
        <v>250.98873165699271</v>
      </c>
      <c r="N114">
        <f t="shared" si="27"/>
        <v>2547</v>
      </c>
    </row>
    <row r="115" spans="1:14" x14ac:dyDescent="0.25">
      <c r="A115" s="40">
        <v>41426</v>
      </c>
      <c r="B115">
        <f>COUNT(Samplings!$B115:$IF115)</f>
        <v>120</v>
      </c>
      <c r="C115">
        <f>IF($B115&gt;0,MIN(Samplings!$B115:$IF115),"")</f>
        <v>92.610736676884898</v>
      </c>
      <c r="D115">
        <f>IF($B115&gt;0,MAX(Samplings!$B115:$IF115),"")</f>
        <v>425.33117398819599</v>
      </c>
      <c r="E115">
        <f t="shared" si="21"/>
        <v>332.72043731131112</v>
      </c>
      <c r="F115">
        <f>IFERROR(MEDIAN(Samplings!$B115:$IF115),"")</f>
        <v>275.98296796480997</v>
      </c>
      <c r="G115">
        <f>IFERROR(AVERAGE(Samplings!$B115:$IF115),"")</f>
        <v>276.26632677672598</v>
      </c>
      <c r="H115">
        <f>IFERROR(_xlfn.STDEV.S(Samplings!$B115:$IF115),"")</f>
        <v>55.823077244478348</v>
      </c>
      <c r="I115">
        <f t="shared" si="22"/>
        <v>0.2020625455725325</v>
      </c>
      <c r="J115">
        <f t="shared" si="23"/>
        <v>13.126236651230572</v>
      </c>
      <c r="K115" s="42">
        <f t="shared" si="24"/>
        <v>4.7512980696482007E-2</v>
      </c>
      <c r="L115">
        <f t="shared" si="25"/>
        <v>263.14009012549542</v>
      </c>
      <c r="M115">
        <f t="shared" si="26"/>
        <v>289.39256342795653</v>
      </c>
      <c r="N115">
        <f t="shared" si="27"/>
        <v>2709</v>
      </c>
    </row>
    <row r="116" spans="1:14" x14ac:dyDescent="0.25">
      <c r="A116" s="40">
        <v>41456</v>
      </c>
      <c r="B116">
        <f>COUNT(Samplings!$B116:$IF116)</f>
        <v>120</v>
      </c>
      <c r="C116">
        <f>IF($B116&gt;0,MIN(Samplings!$B116:$IF116),"")</f>
        <v>64.1672470691217</v>
      </c>
      <c r="D116">
        <f>IF($B116&gt;0,MAX(Samplings!$B116:$IF116),"")</f>
        <v>319.21039560914301</v>
      </c>
      <c r="E116">
        <f t="shared" si="21"/>
        <v>255.04314854002132</v>
      </c>
      <c r="F116">
        <f>IFERROR(MEDIAN(Samplings!$B116:$IF116),"")</f>
        <v>174.91748440799</v>
      </c>
      <c r="G116">
        <f>IFERROR(AVERAGE(Samplings!$B116:$IF116),"")</f>
        <v>173.39274480622424</v>
      </c>
      <c r="H116">
        <f>IFERROR(_xlfn.STDEV.S(Samplings!$B116:$IF116),"")</f>
        <v>43.706598681068968</v>
      </c>
      <c r="I116">
        <f t="shared" si="22"/>
        <v>0.25206705580394068</v>
      </c>
      <c r="J116">
        <f t="shared" si="23"/>
        <v>10.27716825777139</v>
      </c>
      <c r="K116" s="42">
        <f t="shared" si="24"/>
        <v>5.9271039680793336E-2</v>
      </c>
      <c r="L116">
        <f t="shared" si="25"/>
        <v>163.11557654845285</v>
      </c>
      <c r="M116">
        <f t="shared" si="26"/>
        <v>183.66991306399564</v>
      </c>
      <c r="N116">
        <f t="shared" si="27"/>
        <v>4216</v>
      </c>
    </row>
    <row r="117" spans="1:14" x14ac:dyDescent="0.25">
      <c r="A117" s="40">
        <v>41487</v>
      </c>
      <c r="B117">
        <f>COUNT(Samplings!$B117:$IF117)</f>
        <v>120</v>
      </c>
      <c r="C117">
        <f>IF($B117&gt;0,MIN(Samplings!$B117:$IF117),"")</f>
        <v>176.18876740219699</v>
      </c>
      <c r="D117">
        <f>IF($B117&gt;0,MAX(Samplings!$B117:$IF117),"")</f>
        <v>491.350943889409</v>
      </c>
      <c r="E117">
        <f t="shared" si="21"/>
        <v>315.16217648721204</v>
      </c>
      <c r="F117">
        <f>IFERROR(MEDIAN(Samplings!$B117:$IF117),"")</f>
        <v>309.80844803667151</v>
      </c>
      <c r="G117">
        <f>IFERROR(AVERAGE(Samplings!$B117:$IF117),"")</f>
        <v>315.12193929092621</v>
      </c>
      <c r="H117">
        <f>IFERROR(_xlfn.STDEV.S(Samplings!$B117:$IF117),"")</f>
        <v>58.609687707530163</v>
      </c>
      <c r="I117">
        <f t="shared" si="22"/>
        <v>0.1859905020875765</v>
      </c>
      <c r="J117">
        <f t="shared" si="23"/>
        <v>13.78148014905174</v>
      </c>
      <c r="K117" s="42">
        <f t="shared" si="24"/>
        <v>4.3733800890100615E-2</v>
      </c>
      <c r="L117">
        <f t="shared" si="25"/>
        <v>301.34045914187448</v>
      </c>
      <c r="M117">
        <f t="shared" si="26"/>
        <v>328.90341943997794</v>
      </c>
      <c r="N117">
        <f t="shared" si="27"/>
        <v>2296</v>
      </c>
    </row>
    <row r="118" spans="1:14" x14ac:dyDescent="0.25">
      <c r="A118" s="40">
        <v>41518</v>
      </c>
      <c r="B118">
        <f>COUNT(Samplings!$B118:$IF118)</f>
        <v>120</v>
      </c>
      <c r="C118">
        <f>IF($B118&gt;0,MIN(Samplings!$B118:$IF118),"")</f>
        <v>327.667401830122</v>
      </c>
      <c r="D118">
        <f>IF($B118&gt;0,MAX(Samplings!$B118:$IF118),"")</f>
        <v>618.30511259382899</v>
      </c>
      <c r="E118">
        <f t="shared" si="21"/>
        <v>290.63771076370699</v>
      </c>
      <c r="F118">
        <f>IFERROR(MEDIAN(Samplings!$B118:$IF118),"")</f>
        <v>490.14433400506499</v>
      </c>
      <c r="G118">
        <f>IFERROR(AVERAGE(Samplings!$B118:$IF118),"")</f>
        <v>484.53865749892731</v>
      </c>
      <c r="H118">
        <f>IFERROR(_xlfn.STDEV.S(Samplings!$B118:$IF118),"")</f>
        <v>67.814890273105163</v>
      </c>
      <c r="I118">
        <f t="shared" si="22"/>
        <v>0.13995764677094993</v>
      </c>
      <c r="J118">
        <f t="shared" si="23"/>
        <v>15.945991194709009</v>
      </c>
      <c r="K118" s="42">
        <f t="shared" si="24"/>
        <v>3.2909636719221542E-2</v>
      </c>
      <c r="L118">
        <f t="shared" si="25"/>
        <v>468.59266630421831</v>
      </c>
      <c r="M118">
        <f t="shared" si="26"/>
        <v>500.4846486936363</v>
      </c>
      <c r="N118">
        <f t="shared" si="27"/>
        <v>1300</v>
      </c>
    </row>
    <row r="119" spans="1:14" x14ac:dyDescent="0.25">
      <c r="A119" s="40">
        <v>41548</v>
      </c>
      <c r="B119">
        <f>COUNT(Samplings!$B119:$IF119)</f>
        <v>120</v>
      </c>
      <c r="C119">
        <f>IF($B119&gt;0,MIN(Samplings!$B119:$IF119),"")</f>
        <v>332.23304116334702</v>
      </c>
      <c r="D119">
        <f>IF($B119&gt;0,MAX(Samplings!$B119:$IF119),"")</f>
        <v>681.66606865148105</v>
      </c>
      <c r="E119">
        <f t="shared" si="21"/>
        <v>349.43302748813403</v>
      </c>
      <c r="F119">
        <f>IFERROR(MEDIAN(Samplings!$B119:$IF119),"")</f>
        <v>515.74876741521143</v>
      </c>
      <c r="G119">
        <f>IFERROR(AVERAGE(Samplings!$B119:$IF119),"")</f>
        <v>515.01150630597283</v>
      </c>
      <c r="H119">
        <f>IFERROR(_xlfn.STDEV.S(Samplings!$B119:$IF119),"")</f>
        <v>71.5117118384604</v>
      </c>
      <c r="I119">
        <f t="shared" si="22"/>
        <v>0.13885459055350632</v>
      </c>
      <c r="J119">
        <f t="shared" si="23"/>
        <v>16.815261702884463</v>
      </c>
      <c r="K119" s="42">
        <f t="shared" si="24"/>
        <v>3.2650264114476635E-2</v>
      </c>
      <c r="L119">
        <f t="shared" si="25"/>
        <v>498.19624460308836</v>
      </c>
      <c r="M119">
        <f t="shared" si="26"/>
        <v>531.82676800885724</v>
      </c>
      <c r="N119">
        <f t="shared" si="27"/>
        <v>1280</v>
      </c>
    </row>
    <row r="120" spans="1:14" x14ac:dyDescent="0.25">
      <c r="A120" s="40">
        <v>41579</v>
      </c>
      <c r="B120">
        <f>COUNT(Samplings!$B120:$IF120)</f>
        <v>120</v>
      </c>
      <c r="C120">
        <f>IF($B120&gt;0,MIN(Samplings!$B120:$IF120),"")</f>
        <v>314.60131477159302</v>
      </c>
      <c r="D120">
        <f>IF($B120&gt;0,MAX(Samplings!$B120:$IF120),"")</f>
        <v>673.83939500000497</v>
      </c>
      <c r="E120">
        <f t="shared" si="21"/>
        <v>359.23808022841195</v>
      </c>
      <c r="F120">
        <f>IFERROR(MEDIAN(Samplings!$B120:$IF120),"")</f>
        <v>511.25732204919251</v>
      </c>
      <c r="G120">
        <f>IFERROR(AVERAGE(Samplings!$B120:$IF120),"")</f>
        <v>517.93604233417989</v>
      </c>
      <c r="H120">
        <f>IFERROR(_xlfn.STDEV.S(Samplings!$B120:$IF120),"")</f>
        <v>60.043027469401281</v>
      </c>
      <c r="I120">
        <f t="shared" si="22"/>
        <v>0.11592749405661297</v>
      </c>
      <c r="J120">
        <f t="shared" si="23"/>
        <v>14.118515616185537</v>
      </c>
      <c r="K120" s="42">
        <f t="shared" si="24"/>
        <v>2.7259187355561681E-2</v>
      </c>
      <c r="L120">
        <f t="shared" si="25"/>
        <v>503.81752671799433</v>
      </c>
      <c r="M120">
        <f t="shared" si="26"/>
        <v>532.05455795036539</v>
      </c>
      <c r="N120">
        <f t="shared" si="27"/>
        <v>892</v>
      </c>
    </row>
    <row r="121" spans="1:14" x14ac:dyDescent="0.25">
      <c r="A121" s="40">
        <v>41609</v>
      </c>
      <c r="B121">
        <f>COUNT(Samplings!$B121:$IF121)</f>
        <v>120</v>
      </c>
      <c r="C121">
        <f>IF($B121&gt;0,MIN(Samplings!$B121:$IF121),"")</f>
        <v>303.76783429626602</v>
      </c>
      <c r="D121">
        <f>IF($B121&gt;0,MAX(Samplings!$B121:$IF121),"")</f>
        <v>562.71995259987102</v>
      </c>
      <c r="E121">
        <f t="shared" si="21"/>
        <v>258.952118303605</v>
      </c>
      <c r="F121">
        <f>IFERROR(MEDIAN(Samplings!$B121:$IF121),"")</f>
        <v>413.15984412831597</v>
      </c>
      <c r="G121">
        <f>IFERROR(AVERAGE(Samplings!$B121:$IF121),"")</f>
        <v>416.84482477643741</v>
      </c>
      <c r="H121">
        <f>IFERROR(_xlfn.STDEV.S(Samplings!$B121:$IF121),"")</f>
        <v>51.586670454831903</v>
      </c>
      <c r="I121">
        <f t="shared" si="22"/>
        <v>0.12375509395492415</v>
      </c>
      <c r="J121">
        <f t="shared" si="23"/>
        <v>12.13008809015712</v>
      </c>
      <c r="K121" s="42">
        <f t="shared" si="24"/>
        <v>2.9099768952781744E-2</v>
      </c>
      <c r="L121">
        <f t="shared" si="25"/>
        <v>404.71473668628028</v>
      </c>
      <c r="M121">
        <f t="shared" si="26"/>
        <v>428.97491286659454</v>
      </c>
      <c r="N121">
        <f t="shared" si="27"/>
        <v>1017</v>
      </c>
    </row>
    <row r="122" spans="1:14" x14ac:dyDescent="0.25">
      <c r="A122" s="40">
        <v>41640</v>
      </c>
      <c r="B122">
        <f>COUNT(Samplings!$B122:$IF122)</f>
        <v>120</v>
      </c>
      <c r="C122">
        <f>IF($B122&gt;0,MIN(Samplings!$B122:$IF122),"")</f>
        <v>241.42693297957001</v>
      </c>
      <c r="D122">
        <f>IF($B122&gt;0,MAX(Samplings!$B122:$IF122),"")</f>
        <v>494.22166481456497</v>
      </c>
      <c r="E122">
        <f t="shared" si="21"/>
        <v>252.79473183499496</v>
      </c>
      <c r="F122">
        <f>IFERROR(MEDIAN(Samplings!$B122:$IF122),"")</f>
        <v>356.5977597224105</v>
      </c>
      <c r="G122">
        <f>IFERROR(AVERAGE(Samplings!$B122:$IF122),"")</f>
        <v>357.2457731551973</v>
      </c>
      <c r="H122">
        <f>IFERROR(_xlfn.STDEV.S(Samplings!$B122:$IF122),"")</f>
        <v>48.787786480297946</v>
      </c>
      <c r="I122">
        <f t="shared" si="22"/>
        <v>0.13656644849679775</v>
      </c>
      <c r="J122">
        <f t="shared" si="23"/>
        <v>11.471958599226854</v>
      </c>
      <c r="K122" s="42">
        <f t="shared" si="24"/>
        <v>3.2112230462256926E-2</v>
      </c>
      <c r="L122">
        <f t="shared" si="25"/>
        <v>345.77381455597043</v>
      </c>
      <c r="M122">
        <f t="shared" si="26"/>
        <v>368.71773175442416</v>
      </c>
      <c r="N122">
        <f t="shared" si="27"/>
        <v>1238</v>
      </c>
    </row>
    <row r="123" spans="1:14" x14ac:dyDescent="0.25">
      <c r="A123" s="40">
        <v>41671</v>
      </c>
      <c r="B123">
        <f>COUNT(Samplings!$B123:$IF123)</f>
        <v>120</v>
      </c>
      <c r="C123">
        <f>IF($B123&gt;0,MIN(Samplings!$B123:$IF123),"")</f>
        <v>114.37918224239699</v>
      </c>
      <c r="D123">
        <f>IF($B123&gt;0,MAX(Samplings!$B123:$IF123),"")</f>
        <v>380.26690480087001</v>
      </c>
      <c r="E123">
        <f t="shared" si="21"/>
        <v>265.887722558473</v>
      </c>
      <c r="F123">
        <f>IFERROR(MEDIAN(Samplings!$B123:$IF123),"")</f>
        <v>246.3273295359225</v>
      </c>
      <c r="G123">
        <f>IFERROR(AVERAGE(Samplings!$B123:$IF123),"")</f>
        <v>255.80298596499955</v>
      </c>
      <c r="H123">
        <f>IFERROR(_xlfn.STDEV.S(Samplings!$B123:$IF123),"")</f>
        <v>52.12696756571993</v>
      </c>
      <c r="I123">
        <f t="shared" si="22"/>
        <v>0.20377779160424753</v>
      </c>
      <c r="J123">
        <f t="shared" si="23"/>
        <v>12.257133536047402</v>
      </c>
      <c r="K123" s="42">
        <f t="shared" si="24"/>
        <v>4.7916303595160123E-2</v>
      </c>
      <c r="L123">
        <f t="shared" si="25"/>
        <v>243.54585242895214</v>
      </c>
      <c r="M123">
        <f t="shared" si="26"/>
        <v>268.06011950104693</v>
      </c>
      <c r="N123">
        <f t="shared" si="27"/>
        <v>2756</v>
      </c>
    </row>
    <row r="124" spans="1:14" x14ac:dyDescent="0.25">
      <c r="A124" s="40">
        <v>41699</v>
      </c>
      <c r="B124">
        <f>COUNT(Samplings!$B124:$IF124)</f>
        <v>120</v>
      </c>
      <c r="C124">
        <f>IF($B124&gt;0,MIN(Samplings!$B124:$IF124),"")</f>
        <v>258.54151179960098</v>
      </c>
      <c r="D124">
        <f>IF($B124&gt;0,MAX(Samplings!$B124:$IF124),"")</f>
        <v>570.22044586465404</v>
      </c>
      <c r="E124">
        <f t="shared" si="21"/>
        <v>311.67893406505306</v>
      </c>
      <c r="F124">
        <f>IFERROR(MEDIAN(Samplings!$B124:$IF124),"")</f>
        <v>403.021268015744</v>
      </c>
      <c r="G124">
        <f>IFERROR(AVERAGE(Samplings!$B124:$IF124),"")</f>
        <v>406.88678408086759</v>
      </c>
      <c r="H124">
        <f>IFERROR(_xlfn.STDEV.S(Samplings!$B124:$IF124),"")</f>
        <v>58.885632712130288</v>
      </c>
      <c r="I124">
        <f t="shared" si="22"/>
        <v>0.14472240194566491</v>
      </c>
      <c r="J124">
        <f t="shared" si="23"/>
        <v>13.846365848871601</v>
      </c>
      <c r="K124" s="42">
        <f t="shared" si="24"/>
        <v>3.4030021103166809E-2</v>
      </c>
      <c r="L124">
        <f t="shared" si="25"/>
        <v>393.040418231996</v>
      </c>
      <c r="M124">
        <f t="shared" si="26"/>
        <v>420.73314992973917</v>
      </c>
      <c r="N124">
        <f t="shared" si="27"/>
        <v>1390</v>
      </c>
    </row>
    <row r="125" spans="1:14" x14ac:dyDescent="0.25">
      <c r="A125" s="40">
        <v>41730</v>
      </c>
      <c r="B125">
        <f>COUNT(Samplings!$B125:$IF125)</f>
        <v>120</v>
      </c>
      <c r="C125">
        <f>IF($B125&gt;0,MIN(Samplings!$B125:$IF125),"")</f>
        <v>333.15174204378701</v>
      </c>
      <c r="D125">
        <f>IF($B125&gt;0,MAX(Samplings!$B125:$IF125),"")</f>
        <v>655.29659601166304</v>
      </c>
      <c r="E125">
        <f t="shared" si="21"/>
        <v>322.14485396787603</v>
      </c>
      <c r="F125">
        <f>IFERROR(MEDIAN(Samplings!$B125:$IF125),"")</f>
        <v>489.46350096166452</v>
      </c>
      <c r="G125">
        <f>IFERROR(AVERAGE(Samplings!$B125:$IF125),"")</f>
        <v>491.75146068128822</v>
      </c>
      <c r="H125">
        <f>IFERROR(_xlfn.STDEV.S(Samplings!$B125:$IF125),"")</f>
        <v>61.373565151814759</v>
      </c>
      <c r="I125">
        <f t="shared" si="22"/>
        <v>0.12480606578531736</v>
      </c>
      <c r="J125">
        <f t="shared" si="23"/>
        <v>14.431378205545329</v>
      </c>
      <c r="K125" s="42">
        <f t="shared" si="24"/>
        <v>2.9346894436371649E-2</v>
      </c>
      <c r="L125">
        <f t="shared" si="25"/>
        <v>477.32008247574288</v>
      </c>
      <c r="M125">
        <f t="shared" si="26"/>
        <v>506.18283888683357</v>
      </c>
      <c r="N125">
        <f t="shared" si="27"/>
        <v>1034</v>
      </c>
    </row>
    <row r="126" spans="1:14" x14ac:dyDescent="0.25">
      <c r="A126" s="40">
        <v>41760</v>
      </c>
      <c r="B126">
        <f>COUNT(Samplings!$B126:$IF126)</f>
        <v>120</v>
      </c>
      <c r="C126">
        <f>IF($B126&gt;0,MIN(Samplings!$B126:$IF126),"")</f>
        <v>165.11090246659001</v>
      </c>
      <c r="D126">
        <f>IF($B126&gt;0,MAX(Samplings!$B126:$IF126),"")</f>
        <v>486.62227158352403</v>
      </c>
      <c r="E126">
        <f t="shared" si="21"/>
        <v>321.51136911693402</v>
      </c>
      <c r="F126">
        <f>IFERROR(MEDIAN(Samplings!$B126:$IF126),"")</f>
        <v>303.57269005016747</v>
      </c>
      <c r="G126">
        <f>IFERROR(AVERAGE(Samplings!$B126:$IF126),"")</f>
        <v>310.29042013184602</v>
      </c>
      <c r="H126">
        <f>IFERROR(_xlfn.STDEV.S(Samplings!$B126:$IF126),"")</f>
        <v>58.692748165383591</v>
      </c>
      <c r="I126">
        <f t="shared" si="22"/>
        <v>0.18915423860151517</v>
      </c>
      <c r="J126">
        <f t="shared" si="23"/>
        <v>13.80101098253426</v>
      </c>
      <c r="K126" s="42">
        <f t="shared" si="24"/>
        <v>4.4477721795826146E-2</v>
      </c>
      <c r="L126">
        <f t="shared" si="25"/>
        <v>296.48940914931177</v>
      </c>
      <c r="M126">
        <f t="shared" si="26"/>
        <v>324.09143111438027</v>
      </c>
      <c r="N126">
        <f t="shared" si="27"/>
        <v>2374</v>
      </c>
    </row>
    <row r="127" spans="1:14" x14ac:dyDescent="0.25">
      <c r="A127" s="40">
        <v>41791</v>
      </c>
      <c r="B127">
        <f>COUNT(Samplings!$B127:$IF127)</f>
        <v>120</v>
      </c>
      <c r="C127">
        <f>IF($B127&gt;0,MIN(Samplings!$B127:$IF127),"")</f>
        <v>188.784219125383</v>
      </c>
      <c r="D127">
        <f>IF($B127&gt;0,MAX(Samplings!$B127:$IF127),"")</f>
        <v>487.38361863433101</v>
      </c>
      <c r="E127">
        <f t="shared" si="21"/>
        <v>298.59939950894801</v>
      </c>
      <c r="F127">
        <f>IFERROR(MEDIAN(Samplings!$B127:$IF127),"")</f>
        <v>331.13099637645348</v>
      </c>
      <c r="G127">
        <f>IFERROR(AVERAGE(Samplings!$B127:$IF127),"")</f>
        <v>329.93108607330743</v>
      </c>
      <c r="H127">
        <f>IFERROR(_xlfn.STDEV.S(Samplings!$B127:$IF127),"")</f>
        <v>60.785483583867496</v>
      </c>
      <c r="I127">
        <f t="shared" si="22"/>
        <v>0.18423690931130254</v>
      </c>
      <c r="J127">
        <f t="shared" si="23"/>
        <v>14.293096723904759</v>
      </c>
      <c r="K127" s="42">
        <f t="shared" si="24"/>
        <v>4.3321461139096705E-2</v>
      </c>
      <c r="L127">
        <f t="shared" si="25"/>
        <v>315.63798934940269</v>
      </c>
      <c r="M127">
        <f t="shared" si="26"/>
        <v>344.22418279721217</v>
      </c>
      <c r="N127">
        <f t="shared" si="27"/>
        <v>2253</v>
      </c>
    </row>
    <row r="128" spans="1:14" x14ac:dyDescent="0.25">
      <c r="A128" s="40">
        <v>41821</v>
      </c>
      <c r="B128">
        <f>COUNT(Samplings!$B128:$IF128)</f>
        <v>120</v>
      </c>
      <c r="C128">
        <f>IF($B128&gt;0,MIN(Samplings!$B128:$IF128),"")</f>
        <v>212.43430053333901</v>
      </c>
      <c r="D128">
        <f>IF($B128&gt;0,MAX(Samplings!$B128:$IF128),"")</f>
        <v>485.14225468003099</v>
      </c>
      <c r="E128">
        <f t="shared" si="21"/>
        <v>272.70795414669197</v>
      </c>
      <c r="F128">
        <f>IFERROR(MEDIAN(Samplings!$B128:$IF128),"")</f>
        <v>380.20433468126248</v>
      </c>
      <c r="G128">
        <f>IFERROR(AVERAGE(Samplings!$B128:$IF128),"")</f>
        <v>372.56659877359567</v>
      </c>
      <c r="H128">
        <f>IFERROR(_xlfn.STDEV.S(Samplings!$B128:$IF128),"")</f>
        <v>54.298634892686287</v>
      </c>
      <c r="I128">
        <f t="shared" si="22"/>
        <v>0.14574209033076238</v>
      </c>
      <c r="J128">
        <f t="shared" si="23"/>
        <v>12.767779323929426</v>
      </c>
      <c r="K128" s="42">
        <f t="shared" si="24"/>
        <v>3.4269790598400518E-2</v>
      </c>
      <c r="L128">
        <f t="shared" si="25"/>
        <v>359.79881944966627</v>
      </c>
      <c r="M128">
        <f t="shared" si="26"/>
        <v>385.33437809752508</v>
      </c>
      <c r="N128">
        <f t="shared" si="27"/>
        <v>1410</v>
      </c>
    </row>
    <row r="129" spans="1:14" x14ac:dyDescent="0.25">
      <c r="A129" s="40">
        <v>41852</v>
      </c>
      <c r="B129">
        <f>COUNT(Samplings!$B129:$IF129)</f>
        <v>120</v>
      </c>
      <c r="C129">
        <f>IF($B129&gt;0,MIN(Samplings!$B129:$IF129),"")</f>
        <v>157.08364985064301</v>
      </c>
      <c r="D129">
        <f>IF($B129&gt;0,MAX(Samplings!$B129:$IF129),"")</f>
        <v>442.96653118356602</v>
      </c>
      <c r="E129">
        <f t="shared" si="21"/>
        <v>285.88288133292303</v>
      </c>
      <c r="F129">
        <f>IFERROR(MEDIAN(Samplings!$B129:$IF129),"")</f>
        <v>298.82933516735147</v>
      </c>
      <c r="G129">
        <f>IFERROR(AVERAGE(Samplings!$B129:$IF129),"")</f>
        <v>293.02717746121181</v>
      </c>
      <c r="H129">
        <f>IFERROR(_xlfn.STDEV.S(Samplings!$B129:$IF129),"")</f>
        <v>52.302766631546078</v>
      </c>
      <c r="I129">
        <f t="shared" si="22"/>
        <v>0.17849117984446827</v>
      </c>
      <c r="J129">
        <f t="shared" si="23"/>
        <v>12.298470922931202</v>
      </c>
      <c r="K129" s="42">
        <f t="shared" si="24"/>
        <v>4.1970410490539428E-2</v>
      </c>
      <c r="L129">
        <f t="shared" si="25"/>
        <v>280.72870653828062</v>
      </c>
      <c r="M129">
        <f t="shared" si="26"/>
        <v>305.32564838414299</v>
      </c>
      <c r="N129">
        <f t="shared" si="27"/>
        <v>2114</v>
      </c>
    </row>
    <row r="130" spans="1:14" x14ac:dyDescent="0.25">
      <c r="A130" s="40">
        <v>41883</v>
      </c>
      <c r="B130">
        <f>COUNT(Samplings!$B130:$IF130)</f>
        <v>120</v>
      </c>
      <c r="C130">
        <f>IF($B130&gt;0,MIN(Samplings!$B130:$IF130),"")</f>
        <v>189.87288808405401</v>
      </c>
      <c r="D130">
        <f>IF($B130&gt;0,MAX(Samplings!$B130:$IF130),"")</f>
        <v>380.37476629945201</v>
      </c>
      <c r="E130">
        <f t="shared" ref="E130:E161" si="28">IFERROR(D130-C130,"")</f>
        <v>190.50187821539799</v>
      </c>
      <c r="F130">
        <f>IFERROR(MEDIAN(Samplings!$B130:$IF130),"")</f>
        <v>265.387854379646</v>
      </c>
      <c r="G130">
        <f>IFERROR(AVERAGE(Samplings!$B130:$IF130),"")</f>
        <v>272.05670997953951</v>
      </c>
      <c r="H130">
        <f>IFERROR(_xlfn.STDEV.S(Samplings!$B130:$IF130),"")</f>
        <v>43.701833627665351</v>
      </c>
      <c r="I130">
        <f t="shared" ref="I130:I147" si="29">IFERROR($H130/$G130,"")</f>
        <v>0.16063501477670603</v>
      </c>
      <c r="J130">
        <f t="shared" ref="J130:J147" si="30">IFERROR(_xlfn.CONFIDENCE.NORM(0.01,$H130,$B130),"")</f>
        <v>10.276047803261909</v>
      </c>
      <c r="K130" s="42">
        <f t="shared" ref="K130:K147" si="31">IFERROR($J130/$G130,"")</f>
        <v>3.7771712390533341E-2</v>
      </c>
      <c r="L130">
        <f t="shared" ref="L130:L147" si="32">IFERROR($G130-$J130,"")</f>
        <v>261.78066217627759</v>
      </c>
      <c r="M130">
        <f t="shared" ref="M130:M147" si="33">IFERROR($G130+$J130,"")</f>
        <v>282.33275778280142</v>
      </c>
      <c r="N130">
        <f t="shared" ref="N130:N147" si="34">IFERROR(ROUNDUP(((_xlfn.NORM.INV(1-0.01/2,0,1)*$H130)/(0.01*$G130))^2,0),"")</f>
        <v>1713</v>
      </c>
    </row>
    <row r="131" spans="1:14" x14ac:dyDescent="0.25">
      <c r="A131" s="40">
        <v>41913</v>
      </c>
      <c r="B131">
        <f>COUNT(Samplings!$B131:$IF131)</f>
        <v>120</v>
      </c>
      <c r="C131">
        <f>IF($B131&gt;0,MIN(Samplings!$B131:$IF131),"")</f>
        <v>273.88429742483999</v>
      </c>
      <c r="D131">
        <f>IF($B131&gt;0,MAX(Samplings!$B131:$IF131),"")</f>
        <v>649.97178337946002</v>
      </c>
      <c r="E131">
        <f t="shared" si="28"/>
        <v>376.08748595462004</v>
      </c>
      <c r="F131">
        <f>IFERROR(MEDIAN(Samplings!$B131:$IF131),"")</f>
        <v>442.80805595582547</v>
      </c>
      <c r="G131">
        <f>IFERROR(AVERAGE(Samplings!$B131:$IF131),"")</f>
        <v>456.27594349047399</v>
      </c>
      <c r="H131">
        <f>IFERROR(_xlfn.STDEV.S(Samplings!$B131:$IF131),"")</f>
        <v>67.988189741435221</v>
      </c>
      <c r="I131">
        <f t="shared" si="29"/>
        <v>0.14900673750478949</v>
      </c>
      <c r="J131">
        <f t="shared" si="30"/>
        <v>15.986740826315133</v>
      </c>
      <c r="K131" s="42">
        <f t="shared" si="31"/>
        <v>3.5037439633608253E-2</v>
      </c>
      <c r="L131">
        <f t="shared" si="32"/>
        <v>440.28920266415884</v>
      </c>
      <c r="M131">
        <f t="shared" si="33"/>
        <v>472.26268431678915</v>
      </c>
      <c r="N131">
        <f t="shared" si="34"/>
        <v>1474</v>
      </c>
    </row>
    <row r="132" spans="1:14" x14ac:dyDescent="0.25">
      <c r="A132" s="40">
        <v>41944</v>
      </c>
      <c r="B132">
        <f>COUNT(Samplings!$B132:$IF132)</f>
        <v>120</v>
      </c>
      <c r="C132">
        <f>IF($B132&gt;0,MIN(Samplings!$B132:$IF132),"")</f>
        <v>212.09105534408101</v>
      </c>
      <c r="D132">
        <f>IF($B132&gt;0,MAX(Samplings!$B132:$IF132),"")</f>
        <v>578.08180522562895</v>
      </c>
      <c r="E132">
        <f t="shared" si="28"/>
        <v>365.99074988154791</v>
      </c>
      <c r="F132">
        <f>IFERROR(MEDIAN(Samplings!$B132:$IF132),"")</f>
        <v>366.67271069967353</v>
      </c>
      <c r="G132">
        <f>IFERROR(AVERAGE(Samplings!$B132:$IF132),"")</f>
        <v>372.01722058843387</v>
      </c>
      <c r="H132">
        <f>IFERROR(_xlfn.STDEV.S(Samplings!$B132:$IF132),"")</f>
        <v>61.0512492964694</v>
      </c>
      <c r="I132">
        <f t="shared" si="29"/>
        <v>0.16410866464703516</v>
      </c>
      <c r="J132">
        <f t="shared" si="30"/>
        <v>14.355588865319993</v>
      </c>
      <c r="K132" s="42">
        <f t="shared" si="31"/>
        <v>3.858850631326477E-2</v>
      </c>
      <c r="L132">
        <f t="shared" si="32"/>
        <v>357.66163172311389</v>
      </c>
      <c r="M132">
        <f t="shared" si="33"/>
        <v>386.37280945375386</v>
      </c>
      <c r="N132">
        <f t="shared" si="34"/>
        <v>1787</v>
      </c>
    </row>
    <row r="133" spans="1:14" x14ac:dyDescent="0.25">
      <c r="A133" s="40">
        <v>41974</v>
      </c>
      <c r="B133">
        <f>COUNT(Samplings!$B133:$IF133)</f>
        <v>120</v>
      </c>
      <c r="C133">
        <f>IF($B133&gt;0,MIN(Samplings!$B133:$IF133),"")</f>
        <v>112.910303353069</v>
      </c>
      <c r="D133">
        <f>IF($B133&gt;0,MAX(Samplings!$B133:$IF133),"")</f>
        <v>340.76019787121101</v>
      </c>
      <c r="E133">
        <f t="shared" si="28"/>
        <v>227.84989451814201</v>
      </c>
      <c r="F133">
        <f>IFERROR(MEDIAN(Samplings!$B133:$IF133),"")</f>
        <v>240.52974854622499</v>
      </c>
      <c r="G133">
        <f>IFERROR(AVERAGE(Samplings!$B133:$IF133),"")</f>
        <v>234.59965627311732</v>
      </c>
      <c r="H133">
        <f>IFERROR(_xlfn.STDEV.S(Samplings!$B133:$IF133),"")</f>
        <v>47.198307059844204</v>
      </c>
      <c r="I133">
        <f t="shared" si="29"/>
        <v>0.2011865993737717</v>
      </c>
      <c r="J133">
        <f t="shared" si="30"/>
        <v>11.098208457618519</v>
      </c>
      <c r="K133" s="42">
        <f t="shared" si="31"/>
        <v>4.7307010734483582E-2</v>
      </c>
      <c r="L133">
        <f t="shared" si="32"/>
        <v>223.50144781549881</v>
      </c>
      <c r="M133">
        <f t="shared" si="33"/>
        <v>245.69786473073583</v>
      </c>
      <c r="N133">
        <f t="shared" si="34"/>
        <v>2686</v>
      </c>
    </row>
    <row r="134" spans="1:14" x14ac:dyDescent="0.25">
      <c r="A134" s="40">
        <v>42005</v>
      </c>
      <c r="B134">
        <f>COUNT(Samplings!$B134:$IF134)</f>
        <v>120</v>
      </c>
      <c r="C134">
        <f>IF($B134&gt;0,MIN(Samplings!$B134:$IF134),"")</f>
        <v>173.58211353109701</v>
      </c>
      <c r="D134">
        <f>IF($B134&gt;0,MAX(Samplings!$B134:$IF134),"")</f>
        <v>475.094538290407</v>
      </c>
      <c r="E134">
        <f t="shared" si="28"/>
        <v>301.51242475930997</v>
      </c>
      <c r="F134">
        <f>IFERROR(MEDIAN(Samplings!$B134:$IF134),"")</f>
        <v>312.34776691211096</v>
      </c>
      <c r="G134">
        <f>IFERROR(AVERAGE(Samplings!$B134:$IF134),"")</f>
        <v>309.76682244082434</v>
      </c>
      <c r="H134">
        <f>IFERROR(_xlfn.STDEV.S(Samplings!$B134:$IF134),"")</f>
        <v>53.531274003017558</v>
      </c>
      <c r="I134">
        <f t="shared" si="29"/>
        <v>0.17281151538830081</v>
      </c>
      <c r="J134">
        <f t="shared" si="30"/>
        <v>12.587342108141812</v>
      </c>
      <c r="K134" s="42">
        <f t="shared" si="31"/>
        <v>4.0634894366540525E-2</v>
      </c>
      <c r="L134">
        <f t="shared" si="32"/>
        <v>297.17948033268254</v>
      </c>
      <c r="M134">
        <f t="shared" si="33"/>
        <v>322.35416454896614</v>
      </c>
      <c r="N134">
        <f t="shared" si="34"/>
        <v>1982</v>
      </c>
    </row>
    <row r="135" spans="1:14" x14ac:dyDescent="0.25">
      <c r="A135" s="40">
        <v>42036</v>
      </c>
      <c r="B135">
        <f>COUNT(Samplings!$B135:$IF135)</f>
        <v>120</v>
      </c>
      <c r="C135">
        <f>IF($B135&gt;0,MIN(Samplings!$B135:$IF135),"")</f>
        <v>233.98270929077401</v>
      </c>
      <c r="D135">
        <f>IF($B135&gt;0,MAX(Samplings!$B135:$IF135),"")</f>
        <v>553.88096324045398</v>
      </c>
      <c r="E135">
        <f t="shared" si="28"/>
        <v>319.89825394968</v>
      </c>
      <c r="F135">
        <f>IFERROR(MEDIAN(Samplings!$B135:$IF135),"")</f>
        <v>398.78697602414849</v>
      </c>
      <c r="G135">
        <f>IFERROR(AVERAGE(Samplings!$B135:$IF135),"")</f>
        <v>393.22740499947417</v>
      </c>
      <c r="H135">
        <f>IFERROR(_xlfn.STDEV.S(Samplings!$B135:$IF135),"")</f>
        <v>57.453242061070732</v>
      </c>
      <c r="I135">
        <f t="shared" si="29"/>
        <v>0.14610691251579366</v>
      </c>
      <c r="J135">
        <f t="shared" si="30"/>
        <v>13.509553555624588</v>
      </c>
      <c r="K135" s="42">
        <f t="shared" si="31"/>
        <v>3.4355574875669342E-2</v>
      </c>
      <c r="L135">
        <f t="shared" si="32"/>
        <v>379.71785144384961</v>
      </c>
      <c r="M135">
        <f t="shared" si="33"/>
        <v>406.73695855509874</v>
      </c>
      <c r="N135">
        <f t="shared" si="34"/>
        <v>1417</v>
      </c>
    </row>
    <row r="136" spans="1:14" x14ac:dyDescent="0.25">
      <c r="A136" s="40">
        <v>42064</v>
      </c>
      <c r="B136">
        <f>COUNT(Samplings!$B136:$IF136)</f>
        <v>120</v>
      </c>
      <c r="C136">
        <f>IF($B136&gt;0,MIN(Samplings!$B136:$IF136),"")</f>
        <v>188.360163942756</v>
      </c>
      <c r="D136">
        <f>IF($B136&gt;0,MAX(Samplings!$B136:$IF136),"")</f>
        <v>424.06347313165497</v>
      </c>
      <c r="E136">
        <f t="shared" si="28"/>
        <v>235.70330918889897</v>
      </c>
      <c r="F136">
        <f>IFERROR(MEDIAN(Samplings!$B136:$IF136),"")</f>
        <v>301.25427590222853</v>
      </c>
      <c r="G136">
        <f>IFERROR(AVERAGE(Samplings!$B136:$IF136),"")</f>
        <v>296.23345092218335</v>
      </c>
      <c r="H136">
        <f>IFERROR(_xlfn.STDEV.S(Samplings!$B136:$IF136),"")</f>
        <v>54.564748397199239</v>
      </c>
      <c r="I136">
        <f t="shared" si="29"/>
        <v>0.18419509419796309</v>
      </c>
      <c r="J136">
        <f t="shared" si="30"/>
        <v>12.830353245123833</v>
      </c>
      <c r="K136" s="42">
        <f t="shared" si="31"/>
        <v>4.3311628734643469E-2</v>
      </c>
      <c r="L136">
        <f t="shared" si="32"/>
        <v>283.40309767705952</v>
      </c>
      <c r="M136">
        <f t="shared" si="33"/>
        <v>309.06380416730718</v>
      </c>
      <c r="N136">
        <f t="shared" si="34"/>
        <v>2252</v>
      </c>
    </row>
    <row r="137" spans="1:14" x14ac:dyDescent="0.25">
      <c r="A137" s="40">
        <v>42095</v>
      </c>
      <c r="B137">
        <f>COUNT(Samplings!$B137:$IF137)</f>
        <v>120</v>
      </c>
      <c r="C137">
        <f>IF($B137&gt;0,MIN(Samplings!$B137:$IF137),"")</f>
        <v>177.16235915628701</v>
      </c>
      <c r="D137">
        <f>IF($B137&gt;0,MAX(Samplings!$B137:$IF137),"")</f>
        <v>394.06306909867197</v>
      </c>
      <c r="E137">
        <f t="shared" si="28"/>
        <v>216.90070994238496</v>
      </c>
      <c r="F137">
        <f>IFERROR(MEDIAN(Samplings!$B137:$IF137),"")</f>
        <v>296.30222803890297</v>
      </c>
      <c r="G137">
        <f>IFERROR(AVERAGE(Samplings!$B137:$IF137),"")</f>
        <v>293.42976384073944</v>
      </c>
      <c r="H137">
        <f>IFERROR(_xlfn.STDEV.S(Samplings!$B137:$IF137),"")</f>
        <v>48.96092257476235</v>
      </c>
      <c r="I137">
        <f t="shared" si="29"/>
        <v>0.16685738329304642</v>
      </c>
      <c r="J137">
        <f t="shared" si="30"/>
        <v>11.512669815107277</v>
      </c>
      <c r="K137" s="42">
        <f t="shared" si="31"/>
        <v>3.9234839930402693E-2</v>
      </c>
      <c r="L137">
        <f t="shared" si="32"/>
        <v>281.91709402563214</v>
      </c>
      <c r="M137">
        <f t="shared" si="33"/>
        <v>304.94243365584674</v>
      </c>
      <c r="N137">
        <f t="shared" si="34"/>
        <v>1848</v>
      </c>
    </row>
    <row r="138" spans="1:14" x14ac:dyDescent="0.25">
      <c r="A138" s="40">
        <v>42125</v>
      </c>
      <c r="B138">
        <f>COUNT(Samplings!$B138:$IF138)</f>
        <v>120</v>
      </c>
      <c r="C138">
        <f>IF($B138&gt;0,MIN(Samplings!$B138:$IF138),"")</f>
        <v>159.42250224731399</v>
      </c>
      <c r="D138">
        <f>IF($B138&gt;0,MAX(Samplings!$B138:$IF138),"")</f>
        <v>422.17652354016298</v>
      </c>
      <c r="E138">
        <f t="shared" si="28"/>
        <v>262.75402129284896</v>
      </c>
      <c r="F138">
        <f>IFERROR(MEDIAN(Samplings!$B138:$IF138),"")</f>
        <v>275.51853537853202</v>
      </c>
      <c r="G138">
        <f>IFERROR(AVERAGE(Samplings!$B138:$IF138),"")</f>
        <v>278.07089578318795</v>
      </c>
      <c r="H138">
        <f>IFERROR(_xlfn.STDEV.S(Samplings!$B138:$IF138),"")</f>
        <v>50.085627707099235</v>
      </c>
      <c r="I138">
        <f t="shared" si="29"/>
        <v>0.18011819455622219</v>
      </c>
      <c r="J138">
        <f t="shared" si="30"/>
        <v>11.777132945028475</v>
      </c>
      <c r="K138" s="42">
        <f t="shared" si="31"/>
        <v>4.2352986679379465E-2</v>
      </c>
      <c r="L138">
        <f t="shared" si="32"/>
        <v>266.29376283815947</v>
      </c>
      <c r="M138">
        <f t="shared" si="33"/>
        <v>289.84802872821643</v>
      </c>
      <c r="N138">
        <f t="shared" si="34"/>
        <v>2153</v>
      </c>
    </row>
    <row r="139" spans="1:14" x14ac:dyDescent="0.25">
      <c r="A139" s="40">
        <v>42156</v>
      </c>
      <c r="B139">
        <f>COUNT(Samplings!$B139:$IF139)</f>
        <v>120</v>
      </c>
      <c r="C139">
        <f>IF($B139&gt;0,MIN(Samplings!$B139:$IF139),"")</f>
        <v>164.198790468319</v>
      </c>
      <c r="D139">
        <f>IF($B139&gt;0,MAX(Samplings!$B139:$IF139),"")</f>
        <v>387.08124410546998</v>
      </c>
      <c r="E139">
        <f t="shared" si="28"/>
        <v>222.88245363715097</v>
      </c>
      <c r="F139">
        <f>IFERROR(MEDIAN(Samplings!$B139:$IF139),"")</f>
        <v>272.36638591895098</v>
      </c>
      <c r="G139">
        <f>IFERROR(AVERAGE(Samplings!$B139:$IF139),"")</f>
        <v>273.13999280809435</v>
      </c>
      <c r="H139">
        <f>IFERROR(_xlfn.STDEV.S(Samplings!$B139:$IF139),"")</f>
        <v>49.325076867501245</v>
      </c>
      <c r="I139">
        <f t="shared" si="29"/>
        <v>0.18058533413727001</v>
      </c>
      <c r="J139">
        <f t="shared" si="30"/>
        <v>11.598297044203198</v>
      </c>
      <c r="K139" s="42">
        <f t="shared" si="31"/>
        <v>4.2462829865972995E-2</v>
      </c>
      <c r="L139">
        <f t="shared" si="32"/>
        <v>261.54169576389114</v>
      </c>
      <c r="M139">
        <f t="shared" si="33"/>
        <v>284.73828985229756</v>
      </c>
      <c r="N139">
        <f t="shared" si="34"/>
        <v>2164</v>
      </c>
    </row>
    <row r="140" spans="1:14" x14ac:dyDescent="0.25">
      <c r="A140" s="40">
        <v>42186</v>
      </c>
      <c r="B140">
        <f>COUNT(Samplings!$B140:$IF140)</f>
        <v>120</v>
      </c>
      <c r="C140">
        <f>IF($B140&gt;0,MIN(Samplings!$B140:$IF140),"")</f>
        <v>123.8116211457</v>
      </c>
      <c r="D140">
        <f>IF($B140&gt;0,MAX(Samplings!$B140:$IF140),"")</f>
        <v>398.11971990013302</v>
      </c>
      <c r="E140">
        <f t="shared" si="28"/>
        <v>274.30809875443299</v>
      </c>
      <c r="F140">
        <f>IFERROR(MEDIAN(Samplings!$B140:$IF140),"")</f>
        <v>221.02765799572552</v>
      </c>
      <c r="G140">
        <f>IFERROR(AVERAGE(Samplings!$B140:$IF140),"")</f>
        <v>224.97156579817283</v>
      </c>
      <c r="H140">
        <f>IFERROR(_xlfn.STDEV.S(Samplings!$B140:$IF140),"")</f>
        <v>48.452044305514988</v>
      </c>
      <c r="I140">
        <f t="shared" si="29"/>
        <v>0.2153696363076498</v>
      </c>
      <c r="J140">
        <f t="shared" si="30"/>
        <v>11.393012194665541</v>
      </c>
      <c r="K140" s="42">
        <f t="shared" si="31"/>
        <v>5.0642009599055175E-2</v>
      </c>
      <c r="L140">
        <f t="shared" si="32"/>
        <v>213.57855360350729</v>
      </c>
      <c r="M140">
        <f t="shared" si="33"/>
        <v>236.36457799283838</v>
      </c>
      <c r="N140">
        <f t="shared" si="34"/>
        <v>3078</v>
      </c>
    </row>
    <row r="141" spans="1:14" x14ac:dyDescent="0.25">
      <c r="A141" s="40">
        <v>42217</v>
      </c>
      <c r="B141">
        <f>COUNT(Samplings!$B141:$IF141)</f>
        <v>120</v>
      </c>
      <c r="C141">
        <f>IF($B141&gt;0,MIN(Samplings!$B141:$IF141),"")</f>
        <v>96.782568353531104</v>
      </c>
      <c r="D141">
        <f>IF($B141&gt;0,MAX(Samplings!$B141:$IF141),"")</f>
        <v>315.512554906106</v>
      </c>
      <c r="E141">
        <f t="shared" si="28"/>
        <v>218.7299865525749</v>
      </c>
      <c r="F141">
        <f>IFERROR(MEDIAN(Samplings!$B141:$IF141),"")</f>
        <v>204.97101051411948</v>
      </c>
      <c r="G141">
        <f>IFERROR(AVERAGE(Samplings!$B141:$IF141),"")</f>
        <v>205.92731511807034</v>
      </c>
      <c r="H141">
        <f>IFERROR(_xlfn.STDEV.S(Samplings!$B141:$IF141),"")</f>
        <v>47.046605877033699</v>
      </c>
      <c r="I141">
        <f t="shared" si="29"/>
        <v>0.22846219235199122</v>
      </c>
      <c r="J141">
        <f t="shared" si="30"/>
        <v>11.062537446199327</v>
      </c>
      <c r="K141" s="42">
        <f t="shared" si="31"/>
        <v>5.3720592821095731E-2</v>
      </c>
      <c r="L141">
        <f t="shared" si="32"/>
        <v>194.86477767187102</v>
      </c>
      <c r="M141">
        <f t="shared" si="33"/>
        <v>216.98985256426965</v>
      </c>
      <c r="N141">
        <f t="shared" si="34"/>
        <v>3464</v>
      </c>
    </row>
    <row r="142" spans="1:14" x14ac:dyDescent="0.25">
      <c r="A142" s="40">
        <v>42248</v>
      </c>
      <c r="B142">
        <f>COUNT(Samplings!$B142:$IF142)</f>
        <v>120</v>
      </c>
      <c r="C142">
        <f>IF($B142&gt;0,MIN(Samplings!$B142:$IF142),"")</f>
        <v>128.826840083051</v>
      </c>
      <c r="D142">
        <f>IF($B142&gt;0,MAX(Samplings!$B142:$IF142),"")</f>
        <v>377.448621112458</v>
      </c>
      <c r="E142">
        <f t="shared" si="28"/>
        <v>248.621781029407</v>
      </c>
      <c r="F142">
        <f>IFERROR(MEDIAN(Samplings!$B142:$IF142),"")</f>
        <v>232.8471356369225</v>
      </c>
      <c r="G142">
        <f>IFERROR(AVERAGE(Samplings!$B142:$IF142),"")</f>
        <v>232.12168681799196</v>
      </c>
      <c r="H142">
        <f>IFERROR(_xlfn.STDEV.S(Samplings!$B142:$IF142),"")</f>
        <v>46.231338712922735</v>
      </c>
      <c r="I142">
        <f t="shared" si="29"/>
        <v>0.19916854537238055</v>
      </c>
      <c r="J142">
        <f t="shared" si="30"/>
        <v>10.870835550525767</v>
      </c>
      <c r="K142" s="42">
        <f t="shared" si="31"/>
        <v>4.6832485579211117E-2</v>
      </c>
      <c r="L142">
        <f t="shared" si="32"/>
        <v>221.2508512674662</v>
      </c>
      <c r="M142">
        <f t="shared" si="33"/>
        <v>242.99252236851771</v>
      </c>
      <c r="N142">
        <f t="shared" si="34"/>
        <v>2632</v>
      </c>
    </row>
    <row r="143" spans="1:14" x14ac:dyDescent="0.25">
      <c r="A143" s="40">
        <v>42278</v>
      </c>
      <c r="B143">
        <f>COUNT(Samplings!$B143:$IF143)</f>
        <v>120</v>
      </c>
      <c r="C143">
        <f>IF($B143&gt;0,MIN(Samplings!$B143:$IF143),"")</f>
        <v>194.063027270758</v>
      </c>
      <c r="D143">
        <f>IF($B143&gt;0,MAX(Samplings!$B143:$IF143),"")</f>
        <v>414.87921403970802</v>
      </c>
      <c r="E143">
        <f t="shared" si="28"/>
        <v>220.81618676895002</v>
      </c>
      <c r="F143">
        <f>IFERROR(MEDIAN(Samplings!$B143:$IF143),"")</f>
        <v>297.87817566886048</v>
      </c>
      <c r="G143">
        <f>IFERROR(AVERAGE(Samplings!$B143:$IF143),"")</f>
        <v>300.43908606333866</v>
      </c>
      <c r="H143">
        <f>IFERROR(_xlfn.STDEV.S(Samplings!$B143:$IF143),"")</f>
        <v>50.404483713737008</v>
      </c>
      <c r="I143">
        <f t="shared" si="29"/>
        <v>0.16776939503507449</v>
      </c>
      <c r="J143">
        <f t="shared" si="30"/>
        <v>11.852108736536058</v>
      </c>
      <c r="K143" s="42">
        <f t="shared" si="31"/>
        <v>3.944929034312597E-2</v>
      </c>
      <c r="L143">
        <f t="shared" si="32"/>
        <v>288.58697732680258</v>
      </c>
      <c r="M143">
        <f t="shared" si="33"/>
        <v>312.29119479987475</v>
      </c>
      <c r="N143">
        <f t="shared" si="34"/>
        <v>1868</v>
      </c>
    </row>
    <row r="144" spans="1:14" x14ac:dyDescent="0.25">
      <c r="A144" s="40">
        <v>42309</v>
      </c>
      <c r="B144">
        <f>COUNT(Samplings!$B144:$IF144)</f>
        <v>120</v>
      </c>
      <c r="C144">
        <f>IF($B144&gt;0,MIN(Samplings!$B144:$IF144),"")</f>
        <v>123.478981831748</v>
      </c>
      <c r="D144">
        <f>IF($B144&gt;0,MAX(Samplings!$B144:$IF144),"")</f>
        <v>358.21313893492402</v>
      </c>
      <c r="E144">
        <f t="shared" si="28"/>
        <v>234.73415710317602</v>
      </c>
      <c r="F144">
        <f>IFERROR(MEDIAN(Samplings!$B144:$IF144),"")</f>
        <v>209.90005054251651</v>
      </c>
      <c r="G144">
        <f>IFERROR(AVERAGE(Samplings!$B144:$IF144),"")</f>
        <v>210.41520149583451</v>
      </c>
      <c r="H144">
        <f>IFERROR(_xlfn.STDEV.S(Samplings!$B144:$IF144),"")</f>
        <v>36.036019889650781</v>
      </c>
      <c r="I144">
        <f t="shared" si="29"/>
        <v>0.1712614850708121</v>
      </c>
      <c r="J144">
        <f t="shared" si="30"/>
        <v>8.4735085987542131</v>
      </c>
      <c r="K144" s="42">
        <f t="shared" si="31"/>
        <v>4.0270420285779394E-2</v>
      </c>
      <c r="L144">
        <f t="shared" si="32"/>
        <v>201.94169289708029</v>
      </c>
      <c r="M144">
        <f t="shared" si="33"/>
        <v>218.88871009458873</v>
      </c>
      <c r="N144">
        <f t="shared" si="34"/>
        <v>1947</v>
      </c>
    </row>
    <row r="145" spans="1:14" x14ac:dyDescent="0.25">
      <c r="A145" s="40">
        <v>42339</v>
      </c>
      <c r="B145">
        <f>COUNT(Samplings!$B145:$IF145)</f>
        <v>120</v>
      </c>
      <c r="C145">
        <f>IF($B145&gt;0,MIN(Samplings!$B145:$IF145),"")</f>
        <v>88.087434898980504</v>
      </c>
      <c r="D145">
        <f>IF($B145&gt;0,MAX(Samplings!$B145:$IF145),"")</f>
        <v>291.22120560371798</v>
      </c>
      <c r="E145">
        <f t="shared" si="28"/>
        <v>203.13377070473746</v>
      </c>
      <c r="F145">
        <f>IFERROR(MEDIAN(Samplings!$B145:$IF145),"")</f>
        <v>177.51606757245798</v>
      </c>
      <c r="G145">
        <f>IFERROR(AVERAGE(Samplings!$B145:$IF145),"")</f>
        <v>178.82601699186435</v>
      </c>
      <c r="H145">
        <f>IFERROR(_xlfn.STDEV.S(Samplings!$B145:$IF145),"")</f>
        <v>42.741203778272833</v>
      </c>
      <c r="I145">
        <f t="shared" si="29"/>
        <v>0.23900998577973884</v>
      </c>
      <c r="J145">
        <f t="shared" si="30"/>
        <v>10.050165330281446</v>
      </c>
      <c r="K145" s="42">
        <f t="shared" si="31"/>
        <v>5.6200800640427373E-2</v>
      </c>
      <c r="L145">
        <f t="shared" si="32"/>
        <v>168.77585166158289</v>
      </c>
      <c r="M145">
        <f t="shared" si="33"/>
        <v>188.87618232214581</v>
      </c>
      <c r="N145">
        <f t="shared" si="34"/>
        <v>3791</v>
      </c>
    </row>
    <row r="146" spans="1:14" x14ac:dyDescent="0.25">
      <c r="A146" s="40">
        <v>42370</v>
      </c>
      <c r="B146">
        <f>COUNT(Samplings!$B146:$IF146)</f>
        <v>120</v>
      </c>
      <c r="C146">
        <f>IF($B146&gt;0,MIN(Samplings!$B146:$IF146),"")</f>
        <v>174.635738395121</v>
      </c>
      <c r="D146">
        <f>IF($B146&gt;0,MAX(Samplings!$B146:$IF146),"")</f>
        <v>426.19307193215201</v>
      </c>
      <c r="E146">
        <f t="shared" si="28"/>
        <v>251.55733353703101</v>
      </c>
      <c r="F146">
        <f>IFERROR(MEDIAN(Samplings!$B146:$IF146),"")</f>
        <v>250.92777294984148</v>
      </c>
      <c r="G146">
        <f>IFERROR(AVERAGE(Samplings!$B146:$IF146),"")</f>
        <v>257.20801466869284</v>
      </c>
      <c r="H146">
        <f>IFERROR(_xlfn.STDEV.S(Samplings!$B146:$IF146),"")</f>
        <v>48.472413803788456</v>
      </c>
      <c r="I146">
        <f t="shared" si="29"/>
        <v>0.18845607850216217</v>
      </c>
      <c r="J146">
        <f t="shared" si="30"/>
        <v>11.397801877857555</v>
      </c>
      <c r="K146" s="42">
        <f t="shared" si="31"/>
        <v>4.4313556451726258E-2</v>
      </c>
      <c r="L146">
        <f t="shared" si="32"/>
        <v>245.81021279083529</v>
      </c>
      <c r="M146">
        <f t="shared" si="33"/>
        <v>268.60581654655039</v>
      </c>
      <c r="N146">
        <f t="shared" si="34"/>
        <v>2357</v>
      </c>
    </row>
    <row r="147" spans="1:14" x14ac:dyDescent="0.25">
      <c r="A147" s="40">
        <v>42401</v>
      </c>
      <c r="B147">
        <f>COUNT(Samplings!$B147:$IF147)</f>
        <v>120</v>
      </c>
      <c r="C147">
        <f>IF($B147&gt;0,MIN(Samplings!$B147:$IF147),"")</f>
        <v>129.24703788212199</v>
      </c>
      <c r="D147">
        <f>IF($B147&gt;0,MAX(Samplings!$B147:$IF147),"")</f>
        <v>391.94686576235699</v>
      </c>
      <c r="E147">
        <f t="shared" si="28"/>
        <v>262.69982788023503</v>
      </c>
      <c r="F147">
        <f>IFERROR(MEDIAN(Samplings!$B147:$IF147),"")</f>
        <v>232.78948946816601</v>
      </c>
      <c r="G147">
        <f>IFERROR(AVERAGE(Samplings!$B147:$IF147),"")</f>
        <v>234.77206942152674</v>
      </c>
      <c r="H147">
        <f>IFERROR(_xlfn.STDEV.S(Samplings!$B147:$IF147),"")</f>
        <v>51.441036684950127</v>
      </c>
      <c r="I147">
        <f t="shared" si="29"/>
        <v>0.21911054756939238</v>
      </c>
      <c r="J147">
        <f t="shared" si="30"/>
        <v>12.095843770025732</v>
      </c>
      <c r="K147" s="42">
        <f t="shared" si="31"/>
        <v>5.1521647357071168E-2</v>
      </c>
      <c r="L147">
        <f t="shared" si="32"/>
        <v>222.676225651501</v>
      </c>
      <c r="M147">
        <f t="shared" si="33"/>
        <v>246.86791319155247</v>
      </c>
      <c r="N147">
        <f t="shared" si="34"/>
        <v>3186</v>
      </c>
    </row>
    <row r="148" spans="1:14" x14ac:dyDescent="0.25">
      <c r="A148" s="41" t="s">
        <v>382</v>
      </c>
    </row>
  </sheetData>
  <autoFilter ref="A1:N147" xr:uid="{CC808A4F-7F88-44C3-833C-E514AD6FBA2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5748-0BF4-4145-90DA-9664A0CEFF36}">
  <sheetPr codeName="Sheet2"/>
  <dimension ref="A1:C34"/>
  <sheetViews>
    <sheetView workbookViewId="0"/>
  </sheetViews>
  <sheetFormatPr defaultRowHeight="15" x14ac:dyDescent="0.25"/>
  <cols>
    <col min="1" max="1" width="32" bestFit="1" customWidth="1"/>
    <col min="2" max="2" width="10.28515625" bestFit="1" customWidth="1"/>
    <col min="3" max="3" width="9.85546875" bestFit="1" customWidth="1"/>
  </cols>
  <sheetData>
    <row r="1" spans="1:3" ht="15.75" thickBot="1" x14ac:dyDescent="0.3">
      <c r="A1" s="19"/>
      <c r="B1" s="32" t="s">
        <v>2</v>
      </c>
      <c r="C1" s="33"/>
    </row>
    <row r="2" spans="1:3" x14ac:dyDescent="0.25">
      <c r="A2" s="20" t="s">
        <v>113</v>
      </c>
      <c r="B2" s="24"/>
      <c r="C2" s="27"/>
    </row>
    <row r="3" spans="1:3" x14ac:dyDescent="0.25">
      <c r="A3" s="17" t="s">
        <v>114</v>
      </c>
      <c r="B3" s="25">
        <f>_NPeriods</f>
        <v>146</v>
      </c>
      <c r="C3" s="28"/>
    </row>
    <row r="4" spans="1:3" x14ac:dyDescent="0.25">
      <c r="A4" s="17" t="s">
        <v>115</v>
      </c>
      <c r="B4" s="25">
        <f>_NSamples</f>
        <v>120</v>
      </c>
      <c r="C4" s="28"/>
    </row>
    <row r="5" spans="1:3" x14ac:dyDescent="0.25">
      <c r="A5" s="17" t="s">
        <v>116</v>
      </c>
      <c r="B5" s="25">
        <f>MIN(Summary!_N)</f>
        <v>0</v>
      </c>
      <c r="C5" s="28"/>
    </row>
    <row r="6" spans="1:3" x14ac:dyDescent="0.25">
      <c r="A6" s="17" t="s">
        <v>117</v>
      </c>
      <c r="B6" s="25">
        <f>MAX(Summary!_N)</f>
        <v>120</v>
      </c>
      <c r="C6" s="28"/>
    </row>
    <row r="7" spans="1:3" x14ac:dyDescent="0.25">
      <c r="A7" s="17" t="s">
        <v>118</v>
      </c>
      <c r="B7" s="25">
        <f>MEDIAN(Summary!_N)</f>
        <v>120</v>
      </c>
      <c r="C7" s="28"/>
    </row>
    <row r="8" spans="1:3" ht="15.75" thickBot="1" x14ac:dyDescent="0.3">
      <c r="A8" s="17" t="s">
        <v>119</v>
      </c>
      <c r="B8" s="34">
        <f>AVERAGE(Summary!_N)</f>
        <v>99.917808219178085</v>
      </c>
      <c r="C8" s="28"/>
    </row>
    <row r="9" spans="1:3" x14ac:dyDescent="0.25">
      <c r="A9" s="18" t="s">
        <v>120</v>
      </c>
      <c r="B9" s="26" t="s">
        <v>128</v>
      </c>
      <c r="C9" s="29" t="s">
        <v>129</v>
      </c>
    </row>
    <row r="10" spans="1:3" x14ac:dyDescent="0.25">
      <c r="A10" s="17" t="s">
        <v>121</v>
      </c>
      <c r="B10" s="35">
        <f>MIN(Summary!_CV)+(ROW()-10)*((MAX(Summary!_CV)-MIN(Summary!_CV))/9)</f>
        <v>4.8957577247052703E-3</v>
      </c>
      <c r="C10" s="28">
        <f t="array" ref="C10:C19">FREQUENCY(Summary!_CV,$B$10:$B$19)</f>
        <v>1</v>
      </c>
    </row>
    <row r="11" spans="1:3" x14ac:dyDescent="0.25">
      <c r="A11" s="17"/>
      <c r="B11" s="35">
        <f>MIN(Summary!_CV)+(ROW()-10)*((MAX(Summary!_CV)-MIN(Summary!_CV))/9)</f>
        <v>6.0363893018598222E-2</v>
      </c>
      <c r="C11" s="28">
        <v>8</v>
      </c>
    </row>
    <row r="12" spans="1:3" x14ac:dyDescent="0.25">
      <c r="A12" s="17"/>
      <c r="B12" s="35">
        <f>MIN(Summary!_CV)+(ROW()-10)*((MAX(Summary!_CV)-MIN(Summary!_CV))/9)</f>
        <v>0.11583202831249118</v>
      </c>
      <c r="C12" s="28">
        <v>0</v>
      </c>
    </row>
    <row r="13" spans="1:3" x14ac:dyDescent="0.25">
      <c r="A13" s="17"/>
      <c r="B13" s="35">
        <f>MIN(Summary!_CV)+(ROW()-10)*((MAX(Summary!_CV)-MIN(Summary!_CV))/9)</f>
        <v>0.17130016360638414</v>
      </c>
      <c r="C13" s="28">
        <v>17</v>
      </c>
    </row>
    <row r="14" spans="1:3" x14ac:dyDescent="0.25">
      <c r="A14" s="17"/>
      <c r="B14" s="35">
        <f>MIN(Summary!_CV)+(ROW()-10)*((MAX(Summary!_CV)-MIN(Summary!_CV))/9)</f>
        <v>0.22676829890027708</v>
      </c>
      <c r="C14" s="28">
        <v>22</v>
      </c>
    </row>
    <row r="15" spans="1:3" x14ac:dyDescent="0.25">
      <c r="A15" s="17"/>
      <c r="B15" s="35">
        <f>MIN(Summary!_CV)+(ROW()-10)*((MAX(Summary!_CV)-MIN(Summary!_CV))/9)</f>
        <v>0.28223643419417005</v>
      </c>
      <c r="C15" s="28">
        <v>17</v>
      </c>
    </row>
    <row r="16" spans="1:3" x14ac:dyDescent="0.25">
      <c r="A16" s="17"/>
      <c r="B16" s="35">
        <f>MIN(Summary!_CV)+(ROW()-10)*((MAX(Summary!_CV)-MIN(Summary!_CV))/9)</f>
        <v>0.33770456948806304</v>
      </c>
      <c r="C16" s="28">
        <v>14</v>
      </c>
    </row>
    <row r="17" spans="1:3" x14ac:dyDescent="0.25">
      <c r="A17" s="17"/>
      <c r="B17" s="35">
        <f>MIN(Summary!_CV)+(ROW()-10)*((MAX(Summary!_CV)-MIN(Summary!_CV))/9)</f>
        <v>0.39317270478195598</v>
      </c>
      <c r="C17" s="28">
        <v>11</v>
      </c>
    </row>
    <row r="18" spans="1:3" x14ac:dyDescent="0.25">
      <c r="A18" s="17"/>
      <c r="B18" s="35">
        <f>MIN(Summary!_CV)+(ROW()-10)*((MAX(Summary!_CV)-MIN(Summary!_CV))/9)</f>
        <v>0.44864084007584892</v>
      </c>
      <c r="C18" s="28">
        <v>27</v>
      </c>
    </row>
    <row r="19" spans="1:3" x14ac:dyDescent="0.25">
      <c r="A19" s="21" t="s">
        <v>122</v>
      </c>
      <c r="B19" s="36">
        <f>MIN(Summary!_CV)+(ROW()-10)*((MAX(Summary!_CV)-MIN(Summary!_CV))/9)</f>
        <v>0.50410897536974186</v>
      </c>
      <c r="C19" s="30">
        <v>17</v>
      </c>
    </row>
    <row r="20" spans="1:3" x14ac:dyDescent="0.25">
      <c r="A20" s="17" t="s">
        <v>123</v>
      </c>
      <c r="B20" s="35">
        <f>MEDIAN(Summary!_CV)</f>
        <v>0.29181760882672503</v>
      </c>
      <c r="C20" s="31">
        <f>COUNTIF(Summary!_CV,"&lt;=" &amp; B20)</f>
        <v>67</v>
      </c>
    </row>
    <row r="21" spans="1:3" ht="15.75" thickBot="1" x14ac:dyDescent="0.3">
      <c r="A21" s="17" t="s">
        <v>124</v>
      </c>
      <c r="B21" s="35">
        <f>AVERAGE(Summary!_CV)</f>
        <v>0.28796831297617975</v>
      </c>
      <c r="C21" s="31">
        <f>COUNTIF(Summary!_CV,"&lt;=" &amp; B21)</f>
        <v>65</v>
      </c>
    </row>
    <row r="22" spans="1:3" x14ac:dyDescent="0.25">
      <c r="A22" s="18" t="s">
        <v>125</v>
      </c>
      <c r="B22" s="26" t="s">
        <v>130</v>
      </c>
      <c r="C22" s="29" t="s">
        <v>129</v>
      </c>
    </row>
    <row r="23" spans="1:3" ht="15.75" thickBot="1" x14ac:dyDescent="0.3">
      <c r="A23" s="16"/>
      <c r="B23" s="25">
        <f>MODE(Summary!_N_Needed)</f>
        <v>3</v>
      </c>
      <c r="C23" s="28">
        <f>COUNTIF(Summary!_N_Needed, $B$23)</f>
        <v>5</v>
      </c>
    </row>
    <row r="24" spans="1:3" x14ac:dyDescent="0.25">
      <c r="A24" s="18" t="s">
        <v>126</v>
      </c>
      <c r="B24" s="26" t="s">
        <v>131</v>
      </c>
      <c r="C24" s="29" t="s">
        <v>132</v>
      </c>
    </row>
    <row r="25" spans="1:3" x14ac:dyDescent="0.25">
      <c r="A25" s="16"/>
      <c r="B25" s="37">
        <v>0</v>
      </c>
      <c r="C25" s="28">
        <f>_xlfn.PERCENTILE.INC(Summary!_N_Needed, B25)</f>
        <v>2</v>
      </c>
    </row>
    <row r="26" spans="1:3" x14ac:dyDescent="0.25">
      <c r="A26" s="16"/>
      <c r="B26" s="37">
        <v>0.01</v>
      </c>
      <c r="C26" s="28">
        <f>_xlfn.PERCENTILE.INC(Summary!_N_Needed, B26)</f>
        <v>2</v>
      </c>
    </row>
    <row r="27" spans="1:3" x14ac:dyDescent="0.25">
      <c r="A27" s="16"/>
      <c r="B27" s="37">
        <v>0.05</v>
      </c>
      <c r="C27" s="28">
        <f>_xlfn.PERCENTILE.INC(Summary!_N_Needed, B27)</f>
        <v>3</v>
      </c>
    </row>
    <row r="28" spans="1:3" x14ac:dyDescent="0.25">
      <c r="A28" s="16"/>
      <c r="B28" s="37">
        <v>0.25</v>
      </c>
      <c r="C28" s="28">
        <f>_xlfn.PERCENTILE.INC(Summary!_N_Needed, B28)</f>
        <v>2328.5</v>
      </c>
    </row>
    <row r="29" spans="1:3" x14ac:dyDescent="0.25">
      <c r="A29" s="16"/>
      <c r="B29" s="37">
        <v>0.5</v>
      </c>
      <c r="C29" s="28">
        <f>_xlfn.PERCENTILE.INC(Summary!_N_Needed, B29)</f>
        <v>5650.5</v>
      </c>
    </row>
    <row r="30" spans="1:3" x14ac:dyDescent="0.25">
      <c r="A30" s="16"/>
      <c r="B30" s="37">
        <v>0.75</v>
      </c>
      <c r="C30" s="28">
        <f>_xlfn.PERCENTILE.INC(Summary!_N_Needed, B30)</f>
        <v>10867.5</v>
      </c>
    </row>
    <row r="31" spans="1:3" x14ac:dyDescent="0.25">
      <c r="A31" s="16"/>
      <c r="B31" s="37">
        <v>0.95</v>
      </c>
      <c r="C31" s="28">
        <f>_xlfn.PERCENTILE.INC(Summary!_N_Needed, B31)</f>
        <v>14363.5</v>
      </c>
    </row>
    <row r="32" spans="1:3" x14ac:dyDescent="0.25">
      <c r="A32" s="16"/>
      <c r="B32" s="37">
        <v>0.99</v>
      </c>
      <c r="C32" s="28">
        <f>_xlfn.PERCENTILE.INC(Summary!_N_Needed, B32)</f>
        <v>16192.779999999999</v>
      </c>
    </row>
    <row r="33" spans="1:3" x14ac:dyDescent="0.25">
      <c r="A33" s="16"/>
      <c r="B33" s="37">
        <v>1</v>
      </c>
      <c r="C33" s="28">
        <f>_xlfn.PERCENTILE.INC(Summary!_N_Needed, B33)</f>
        <v>16861</v>
      </c>
    </row>
    <row r="34" spans="1:3" ht="15.75" thickBot="1" x14ac:dyDescent="0.3">
      <c r="A34" s="23" t="s">
        <v>127</v>
      </c>
      <c r="B34" s="38">
        <f>_xlfn.PERCENTRANK.INC(Summary!_N_Needed, C$34)</f>
        <v>0.5</v>
      </c>
      <c r="C34" s="39">
        <f>MEDIAN($C$25:$C$33)</f>
        <v>5650.5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133-7ADD-4656-BF67-635CAB58869B}">
  <sheetPr codeName="Sheet4"/>
  <dimension ref="A1:IF14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7109375" bestFit="1" customWidth="1"/>
    <col min="2" max="100" width="12" bestFit="1" customWidth="1"/>
    <col min="101" max="240" width="12.5703125" bestFit="1" customWidth="1"/>
  </cols>
  <sheetData>
    <row r="1" spans="1:240" x14ac:dyDescent="0.25">
      <c r="A1" s="15" t="s">
        <v>133</v>
      </c>
      <c r="B1" s="15" t="s">
        <v>134</v>
      </c>
      <c r="C1" s="15" t="s">
        <v>135</v>
      </c>
      <c r="D1" s="15" t="s">
        <v>136</v>
      </c>
      <c r="E1" s="15" t="s">
        <v>137</v>
      </c>
      <c r="F1" s="15" t="s">
        <v>138</v>
      </c>
      <c r="G1" s="15" t="s">
        <v>139</v>
      </c>
      <c r="H1" s="15" t="s">
        <v>140</v>
      </c>
      <c r="I1" s="15" t="s">
        <v>141</v>
      </c>
      <c r="J1" s="15" t="s">
        <v>142</v>
      </c>
      <c r="K1" s="15" t="s">
        <v>143</v>
      </c>
      <c r="L1" s="15" t="s">
        <v>144</v>
      </c>
      <c r="M1" s="15" t="s">
        <v>145</v>
      </c>
      <c r="N1" s="15" t="s">
        <v>146</v>
      </c>
      <c r="O1" s="15" t="s">
        <v>147</v>
      </c>
      <c r="P1" s="15" t="s">
        <v>148</v>
      </c>
      <c r="Q1" s="15" t="s">
        <v>149</v>
      </c>
      <c r="R1" s="15" t="s">
        <v>150</v>
      </c>
      <c r="S1" s="15" t="s">
        <v>151</v>
      </c>
      <c r="T1" s="15" t="s">
        <v>152</v>
      </c>
      <c r="U1" s="15" t="s">
        <v>153</v>
      </c>
      <c r="V1" s="15" t="s">
        <v>154</v>
      </c>
      <c r="W1" s="15" t="s">
        <v>155</v>
      </c>
      <c r="X1" s="15" t="s">
        <v>156</v>
      </c>
      <c r="Y1" s="15" t="s">
        <v>157</v>
      </c>
      <c r="Z1" s="15" t="s">
        <v>158</v>
      </c>
      <c r="AA1" s="15" t="s">
        <v>159</v>
      </c>
      <c r="AB1" s="15" t="s">
        <v>160</v>
      </c>
      <c r="AC1" s="15" t="s">
        <v>161</v>
      </c>
      <c r="AD1" s="15" t="s">
        <v>162</v>
      </c>
      <c r="AE1" s="15" t="s">
        <v>163</v>
      </c>
      <c r="AF1" s="15" t="s">
        <v>164</v>
      </c>
      <c r="AG1" s="15" t="s">
        <v>165</v>
      </c>
      <c r="AH1" s="15" t="s">
        <v>166</v>
      </c>
      <c r="AI1" s="15" t="s">
        <v>167</v>
      </c>
      <c r="AJ1" s="15" t="s">
        <v>168</v>
      </c>
      <c r="AK1" s="15" t="s">
        <v>169</v>
      </c>
      <c r="AL1" s="15" t="s">
        <v>170</v>
      </c>
      <c r="AM1" s="15" t="s">
        <v>171</v>
      </c>
      <c r="AN1" s="15" t="s">
        <v>172</v>
      </c>
      <c r="AO1" s="15" t="s">
        <v>173</v>
      </c>
      <c r="AP1" s="15" t="s">
        <v>174</v>
      </c>
      <c r="AQ1" s="15" t="s">
        <v>175</v>
      </c>
      <c r="AR1" s="15" t="s">
        <v>176</v>
      </c>
      <c r="AS1" s="15" t="s">
        <v>177</v>
      </c>
      <c r="AT1" s="15" t="s">
        <v>178</v>
      </c>
      <c r="AU1" s="15" t="s">
        <v>179</v>
      </c>
      <c r="AV1" s="15" t="s">
        <v>180</v>
      </c>
      <c r="AW1" s="15" t="s">
        <v>181</v>
      </c>
      <c r="AX1" s="15" t="s">
        <v>182</v>
      </c>
      <c r="AY1" s="15" t="s">
        <v>183</v>
      </c>
      <c r="AZ1" s="15" t="s">
        <v>184</v>
      </c>
      <c r="BA1" s="15" t="s">
        <v>185</v>
      </c>
      <c r="BB1" s="15" t="s">
        <v>186</v>
      </c>
      <c r="BC1" s="15" t="s">
        <v>187</v>
      </c>
      <c r="BD1" s="15" t="s">
        <v>188</v>
      </c>
      <c r="BE1" s="15" t="s">
        <v>189</v>
      </c>
      <c r="BF1" s="15" t="s">
        <v>190</v>
      </c>
      <c r="BG1" s="15" t="s">
        <v>191</v>
      </c>
      <c r="BH1" s="15" t="s">
        <v>192</v>
      </c>
      <c r="BI1" s="15" t="s">
        <v>193</v>
      </c>
      <c r="BJ1" s="15" t="s">
        <v>194</v>
      </c>
      <c r="BK1" s="15" t="s">
        <v>195</v>
      </c>
      <c r="BL1" s="15" t="s">
        <v>196</v>
      </c>
      <c r="BM1" s="15" t="s">
        <v>197</v>
      </c>
      <c r="BN1" s="15" t="s">
        <v>198</v>
      </c>
      <c r="BO1" s="15" t="s">
        <v>199</v>
      </c>
      <c r="BP1" s="15" t="s">
        <v>200</v>
      </c>
      <c r="BQ1" s="15" t="s">
        <v>201</v>
      </c>
      <c r="BR1" s="15" t="s">
        <v>202</v>
      </c>
      <c r="BS1" s="15" t="s">
        <v>203</v>
      </c>
      <c r="BT1" s="15" t="s">
        <v>204</v>
      </c>
      <c r="BU1" s="15" t="s">
        <v>205</v>
      </c>
      <c r="BV1" s="15" t="s">
        <v>206</v>
      </c>
      <c r="BW1" s="15" t="s">
        <v>207</v>
      </c>
      <c r="BX1" s="15" t="s">
        <v>208</v>
      </c>
      <c r="BY1" s="15" t="s">
        <v>209</v>
      </c>
      <c r="BZ1" s="15" t="s">
        <v>210</v>
      </c>
      <c r="CA1" s="15" t="s">
        <v>211</v>
      </c>
      <c r="CB1" s="15" t="s">
        <v>212</v>
      </c>
      <c r="CC1" s="15" t="s">
        <v>213</v>
      </c>
      <c r="CD1" s="15" t="s">
        <v>214</v>
      </c>
      <c r="CE1" s="15" t="s">
        <v>215</v>
      </c>
      <c r="CF1" s="15" t="s">
        <v>216</v>
      </c>
      <c r="CG1" s="15" t="s">
        <v>217</v>
      </c>
      <c r="CH1" s="15" t="s">
        <v>218</v>
      </c>
      <c r="CI1" s="15" t="s">
        <v>219</v>
      </c>
      <c r="CJ1" s="15" t="s">
        <v>220</v>
      </c>
      <c r="CK1" s="15" t="s">
        <v>221</v>
      </c>
      <c r="CL1" s="15" t="s">
        <v>222</v>
      </c>
      <c r="CM1" s="15" t="s">
        <v>223</v>
      </c>
      <c r="CN1" s="15" t="s">
        <v>224</v>
      </c>
      <c r="CO1" s="15" t="s">
        <v>225</v>
      </c>
      <c r="CP1" s="15" t="s">
        <v>226</v>
      </c>
      <c r="CQ1" s="15" t="s">
        <v>227</v>
      </c>
      <c r="CR1" s="15" t="s">
        <v>228</v>
      </c>
      <c r="CS1" s="15" t="s">
        <v>229</v>
      </c>
      <c r="CT1" s="15" t="s">
        <v>230</v>
      </c>
      <c r="CU1" s="15" t="s">
        <v>231</v>
      </c>
      <c r="CV1" s="15" t="s">
        <v>232</v>
      </c>
      <c r="CW1" s="15" t="s">
        <v>233</v>
      </c>
      <c r="CX1" s="15" t="s">
        <v>234</v>
      </c>
      <c r="CY1" s="15" t="s">
        <v>235</v>
      </c>
      <c r="CZ1" s="15" t="s">
        <v>236</v>
      </c>
      <c r="DA1" s="15" t="s">
        <v>237</v>
      </c>
      <c r="DB1" s="15" t="s">
        <v>238</v>
      </c>
      <c r="DC1" s="15" t="s">
        <v>239</v>
      </c>
      <c r="DD1" s="15" t="s">
        <v>240</v>
      </c>
      <c r="DE1" s="15" t="s">
        <v>241</v>
      </c>
      <c r="DF1" s="15" t="s">
        <v>242</v>
      </c>
      <c r="DG1" s="15" t="s">
        <v>243</v>
      </c>
      <c r="DH1" s="15" t="s">
        <v>244</v>
      </c>
      <c r="DI1" s="15" t="s">
        <v>245</v>
      </c>
      <c r="DJ1" s="15" t="s">
        <v>246</v>
      </c>
      <c r="DK1" s="15" t="s">
        <v>247</v>
      </c>
      <c r="DL1" s="15" t="s">
        <v>248</v>
      </c>
      <c r="DM1" s="15" t="s">
        <v>249</v>
      </c>
      <c r="DN1" s="15" t="s">
        <v>250</v>
      </c>
      <c r="DO1" s="15" t="s">
        <v>251</v>
      </c>
      <c r="DP1" s="15" t="s">
        <v>252</v>
      </c>
      <c r="DQ1" s="15" t="s">
        <v>253</v>
      </c>
      <c r="DR1" s="15" t="s">
        <v>254</v>
      </c>
      <c r="DS1" s="15" t="s">
        <v>255</v>
      </c>
      <c r="DT1" s="15" t="s">
        <v>256</v>
      </c>
      <c r="DU1" s="15" t="s">
        <v>257</v>
      </c>
      <c r="DV1" s="15" t="s">
        <v>258</v>
      </c>
      <c r="DW1" s="15" t="s">
        <v>259</v>
      </c>
      <c r="DX1" s="15" t="s">
        <v>260</v>
      </c>
      <c r="DY1" s="15" t="s">
        <v>261</v>
      </c>
      <c r="DZ1" s="15" t="s">
        <v>262</v>
      </c>
      <c r="EA1" s="15" t="s">
        <v>263</v>
      </c>
      <c r="EB1" s="15" t="s">
        <v>264</v>
      </c>
      <c r="EC1" s="15" t="s">
        <v>265</v>
      </c>
      <c r="ED1" s="15" t="s">
        <v>266</v>
      </c>
      <c r="EE1" s="15" t="s">
        <v>267</v>
      </c>
      <c r="EF1" s="15" t="s">
        <v>268</v>
      </c>
      <c r="EG1" s="15" t="s">
        <v>269</v>
      </c>
      <c r="EH1" s="15" t="s">
        <v>270</v>
      </c>
      <c r="EI1" s="15" t="s">
        <v>271</v>
      </c>
      <c r="EJ1" s="15" t="s">
        <v>272</v>
      </c>
      <c r="EK1" s="15" t="s">
        <v>273</v>
      </c>
      <c r="EL1" s="15" t="s">
        <v>274</v>
      </c>
      <c r="EM1" s="15" t="s">
        <v>275</v>
      </c>
      <c r="EN1" s="15" t="s">
        <v>276</v>
      </c>
      <c r="EO1" s="15" t="s">
        <v>277</v>
      </c>
      <c r="EP1" s="15" t="s">
        <v>278</v>
      </c>
      <c r="EQ1" s="15" t="s">
        <v>279</v>
      </c>
      <c r="ER1" s="15" t="s">
        <v>280</v>
      </c>
      <c r="ES1" s="15" t="s">
        <v>281</v>
      </c>
      <c r="ET1" s="15" t="s">
        <v>282</v>
      </c>
      <c r="EU1" s="15" t="s">
        <v>283</v>
      </c>
      <c r="EV1" s="15" t="s">
        <v>284</v>
      </c>
      <c r="EW1" s="15" t="s">
        <v>285</v>
      </c>
      <c r="EX1" s="15" t="s">
        <v>286</v>
      </c>
      <c r="EY1" s="15" t="s">
        <v>287</v>
      </c>
      <c r="EZ1" s="15" t="s">
        <v>288</v>
      </c>
      <c r="FA1" s="15" t="s">
        <v>289</v>
      </c>
      <c r="FB1" s="15" t="s">
        <v>290</v>
      </c>
      <c r="FC1" s="15" t="s">
        <v>291</v>
      </c>
      <c r="FD1" s="15" t="s">
        <v>292</v>
      </c>
      <c r="FE1" s="15" t="s">
        <v>293</v>
      </c>
      <c r="FF1" s="15" t="s">
        <v>294</v>
      </c>
      <c r="FG1" s="15" t="s">
        <v>295</v>
      </c>
      <c r="FH1" s="15" t="s">
        <v>296</v>
      </c>
      <c r="FI1" s="15" t="s">
        <v>297</v>
      </c>
      <c r="FJ1" s="15" t="s">
        <v>298</v>
      </c>
      <c r="FK1" s="15" t="s">
        <v>299</v>
      </c>
      <c r="FL1" s="15" t="s">
        <v>300</v>
      </c>
      <c r="FM1" s="15" t="s">
        <v>301</v>
      </c>
      <c r="FN1" s="15" t="s">
        <v>302</v>
      </c>
      <c r="FO1" s="15" t="s">
        <v>303</v>
      </c>
      <c r="FP1" s="15" t="s">
        <v>304</v>
      </c>
      <c r="FQ1" s="15" t="s">
        <v>305</v>
      </c>
      <c r="FR1" s="15" t="s">
        <v>306</v>
      </c>
      <c r="FS1" s="15" t="s">
        <v>307</v>
      </c>
      <c r="FT1" s="15" t="s">
        <v>308</v>
      </c>
      <c r="FU1" s="15" t="s">
        <v>309</v>
      </c>
      <c r="FV1" s="15" t="s">
        <v>310</v>
      </c>
      <c r="FW1" s="15" t="s">
        <v>311</v>
      </c>
      <c r="FX1" s="15" t="s">
        <v>312</v>
      </c>
      <c r="FY1" s="15" t="s">
        <v>313</v>
      </c>
      <c r="FZ1" s="15" t="s">
        <v>314</v>
      </c>
      <c r="GA1" s="15" t="s">
        <v>315</v>
      </c>
      <c r="GB1" s="15" t="s">
        <v>316</v>
      </c>
      <c r="GC1" s="15" t="s">
        <v>317</v>
      </c>
      <c r="GD1" s="15" t="s">
        <v>318</v>
      </c>
      <c r="GE1" s="15" t="s">
        <v>319</v>
      </c>
      <c r="GF1" s="15" t="s">
        <v>320</v>
      </c>
      <c r="GG1" s="15" t="s">
        <v>321</v>
      </c>
      <c r="GH1" s="15" t="s">
        <v>322</v>
      </c>
      <c r="GI1" s="15" t="s">
        <v>323</v>
      </c>
      <c r="GJ1" s="15" t="s">
        <v>324</v>
      </c>
      <c r="GK1" s="15" t="s">
        <v>325</v>
      </c>
      <c r="GL1" s="15" t="s">
        <v>326</v>
      </c>
      <c r="GM1" s="15" t="s">
        <v>327</v>
      </c>
      <c r="GN1" s="15" t="s">
        <v>328</v>
      </c>
      <c r="GO1" s="15" t="s">
        <v>329</v>
      </c>
      <c r="GP1" s="15" t="s">
        <v>330</v>
      </c>
      <c r="GQ1" s="15" t="s">
        <v>331</v>
      </c>
      <c r="GR1" s="15" t="s">
        <v>332</v>
      </c>
      <c r="GS1" s="15" t="s">
        <v>333</v>
      </c>
      <c r="GT1" s="15" t="s">
        <v>334</v>
      </c>
      <c r="GU1" s="15" t="s">
        <v>335</v>
      </c>
      <c r="GV1" s="15" t="s">
        <v>336</v>
      </c>
      <c r="GW1" s="15" t="s">
        <v>337</v>
      </c>
      <c r="GX1" s="15" t="s">
        <v>338</v>
      </c>
      <c r="GY1" s="15" t="s">
        <v>339</v>
      </c>
      <c r="GZ1" s="15" t="s">
        <v>340</v>
      </c>
      <c r="HA1" s="15" t="s">
        <v>341</v>
      </c>
      <c r="HB1" s="15" t="s">
        <v>342</v>
      </c>
      <c r="HC1" s="15" t="s">
        <v>343</v>
      </c>
      <c r="HD1" s="15" t="s">
        <v>344</v>
      </c>
      <c r="HE1" s="15" t="s">
        <v>345</v>
      </c>
      <c r="HF1" s="15" t="s">
        <v>346</v>
      </c>
      <c r="HG1" s="15" t="s">
        <v>347</v>
      </c>
      <c r="HH1" s="15" t="s">
        <v>348</v>
      </c>
      <c r="HI1" s="15" t="s">
        <v>349</v>
      </c>
      <c r="HJ1" s="15" t="s">
        <v>350</v>
      </c>
      <c r="HK1" s="15" t="s">
        <v>351</v>
      </c>
      <c r="HL1" s="15" t="s">
        <v>352</v>
      </c>
      <c r="HM1" s="15" t="s">
        <v>353</v>
      </c>
      <c r="HN1" s="15" t="s">
        <v>354</v>
      </c>
      <c r="HO1" s="15" t="s">
        <v>355</v>
      </c>
      <c r="HP1" s="15" t="s">
        <v>356</v>
      </c>
      <c r="HQ1" s="15" t="s">
        <v>357</v>
      </c>
      <c r="HR1" s="15" t="s">
        <v>358</v>
      </c>
      <c r="HS1" s="15" t="s">
        <v>359</v>
      </c>
      <c r="HT1" s="15" t="s">
        <v>360</v>
      </c>
      <c r="HU1" s="15" t="s">
        <v>361</v>
      </c>
      <c r="HV1" s="15" t="s">
        <v>362</v>
      </c>
      <c r="HW1" s="15" t="s">
        <v>363</v>
      </c>
      <c r="HX1" s="15" t="s">
        <v>364</v>
      </c>
      <c r="HY1" s="15" t="s">
        <v>365</v>
      </c>
      <c r="HZ1" s="15" t="s">
        <v>366</v>
      </c>
      <c r="IA1" s="15" t="s">
        <v>367</v>
      </c>
      <c r="IB1" s="15" t="s">
        <v>368</v>
      </c>
      <c r="IC1" s="15" t="s">
        <v>369</v>
      </c>
      <c r="ID1" s="15" t="s">
        <v>370</v>
      </c>
      <c r="IE1" s="15" t="s">
        <v>371</v>
      </c>
      <c r="IF1" s="15" t="s">
        <v>372</v>
      </c>
    </row>
    <row r="2" spans="1:240" x14ac:dyDescent="0.25">
      <c r="A2" s="40">
        <v>37987</v>
      </c>
      <c r="B2" s="41"/>
      <c r="C2" s="41"/>
      <c r="E2" s="41"/>
      <c r="G2" s="41"/>
      <c r="I2" s="41"/>
      <c r="K2" s="41"/>
      <c r="M2" s="41"/>
      <c r="O2" s="41"/>
      <c r="Q2" s="41"/>
      <c r="S2" s="41"/>
      <c r="U2" s="41"/>
      <c r="W2" s="41"/>
      <c r="Y2" s="41"/>
      <c r="AA2" s="41"/>
      <c r="AC2" s="41"/>
      <c r="AE2" s="41"/>
      <c r="AG2" s="41"/>
      <c r="AI2" s="41"/>
      <c r="AK2" s="41"/>
      <c r="AM2" s="41"/>
      <c r="AO2" s="41"/>
      <c r="AQ2" s="41"/>
      <c r="AS2" s="41"/>
      <c r="AU2" s="41"/>
      <c r="AW2" s="41"/>
      <c r="AY2" s="41"/>
      <c r="BA2" s="41"/>
      <c r="BC2" s="41"/>
      <c r="BE2" s="41"/>
      <c r="BG2" s="41"/>
      <c r="BI2" s="41"/>
      <c r="BK2" s="41"/>
      <c r="BM2" s="41"/>
      <c r="BO2" s="41"/>
      <c r="BQ2" s="41"/>
      <c r="BS2" s="41"/>
      <c r="BU2" s="41"/>
      <c r="BW2" s="41"/>
      <c r="BY2" s="41"/>
      <c r="CA2" s="41"/>
      <c r="CC2" s="41"/>
      <c r="CE2" s="41"/>
      <c r="CG2" s="41"/>
      <c r="CI2" s="41"/>
      <c r="CK2" s="41"/>
      <c r="CM2" s="41"/>
      <c r="CO2" s="41"/>
      <c r="CQ2" s="41"/>
      <c r="CS2" s="41"/>
      <c r="CU2" s="41"/>
      <c r="CW2" s="41"/>
      <c r="CY2" s="41"/>
      <c r="DA2" s="41"/>
      <c r="DC2" s="41"/>
      <c r="DE2" s="41"/>
      <c r="DG2" s="41"/>
      <c r="DI2" s="41"/>
      <c r="DK2" s="41"/>
      <c r="DM2" s="41"/>
      <c r="DO2" s="41"/>
      <c r="DQ2" s="41"/>
      <c r="DS2" s="41"/>
      <c r="DU2" s="41"/>
      <c r="DW2" s="41"/>
      <c r="DY2" s="41"/>
      <c r="EA2" s="41"/>
      <c r="EC2" s="41"/>
      <c r="EE2" s="41"/>
      <c r="EG2" s="41"/>
      <c r="EI2" s="41"/>
      <c r="EK2" s="41"/>
      <c r="EM2" s="41"/>
      <c r="EO2" s="41"/>
      <c r="EQ2" s="41"/>
      <c r="ES2" s="41"/>
      <c r="EU2" s="41"/>
      <c r="EW2" s="41"/>
      <c r="EY2" s="41"/>
      <c r="FA2" s="41"/>
      <c r="FC2" s="41"/>
      <c r="FE2" s="41"/>
      <c r="FG2" s="41"/>
      <c r="FI2" s="41"/>
      <c r="FK2" s="41"/>
      <c r="FM2" s="41"/>
      <c r="FO2" s="41"/>
      <c r="FQ2" s="41"/>
      <c r="FS2" s="41"/>
      <c r="FU2" s="41"/>
      <c r="FW2" s="41"/>
      <c r="FY2" s="41"/>
      <c r="GA2" s="41"/>
      <c r="GC2" s="41"/>
      <c r="GE2" s="41"/>
      <c r="GG2" s="41"/>
      <c r="GI2" s="41"/>
      <c r="GK2" s="41"/>
      <c r="GM2" s="41"/>
      <c r="GO2" s="41"/>
      <c r="GQ2" s="41"/>
      <c r="GS2" s="41"/>
      <c r="GU2" s="41"/>
      <c r="GW2" s="41"/>
      <c r="GY2" s="41"/>
      <c r="HA2" s="41"/>
      <c r="HC2" s="41"/>
      <c r="HE2" s="41"/>
      <c r="HG2" s="41"/>
      <c r="HI2" s="41"/>
      <c r="HK2" s="41"/>
      <c r="HM2" s="41"/>
      <c r="HO2" s="41"/>
      <c r="HQ2" s="41"/>
      <c r="HS2" s="41"/>
      <c r="HU2" s="41"/>
      <c r="HW2" s="41"/>
      <c r="HY2" s="41"/>
      <c r="IA2" s="41"/>
      <c r="IC2" s="41"/>
      <c r="IE2" s="41"/>
    </row>
    <row r="3" spans="1:240" x14ac:dyDescent="0.25">
      <c r="A3" s="40">
        <v>38018</v>
      </c>
      <c r="B3" s="41"/>
      <c r="C3" s="41"/>
      <c r="E3" s="41"/>
      <c r="G3" s="41"/>
      <c r="I3" s="41"/>
      <c r="K3" s="41"/>
      <c r="M3" s="41"/>
      <c r="O3" s="41"/>
      <c r="Q3" s="41"/>
      <c r="S3" s="41"/>
      <c r="U3" s="41"/>
      <c r="W3" s="41"/>
      <c r="Y3" s="41"/>
      <c r="AA3" s="41"/>
      <c r="AC3" s="41"/>
      <c r="AE3" s="41"/>
      <c r="AG3" s="41"/>
      <c r="AI3" s="41"/>
      <c r="AK3" s="41"/>
      <c r="AM3" s="41"/>
      <c r="AO3" s="41"/>
      <c r="AQ3" s="41"/>
      <c r="AS3" s="41"/>
      <c r="AU3" s="41"/>
      <c r="AW3" s="41"/>
      <c r="AY3" s="41"/>
      <c r="BA3" s="41"/>
      <c r="BC3" s="41"/>
      <c r="BE3" s="41"/>
      <c r="BG3" s="41"/>
      <c r="BI3" s="41"/>
      <c r="BK3" s="41"/>
      <c r="BM3" s="41"/>
      <c r="BO3" s="41"/>
      <c r="BQ3" s="41"/>
      <c r="BS3" s="41"/>
      <c r="BU3" s="41"/>
      <c r="BW3" s="41"/>
      <c r="BY3" s="41"/>
      <c r="CA3" s="41"/>
      <c r="CC3" s="41"/>
      <c r="CE3" s="41"/>
      <c r="CG3" s="41"/>
      <c r="CI3" s="41"/>
      <c r="CK3" s="41"/>
      <c r="CM3" s="41"/>
      <c r="CO3" s="41"/>
      <c r="CQ3" s="41"/>
      <c r="CS3" s="41"/>
      <c r="CU3" s="41"/>
      <c r="CW3" s="41"/>
      <c r="CY3" s="41"/>
      <c r="DA3" s="41"/>
      <c r="DC3" s="41"/>
      <c r="DE3" s="41"/>
      <c r="DG3" s="41"/>
      <c r="DI3" s="41"/>
      <c r="DK3" s="41"/>
      <c r="DM3" s="41"/>
      <c r="DO3" s="41"/>
      <c r="DQ3" s="41"/>
      <c r="DS3" s="41"/>
      <c r="DU3" s="41"/>
      <c r="DW3" s="41"/>
      <c r="DY3" s="41"/>
      <c r="EA3" s="41"/>
      <c r="EC3" s="41"/>
      <c r="EE3" s="41"/>
      <c r="EG3" s="41"/>
      <c r="EI3" s="41"/>
      <c r="EK3" s="41"/>
      <c r="EM3" s="41"/>
      <c r="EO3" s="41"/>
      <c r="EQ3" s="41"/>
      <c r="ES3" s="41"/>
      <c r="EU3" s="41"/>
      <c r="EW3" s="41"/>
      <c r="EY3" s="41"/>
      <c r="FA3" s="41"/>
      <c r="FC3" s="41"/>
      <c r="FE3" s="41"/>
      <c r="FG3" s="41"/>
      <c r="FI3" s="41"/>
      <c r="FK3" s="41"/>
      <c r="FM3" s="41"/>
      <c r="FO3" s="41"/>
      <c r="FQ3" s="41"/>
      <c r="FS3" s="41"/>
      <c r="FU3" s="41"/>
      <c r="FW3" s="41"/>
      <c r="FY3" s="41"/>
      <c r="GA3" s="41"/>
      <c r="GC3" s="41"/>
      <c r="GE3" s="41"/>
      <c r="GG3" s="41"/>
      <c r="GI3" s="41"/>
      <c r="GK3" s="41"/>
      <c r="GM3" s="41"/>
      <c r="GO3" s="41"/>
      <c r="GQ3" s="41"/>
      <c r="GS3" s="41"/>
      <c r="GU3" s="41"/>
      <c r="GW3" s="41"/>
      <c r="GY3" s="41"/>
      <c r="HA3" s="41"/>
      <c r="HC3" s="41"/>
      <c r="HE3" s="41"/>
      <c r="HG3" s="41"/>
      <c r="HI3" s="41"/>
      <c r="HK3" s="41"/>
      <c r="HM3" s="41"/>
      <c r="HO3" s="41"/>
      <c r="HQ3" s="41"/>
      <c r="HS3" s="41"/>
      <c r="HU3" s="41"/>
      <c r="HW3" s="41"/>
      <c r="HY3" s="41"/>
      <c r="IA3" s="41"/>
      <c r="IC3" s="41"/>
      <c r="IE3" s="41"/>
    </row>
    <row r="4" spans="1:240" x14ac:dyDescent="0.25">
      <c r="A4" s="40">
        <v>38047</v>
      </c>
      <c r="B4" s="41"/>
      <c r="C4" s="41"/>
      <c r="E4" s="41"/>
      <c r="G4" s="41"/>
      <c r="I4" s="41"/>
      <c r="K4" s="41"/>
      <c r="M4" s="41"/>
      <c r="O4" s="41"/>
      <c r="Q4" s="41"/>
      <c r="S4" s="41"/>
      <c r="U4" s="41"/>
      <c r="W4" s="41"/>
      <c r="Y4" s="41"/>
      <c r="AA4" s="41"/>
      <c r="AC4" s="41"/>
      <c r="AE4" s="41"/>
      <c r="AG4" s="41"/>
      <c r="AI4" s="41"/>
      <c r="AK4" s="41"/>
      <c r="AM4" s="41"/>
      <c r="AO4" s="41"/>
      <c r="AQ4" s="41"/>
      <c r="AS4" s="41"/>
      <c r="AU4" s="41"/>
      <c r="AW4" s="41"/>
      <c r="AY4" s="41"/>
      <c r="BA4" s="41"/>
      <c r="BC4" s="41"/>
      <c r="BE4" s="41"/>
      <c r="BG4" s="41"/>
      <c r="BI4" s="41"/>
      <c r="BK4" s="41"/>
      <c r="BM4" s="41"/>
      <c r="BO4" s="41"/>
      <c r="BQ4" s="41"/>
      <c r="BS4" s="41"/>
      <c r="BU4" s="41"/>
      <c r="BW4" s="41"/>
      <c r="BY4" s="41"/>
      <c r="CA4" s="41"/>
      <c r="CC4" s="41"/>
      <c r="CE4" s="41"/>
      <c r="CG4" s="41"/>
      <c r="CI4" s="41"/>
      <c r="CK4" s="41"/>
      <c r="CM4" s="41"/>
      <c r="CO4" s="41"/>
      <c r="CQ4" s="41"/>
      <c r="CS4" s="41"/>
      <c r="CU4" s="41"/>
      <c r="CW4" s="41"/>
      <c r="CY4" s="41"/>
      <c r="DA4" s="41"/>
      <c r="DC4" s="41"/>
      <c r="DE4" s="41"/>
      <c r="DG4" s="41"/>
      <c r="DI4" s="41"/>
      <c r="DK4" s="41"/>
      <c r="DM4" s="41"/>
      <c r="DO4" s="41"/>
      <c r="DQ4" s="41"/>
      <c r="DS4" s="41"/>
      <c r="DU4" s="41"/>
      <c r="DW4" s="41"/>
      <c r="DY4" s="41"/>
      <c r="EA4" s="41"/>
      <c r="EC4" s="41"/>
      <c r="EE4" s="41"/>
      <c r="EG4" s="41"/>
      <c r="EI4" s="41"/>
      <c r="EK4" s="41"/>
      <c r="EM4" s="41"/>
      <c r="EO4" s="41"/>
      <c r="EQ4" s="41"/>
      <c r="ES4" s="41"/>
      <c r="EU4" s="41"/>
      <c r="EW4" s="41"/>
      <c r="EY4" s="41"/>
      <c r="FA4" s="41"/>
      <c r="FC4" s="41"/>
      <c r="FE4" s="41"/>
      <c r="FG4" s="41"/>
      <c r="FI4" s="41"/>
      <c r="FK4" s="41"/>
      <c r="FM4" s="41"/>
      <c r="FO4" s="41"/>
      <c r="FQ4" s="41"/>
      <c r="FS4" s="41"/>
      <c r="FU4" s="41"/>
      <c r="FW4" s="41"/>
      <c r="FY4" s="41"/>
      <c r="GA4" s="41"/>
      <c r="GC4" s="41"/>
      <c r="GE4" s="41"/>
      <c r="GG4" s="41"/>
      <c r="GI4" s="41"/>
      <c r="GK4" s="41"/>
      <c r="GM4" s="41"/>
      <c r="GO4" s="41"/>
      <c r="GQ4" s="41"/>
      <c r="GS4" s="41"/>
      <c r="GU4" s="41"/>
      <c r="GW4" s="41"/>
      <c r="GY4" s="41"/>
      <c r="HA4" s="41"/>
      <c r="HC4" s="41"/>
      <c r="HE4" s="41"/>
      <c r="HG4" s="41"/>
      <c r="HI4" s="41"/>
      <c r="HK4" s="41"/>
      <c r="HM4" s="41"/>
      <c r="HO4" s="41"/>
      <c r="HQ4" s="41"/>
      <c r="HS4" s="41"/>
      <c r="HU4" s="41"/>
      <c r="HW4" s="41"/>
      <c r="HY4" s="41"/>
      <c r="IA4" s="41"/>
      <c r="IC4" s="41"/>
      <c r="IE4" s="41"/>
    </row>
    <row r="5" spans="1:240" x14ac:dyDescent="0.25">
      <c r="A5" s="40">
        <v>38078</v>
      </c>
      <c r="B5" s="41"/>
      <c r="C5" s="41"/>
      <c r="E5" s="41"/>
      <c r="G5">
        <v>214.028840749946</v>
      </c>
      <c r="I5" s="41"/>
      <c r="K5">
        <v>217.42675529304901</v>
      </c>
      <c r="M5" s="41"/>
      <c r="O5" s="41"/>
      <c r="Q5">
        <v>213.59977315075099</v>
      </c>
      <c r="S5" s="41"/>
      <c r="U5">
        <v>215.34204119589899</v>
      </c>
      <c r="W5">
        <v>213.93886403919799</v>
      </c>
      <c r="Y5">
        <v>214.19648273483</v>
      </c>
      <c r="AA5" s="41"/>
      <c r="AC5">
        <v>214.344900132898</v>
      </c>
      <c r="AE5">
        <v>213.88384169266001</v>
      </c>
      <c r="AG5" s="41"/>
      <c r="AI5" s="41"/>
      <c r="AK5">
        <v>213.37423133412199</v>
      </c>
      <c r="AM5">
        <v>213.97648142138499</v>
      </c>
      <c r="AO5">
        <v>213.95285006817599</v>
      </c>
      <c r="AQ5" s="41"/>
      <c r="AS5">
        <v>214.20062243656201</v>
      </c>
      <c r="AU5" s="41"/>
      <c r="AW5">
        <v>213.04695234112199</v>
      </c>
      <c r="AY5" s="41"/>
      <c r="BA5">
        <v>214.61067216100599</v>
      </c>
      <c r="BC5" s="41"/>
      <c r="BE5">
        <v>215.42778937473199</v>
      </c>
      <c r="BG5" s="41"/>
      <c r="BI5" s="41"/>
      <c r="BK5" s="41"/>
      <c r="BM5" s="41"/>
      <c r="BO5" s="41"/>
      <c r="BQ5" s="41"/>
      <c r="BS5">
        <v>215.534618446618</v>
      </c>
      <c r="BU5" s="41"/>
      <c r="BW5">
        <v>215.20855082801901</v>
      </c>
      <c r="BY5">
        <v>215.90739120900801</v>
      </c>
      <c r="CA5" s="41"/>
      <c r="CC5">
        <v>215.588718411842</v>
      </c>
      <c r="CE5">
        <v>217.41277234253701</v>
      </c>
      <c r="CG5" s="41"/>
      <c r="CI5">
        <v>210.85210232954</v>
      </c>
      <c r="CK5">
        <v>216.55456708760099</v>
      </c>
      <c r="CM5" s="41"/>
      <c r="CO5" s="41"/>
      <c r="CQ5" s="41"/>
      <c r="CS5" s="41"/>
      <c r="CU5" s="41"/>
      <c r="CW5" s="41"/>
      <c r="CY5" s="41"/>
      <c r="DA5" s="41"/>
      <c r="DC5" s="41"/>
      <c r="DE5" s="41"/>
      <c r="DG5" s="41"/>
      <c r="DI5" s="41"/>
      <c r="DK5" s="41"/>
      <c r="DM5" s="41"/>
      <c r="DO5">
        <v>215.941169810997</v>
      </c>
      <c r="DQ5" s="41"/>
      <c r="DS5" s="41"/>
      <c r="DU5" s="41"/>
      <c r="DW5">
        <v>214.088629492596</v>
      </c>
      <c r="DY5">
        <v>218.06529591103799</v>
      </c>
      <c r="EA5" s="41"/>
      <c r="EC5" s="41"/>
      <c r="EE5" s="41"/>
      <c r="EG5">
        <v>215.268314931117</v>
      </c>
      <c r="EI5" s="41"/>
      <c r="EK5">
        <v>214.31737681094401</v>
      </c>
      <c r="EM5">
        <v>214.529386904864</v>
      </c>
      <c r="EO5" s="41"/>
      <c r="EQ5" s="41"/>
      <c r="ES5">
        <v>214.73388498972801</v>
      </c>
      <c r="EU5" s="41"/>
      <c r="EW5" s="41"/>
      <c r="EY5" s="41"/>
      <c r="FA5" s="41"/>
      <c r="FC5" s="41"/>
      <c r="FE5" s="41"/>
      <c r="FG5" s="41"/>
      <c r="FI5" s="41"/>
      <c r="FK5" s="41"/>
      <c r="FM5" s="41"/>
      <c r="FO5">
        <v>214.74396740417501</v>
      </c>
      <c r="FQ5">
        <v>213.719259136652</v>
      </c>
      <c r="FS5">
        <v>214.187803785043</v>
      </c>
      <c r="FU5" s="41"/>
      <c r="FW5" s="41"/>
      <c r="FY5" s="41"/>
      <c r="GA5">
        <v>214.66298350883301</v>
      </c>
      <c r="GC5">
        <v>213.85673509886701</v>
      </c>
      <c r="GE5">
        <v>214.969433187238</v>
      </c>
      <c r="GG5" s="41"/>
      <c r="GI5" s="41"/>
      <c r="GK5" s="41"/>
      <c r="GM5" s="41"/>
      <c r="GO5">
        <v>215.35304572628101</v>
      </c>
      <c r="GQ5">
        <v>215.584982892406</v>
      </c>
      <c r="GS5" s="41"/>
      <c r="GU5">
        <v>216.0435891013</v>
      </c>
      <c r="GW5" s="41"/>
      <c r="GY5">
        <v>216.581409720604</v>
      </c>
      <c r="HA5" s="41"/>
      <c r="HC5" s="41"/>
      <c r="HE5" s="41"/>
      <c r="HG5">
        <v>215.44230505207801</v>
      </c>
      <c r="HI5" s="41"/>
      <c r="HK5">
        <v>214.78467026055901</v>
      </c>
      <c r="HM5" s="41"/>
      <c r="HO5">
        <v>213.52808712930599</v>
      </c>
      <c r="HQ5" s="41"/>
      <c r="HS5">
        <v>215.505123016543</v>
      </c>
      <c r="HU5" s="41"/>
      <c r="HW5" s="41"/>
      <c r="HY5" s="41"/>
      <c r="IA5">
        <v>216.21555624933299</v>
      </c>
      <c r="IC5" s="41"/>
      <c r="IE5">
        <v>215.103326088617</v>
      </c>
    </row>
    <row r="6" spans="1:240" x14ac:dyDescent="0.25">
      <c r="A6" s="40">
        <v>38108</v>
      </c>
      <c r="B6" s="41"/>
      <c r="C6" s="41"/>
      <c r="E6" s="41"/>
      <c r="G6" s="41"/>
      <c r="I6" s="41"/>
      <c r="K6" s="41"/>
      <c r="M6" s="41"/>
      <c r="O6" s="41"/>
      <c r="Q6" s="41"/>
      <c r="S6" s="41"/>
      <c r="U6" s="41"/>
      <c r="W6" s="41"/>
      <c r="Y6" s="41"/>
      <c r="AA6" s="41"/>
      <c r="AC6" s="41"/>
      <c r="AE6" s="41"/>
      <c r="AG6" s="41"/>
      <c r="AI6" s="41"/>
      <c r="AK6" s="41"/>
      <c r="AM6" s="41"/>
      <c r="AO6" s="41"/>
      <c r="AQ6" s="41"/>
      <c r="AS6" s="41"/>
      <c r="AU6" s="41"/>
      <c r="AW6" s="41"/>
      <c r="AY6" s="41"/>
      <c r="BA6" s="41"/>
      <c r="BC6" s="41"/>
      <c r="BE6" s="41"/>
      <c r="BG6" s="41"/>
      <c r="BI6" s="41"/>
      <c r="BK6" s="41"/>
      <c r="BM6" s="41"/>
      <c r="BO6" s="41"/>
      <c r="BQ6" s="41"/>
      <c r="BS6" s="41"/>
      <c r="BU6" s="41"/>
      <c r="BW6" s="41"/>
      <c r="BY6" s="41"/>
      <c r="CA6" s="41"/>
      <c r="CC6" s="41"/>
      <c r="CE6" s="41"/>
      <c r="CG6" s="41"/>
      <c r="CI6" s="41"/>
      <c r="CK6" s="41"/>
      <c r="CM6" s="41"/>
      <c r="CO6" s="41"/>
      <c r="CQ6" s="41"/>
      <c r="CS6" s="41"/>
      <c r="CU6" s="41"/>
      <c r="CW6" s="41"/>
      <c r="CY6" s="41"/>
      <c r="DA6" s="41"/>
      <c r="DC6" s="41"/>
      <c r="DE6" s="41"/>
      <c r="DG6" s="41"/>
      <c r="DI6" s="41"/>
      <c r="DK6" s="41"/>
      <c r="DM6" s="41"/>
      <c r="DO6" s="41"/>
      <c r="DQ6" s="41"/>
      <c r="DS6" s="41"/>
      <c r="DU6" s="41"/>
      <c r="DW6" s="41"/>
      <c r="DY6" s="41"/>
      <c r="EA6" s="41"/>
      <c r="EC6" s="41"/>
      <c r="EE6" s="41"/>
      <c r="EG6" s="41"/>
      <c r="EI6" s="41"/>
      <c r="EK6" s="41"/>
      <c r="EM6" s="41"/>
      <c r="EO6" s="41"/>
      <c r="EQ6" s="41"/>
      <c r="ES6" s="41"/>
      <c r="EU6" s="41"/>
      <c r="EW6" s="41"/>
      <c r="EY6" s="41"/>
      <c r="FA6" s="41"/>
      <c r="FC6" s="41"/>
      <c r="FE6" s="41"/>
      <c r="FG6" s="41"/>
      <c r="FI6" s="41"/>
      <c r="FK6" s="41"/>
      <c r="FM6" s="41"/>
      <c r="FO6" s="41"/>
      <c r="FQ6" s="41"/>
      <c r="FS6" s="41"/>
      <c r="FU6" s="41"/>
      <c r="FW6" s="41"/>
      <c r="FY6" s="41"/>
      <c r="GA6" s="41"/>
      <c r="GC6" s="41"/>
      <c r="GE6" s="41"/>
      <c r="GG6" s="41"/>
      <c r="GI6" s="41"/>
      <c r="GK6" s="41"/>
      <c r="GM6" s="41"/>
      <c r="GO6" s="41"/>
      <c r="GQ6" s="41"/>
      <c r="GS6" s="41"/>
      <c r="GU6" s="41"/>
      <c r="GW6" s="41"/>
      <c r="GY6" s="41"/>
      <c r="HA6" s="41"/>
      <c r="HC6" s="41"/>
      <c r="HE6" s="41"/>
      <c r="HG6" s="41"/>
      <c r="HI6" s="41"/>
      <c r="HK6" s="41"/>
      <c r="HM6" s="41"/>
      <c r="HO6" s="41"/>
      <c r="HQ6" s="41"/>
      <c r="HS6" s="41"/>
      <c r="HU6" s="41"/>
      <c r="HW6" s="41"/>
      <c r="HY6" s="41"/>
      <c r="IA6" s="41"/>
      <c r="IC6" s="41"/>
      <c r="IE6" s="41"/>
    </row>
    <row r="7" spans="1:240" x14ac:dyDescent="0.25">
      <c r="A7" s="40">
        <v>38139</v>
      </c>
      <c r="B7" s="41"/>
      <c r="C7">
        <v>181.75034502366799</v>
      </c>
      <c r="E7">
        <v>179.91979224224801</v>
      </c>
      <c r="G7">
        <v>178.28209009154901</v>
      </c>
      <c r="I7" s="41"/>
      <c r="K7">
        <v>177.95411152097</v>
      </c>
      <c r="M7">
        <v>180.11884710743701</v>
      </c>
      <c r="O7" s="41"/>
      <c r="Q7" s="41"/>
      <c r="S7">
        <v>179.47176947236801</v>
      </c>
      <c r="U7" s="41"/>
      <c r="W7">
        <v>180.285638900034</v>
      </c>
      <c r="Y7" s="41"/>
      <c r="AA7">
        <v>177.570957238354</v>
      </c>
      <c r="AC7">
        <v>178.840445341568</v>
      </c>
      <c r="AE7" s="41"/>
      <c r="AG7" s="41"/>
      <c r="AI7" s="41"/>
      <c r="AK7">
        <v>179.61975628690601</v>
      </c>
      <c r="AM7">
        <v>178.564838861434</v>
      </c>
      <c r="AO7">
        <v>181.13917388041901</v>
      </c>
      <c r="AQ7">
        <v>181.23004187809499</v>
      </c>
      <c r="AS7" s="41"/>
      <c r="AU7" s="41"/>
      <c r="AW7">
        <v>179.77968037008901</v>
      </c>
      <c r="AY7" s="41"/>
      <c r="BA7" s="41"/>
      <c r="BC7" s="41"/>
      <c r="BE7">
        <v>178.81885105623601</v>
      </c>
      <c r="BG7" s="41"/>
      <c r="BI7" s="41"/>
      <c r="BK7" s="41"/>
      <c r="BM7">
        <v>178.585180704414</v>
      </c>
      <c r="BO7" s="41"/>
      <c r="BQ7" s="41"/>
      <c r="BS7" s="41"/>
      <c r="BU7" s="41"/>
      <c r="BW7">
        <v>179.844876726574</v>
      </c>
      <c r="BY7" s="41"/>
      <c r="CA7">
        <v>179.972967509558</v>
      </c>
      <c r="CC7">
        <v>179.195273532166</v>
      </c>
      <c r="CE7" s="41"/>
      <c r="CG7" s="41"/>
      <c r="CI7" s="41"/>
      <c r="CK7" s="41"/>
      <c r="CM7" s="41"/>
      <c r="CO7" s="41"/>
      <c r="CQ7" s="41"/>
      <c r="CS7">
        <v>179.799375597124</v>
      </c>
      <c r="CU7" s="41"/>
      <c r="CW7" s="41"/>
      <c r="CY7">
        <v>179.85334852474099</v>
      </c>
      <c r="DA7">
        <v>180.74279727128001</v>
      </c>
      <c r="DC7">
        <v>178.18431003900301</v>
      </c>
      <c r="DE7" s="41"/>
      <c r="DG7" s="41"/>
      <c r="DI7" s="41"/>
      <c r="DK7" s="41"/>
      <c r="DM7" s="41"/>
      <c r="DO7">
        <v>181.56470008480099</v>
      </c>
      <c r="DQ7" s="41"/>
      <c r="DS7">
        <v>179.248246255477</v>
      </c>
      <c r="DU7" s="41"/>
      <c r="DW7">
        <v>179.904022812916</v>
      </c>
      <c r="DY7" s="41"/>
      <c r="EA7">
        <v>177.73716198959801</v>
      </c>
      <c r="EC7" s="41"/>
      <c r="EE7" s="41"/>
      <c r="EG7">
        <v>178.20522715512101</v>
      </c>
      <c r="EI7">
        <v>179.75626144333401</v>
      </c>
      <c r="EK7">
        <v>178.94337695298299</v>
      </c>
      <c r="EM7">
        <v>178.82728966052099</v>
      </c>
      <c r="EO7" s="41"/>
      <c r="EQ7">
        <v>180.295040802622</v>
      </c>
      <c r="ES7" s="41"/>
      <c r="EU7" s="41"/>
      <c r="EW7" s="41"/>
      <c r="EY7">
        <v>180.56357827409701</v>
      </c>
      <c r="FA7" s="41"/>
      <c r="FC7" s="41"/>
      <c r="FE7">
        <v>179.82068292599399</v>
      </c>
      <c r="FG7">
        <v>179.33805405260699</v>
      </c>
      <c r="FI7" s="41"/>
      <c r="FK7">
        <v>181.18114344839799</v>
      </c>
      <c r="FM7" s="41"/>
      <c r="FO7" s="41"/>
      <c r="FQ7" s="41"/>
      <c r="FS7">
        <v>178.61805389279499</v>
      </c>
      <c r="FU7" s="41"/>
      <c r="FW7" s="41"/>
      <c r="FY7" s="41"/>
      <c r="GA7" s="41"/>
      <c r="GC7" s="41"/>
      <c r="GE7">
        <v>178.03360356211201</v>
      </c>
      <c r="GG7" s="41"/>
      <c r="GI7" s="41"/>
      <c r="GK7" s="41"/>
      <c r="GM7" s="41"/>
      <c r="GO7" s="41"/>
      <c r="GQ7" s="41"/>
      <c r="GS7" s="41"/>
      <c r="GU7" s="41"/>
      <c r="GW7">
        <v>179.88326510486399</v>
      </c>
      <c r="GY7" s="41"/>
      <c r="HA7" s="41"/>
      <c r="HC7">
        <v>178.20775581135399</v>
      </c>
      <c r="HE7" s="41"/>
      <c r="HG7" s="41"/>
      <c r="HI7" s="41"/>
      <c r="HK7">
        <v>180.529116169248</v>
      </c>
      <c r="HM7">
        <v>179.82224861964201</v>
      </c>
      <c r="HO7" s="41"/>
      <c r="HQ7" s="41"/>
      <c r="HS7">
        <v>179.77338502322399</v>
      </c>
      <c r="HU7" s="41"/>
      <c r="HW7">
        <v>178.99722187127099</v>
      </c>
      <c r="HY7">
        <v>179.93866332164001</v>
      </c>
      <c r="IA7" s="41"/>
      <c r="IC7" s="41"/>
      <c r="IE7" s="41"/>
    </row>
    <row r="8" spans="1:240" x14ac:dyDescent="0.25">
      <c r="A8" s="40">
        <v>38169</v>
      </c>
      <c r="B8" s="41"/>
      <c r="C8" s="41"/>
      <c r="E8" s="41"/>
      <c r="G8" s="41"/>
      <c r="I8" s="41"/>
      <c r="K8" s="41"/>
      <c r="M8" s="41"/>
      <c r="O8" s="41"/>
      <c r="Q8" s="41"/>
      <c r="S8" s="41"/>
      <c r="U8" s="41"/>
      <c r="W8" s="41"/>
      <c r="Y8" s="41"/>
      <c r="AA8" s="41"/>
      <c r="AC8" s="41"/>
      <c r="AE8" s="41"/>
      <c r="AG8" s="41"/>
      <c r="AI8" s="41"/>
      <c r="AK8" s="41"/>
      <c r="AM8" s="41"/>
      <c r="AO8" s="41"/>
      <c r="AQ8" s="41"/>
      <c r="AS8" s="41"/>
      <c r="AU8" s="41"/>
      <c r="AW8" s="41"/>
      <c r="AY8" s="41"/>
      <c r="BA8" s="41"/>
      <c r="BC8" s="41"/>
      <c r="BE8" s="41"/>
      <c r="BG8" s="41"/>
      <c r="BI8" s="41"/>
      <c r="BK8" s="41"/>
      <c r="BM8" s="41"/>
      <c r="BO8" s="41"/>
      <c r="BQ8" s="41"/>
      <c r="BS8" s="41"/>
      <c r="BU8" s="41"/>
      <c r="BW8" s="41"/>
      <c r="BY8" s="41"/>
      <c r="CA8" s="41"/>
      <c r="CC8" s="41"/>
      <c r="CE8" s="41"/>
      <c r="CG8" s="41"/>
      <c r="CI8" s="41"/>
      <c r="CK8" s="41"/>
      <c r="CM8" s="41"/>
      <c r="CO8" s="41"/>
      <c r="CQ8" s="41"/>
      <c r="CS8" s="41"/>
      <c r="CU8" s="41"/>
      <c r="CW8" s="41"/>
      <c r="CY8" s="41"/>
      <c r="DA8" s="41"/>
      <c r="DC8" s="41"/>
      <c r="DE8" s="41"/>
      <c r="DG8" s="41"/>
      <c r="DI8" s="41"/>
      <c r="DK8" s="41"/>
      <c r="DM8" s="41"/>
      <c r="DO8" s="41"/>
      <c r="DQ8" s="41"/>
      <c r="DS8" s="41"/>
      <c r="DU8" s="41"/>
      <c r="DW8" s="41"/>
      <c r="DY8" s="41"/>
      <c r="EA8" s="41"/>
      <c r="EC8" s="41"/>
      <c r="EE8" s="41"/>
      <c r="EG8" s="41"/>
      <c r="EI8" s="41"/>
      <c r="EK8" s="41"/>
      <c r="EM8" s="41"/>
      <c r="EO8" s="41"/>
      <c r="EQ8" s="41"/>
      <c r="ES8" s="41"/>
      <c r="EU8" s="41"/>
      <c r="EW8" s="41"/>
      <c r="EY8" s="41"/>
      <c r="FA8" s="41"/>
      <c r="FC8" s="41"/>
      <c r="FE8" s="41"/>
      <c r="FG8" s="41"/>
      <c r="FI8" s="41"/>
      <c r="FK8" s="41"/>
      <c r="FM8" s="41"/>
      <c r="FO8" s="41"/>
      <c r="FQ8" s="41"/>
      <c r="FS8" s="41"/>
      <c r="FU8" s="41"/>
      <c r="FW8" s="41"/>
      <c r="FY8" s="41"/>
      <c r="GA8" s="41"/>
      <c r="GC8" s="41"/>
      <c r="GE8" s="41"/>
      <c r="GG8" s="41"/>
      <c r="GI8" s="41"/>
      <c r="GK8" s="41"/>
      <c r="GM8" s="41"/>
      <c r="GO8" s="41"/>
      <c r="GQ8" s="41"/>
      <c r="GS8" s="41"/>
      <c r="GU8" s="41"/>
      <c r="GW8" s="41"/>
      <c r="GY8" s="41"/>
      <c r="HA8" s="41"/>
      <c r="HC8" s="41"/>
      <c r="HE8" s="41"/>
      <c r="HG8" s="41"/>
      <c r="HI8" s="41"/>
      <c r="HK8" s="41"/>
      <c r="HM8" s="41"/>
      <c r="HO8" s="41"/>
      <c r="HQ8" s="41"/>
      <c r="HS8" s="41"/>
      <c r="HU8" s="41"/>
      <c r="HW8" s="41"/>
      <c r="HY8" s="41"/>
      <c r="IA8" s="41"/>
      <c r="IC8" s="41"/>
      <c r="IE8" s="41"/>
    </row>
    <row r="9" spans="1:240" x14ac:dyDescent="0.25">
      <c r="A9" s="40">
        <v>38200</v>
      </c>
      <c r="B9" s="41"/>
      <c r="C9" s="41"/>
      <c r="E9" s="41"/>
      <c r="G9" s="41"/>
      <c r="I9" s="41"/>
      <c r="K9" s="41"/>
      <c r="M9" s="41"/>
      <c r="O9" s="41"/>
      <c r="Q9" s="41"/>
      <c r="S9" s="41"/>
      <c r="U9" s="41"/>
      <c r="W9" s="41"/>
      <c r="Y9" s="41"/>
      <c r="AA9" s="41"/>
      <c r="AC9" s="41"/>
      <c r="AE9" s="41"/>
      <c r="AG9" s="41"/>
      <c r="AI9" s="41"/>
      <c r="AK9" s="41"/>
      <c r="AM9" s="41"/>
      <c r="AO9" s="41"/>
      <c r="AQ9" s="41"/>
      <c r="AS9" s="41"/>
      <c r="AU9" s="41"/>
      <c r="AW9" s="41"/>
      <c r="AY9" s="41"/>
      <c r="BA9" s="41"/>
      <c r="BC9" s="41"/>
      <c r="BE9" s="41"/>
      <c r="BG9" s="41"/>
      <c r="BI9" s="41"/>
      <c r="BK9" s="41"/>
      <c r="BM9" s="41"/>
      <c r="BO9" s="41"/>
      <c r="BQ9" s="41"/>
      <c r="BS9" s="41"/>
      <c r="BU9" s="41"/>
      <c r="BW9" s="41"/>
      <c r="BY9" s="41"/>
      <c r="CA9" s="41"/>
      <c r="CC9" s="41"/>
      <c r="CE9" s="41"/>
      <c r="CG9" s="41"/>
      <c r="CI9" s="41"/>
      <c r="CK9" s="41"/>
      <c r="CM9" s="41"/>
      <c r="CO9" s="41"/>
      <c r="CQ9" s="41"/>
      <c r="CS9" s="41"/>
      <c r="CU9" s="41"/>
      <c r="CW9" s="41"/>
      <c r="CY9" s="41"/>
      <c r="DA9" s="41"/>
      <c r="DC9" s="41"/>
      <c r="DE9" s="41"/>
      <c r="DG9" s="41"/>
      <c r="DI9" s="41"/>
      <c r="DK9" s="41"/>
      <c r="DM9" s="41"/>
      <c r="DO9" s="41"/>
      <c r="DQ9" s="41"/>
      <c r="DS9" s="41"/>
      <c r="DU9" s="41"/>
      <c r="DW9" s="41"/>
      <c r="DY9" s="41"/>
      <c r="EA9" s="41"/>
      <c r="EC9" s="41"/>
      <c r="EE9" s="41"/>
      <c r="EG9" s="41"/>
      <c r="EI9" s="41"/>
      <c r="EK9" s="41"/>
      <c r="EM9" s="41"/>
      <c r="EO9" s="41"/>
      <c r="EQ9" s="41"/>
      <c r="ES9" s="41"/>
      <c r="EU9" s="41"/>
      <c r="EW9" s="41"/>
      <c r="EY9" s="41"/>
      <c r="FA9" s="41"/>
      <c r="FC9" s="41"/>
      <c r="FE9" s="41"/>
      <c r="FG9" s="41"/>
      <c r="FI9" s="41"/>
      <c r="FK9" s="41"/>
      <c r="FM9" s="41"/>
      <c r="FO9" s="41"/>
      <c r="FQ9" s="41"/>
      <c r="FS9" s="41"/>
      <c r="FU9" s="41"/>
      <c r="FW9" s="41"/>
      <c r="FY9" s="41"/>
      <c r="GA9" s="41"/>
      <c r="GC9" s="41"/>
      <c r="GE9" s="41"/>
      <c r="GG9" s="41"/>
      <c r="GI9" s="41"/>
      <c r="GK9" s="41"/>
      <c r="GM9" s="41"/>
      <c r="GO9" s="41"/>
      <c r="GQ9" s="41"/>
      <c r="GS9" s="41"/>
      <c r="GU9" s="41"/>
      <c r="GW9" s="41"/>
      <c r="GY9" s="41"/>
      <c r="HA9" s="41"/>
      <c r="HC9" s="41"/>
      <c r="HE9" s="41"/>
      <c r="HG9" s="41"/>
      <c r="HI9" s="41"/>
      <c r="HK9" s="41"/>
      <c r="HM9" s="41"/>
      <c r="HO9" s="41"/>
      <c r="HQ9" s="41"/>
      <c r="HS9" s="41"/>
      <c r="HU9" s="41"/>
      <c r="HW9" s="41"/>
      <c r="HY9" s="41"/>
      <c r="IA9" s="41"/>
      <c r="IC9" s="41"/>
      <c r="IE9" s="41"/>
    </row>
    <row r="10" spans="1:240" x14ac:dyDescent="0.25">
      <c r="A10" s="40">
        <v>38231</v>
      </c>
      <c r="B10" s="41"/>
      <c r="C10">
        <v>173.52655671448301</v>
      </c>
      <c r="E10">
        <v>172.409031119481</v>
      </c>
      <c r="G10">
        <v>172.25499474712299</v>
      </c>
      <c r="I10">
        <v>173.29087049400101</v>
      </c>
      <c r="K10" s="41"/>
      <c r="M10" s="41"/>
      <c r="O10">
        <v>171.56923340512401</v>
      </c>
      <c r="Q10" s="41"/>
      <c r="S10">
        <v>172.01590126536701</v>
      </c>
      <c r="U10" s="41"/>
      <c r="W10" s="41"/>
      <c r="Y10" s="41"/>
      <c r="AA10">
        <v>171.047926383608</v>
      </c>
      <c r="AC10" s="41"/>
      <c r="AE10" s="41"/>
      <c r="AG10" s="41"/>
      <c r="AI10">
        <v>173.092528069048</v>
      </c>
      <c r="AK10">
        <v>171.79940295516201</v>
      </c>
      <c r="AM10" s="41"/>
      <c r="AO10" s="41"/>
      <c r="AQ10" s="41"/>
      <c r="AS10" s="41"/>
      <c r="AU10" s="41"/>
      <c r="AW10" s="41"/>
      <c r="AY10">
        <v>171.96869881272701</v>
      </c>
      <c r="BA10">
        <v>173.09964634916099</v>
      </c>
      <c r="BC10">
        <v>172.64706262246301</v>
      </c>
      <c r="BE10">
        <v>171.60775361280099</v>
      </c>
      <c r="BG10" s="41"/>
      <c r="BI10" s="41"/>
      <c r="BK10" s="41"/>
      <c r="BM10" s="41"/>
      <c r="BO10" s="41"/>
      <c r="BQ10" s="41"/>
      <c r="BS10">
        <v>173.12012026059699</v>
      </c>
      <c r="BU10">
        <v>171.10696915588099</v>
      </c>
      <c r="BW10">
        <v>172.699824121945</v>
      </c>
      <c r="BY10" s="41"/>
      <c r="CA10">
        <v>172.122175867251</v>
      </c>
      <c r="CC10" s="41"/>
      <c r="CE10">
        <v>173.474024280077</v>
      </c>
      <c r="CG10" s="41"/>
      <c r="CI10" s="41"/>
      <c r="CK10" s="41"/>
      <c r="CM10">
        <v>173.77024761055699</v>
      </c>
      <c r="CO10" s="41"/>
      <c r="CQ10">
        <v>175.370083414757</v>
      </c>
      <c r="CS10">
        <v>172.43819842171001</v>
      </c>
      <c r="CU10" s="41"/>
      <c r="CW10">
        <v>171.404609523473</v>
      </c>
      <c r="CY10" s="41"/>
      <c r="DA10" s="41"/>
      <c r="DC10" s="41"/>
      <c r="DE10" s="41"/>
      <c r="DG10">
        <v>170.772018861047</v>
      </c>
      <c r="DI10">
        <v>171.96687914143399</v>
      </c>
      <c r="DK10">
        <v>173.330502752028</v>
      </c>
      <c r="DM10">
        <v>171.92641713172799</v>
      </c>
      <c r="DO10">
        <v>174.02510422371799</v>
      </c>
      <c r="DQ10">
        <v>172.67561117480599</v>
      </c>
      <c r="DS10">
        <v>172.658595232327</v>
      </c>
      <c r="DU10" s="41"/>
      <c r="DW10" s="41"/>
      <c r="DY10" s="41"/>
      <c r="EA10">
        <v>173.405987205597</v>
      </c>
      <c r="EC10" s="41"/>
      <c r="EE10" s="41"/>
      <c r="EG10" s="41"/>
      <c r="EI10">
        <v>174.78712286488701</v>
      </c>
      <c r="EK10" s="41"/>
      <c r="EM10" s="41"/>
      <c r="EO10" s="41"/>
      <c r="EQ10" s="41"/>
      <c r="ES10" s="41"/>
      <c r="EU10" s="41"/>
      <c r="EW10">
        <v>172.522417896966</v>
      </c>
      <c r="EY10" s="41"/>
      <c r="FA10">
        <v>173.33896836969399</v>
      </c>
      <c r="FC10" s="41"/>
      <c r="FE10">
        <v>173.11556781557101</v>
      </c>
      <c r="FG10" s="41"/>
      <c r="FI10" s="41"/>
      <c r="FK10" s="41"/>
      <c r="FM10" s="41"/>
      <c r="FO10" s="41"/>
      <c r="FQ10" s="41"/>
      <c r="FS10" s="41"/>
      <c r="FU10" s="41"/>
      <c r="FW10">
        <v>171.45191115416199</v>
      </c>
      <c r="FY10" s="41"/>
      <c r="GA10" s="41"/>
      <c r="GC10" s="41"/>
      <c r="GE10">
        <v>172.75492475502099</v>
      </c>
      <c r="GG10" s="41"/>
      <c r="GI10">
        <v>171.60810492888999</v>
      </c>
      <c r="GK10">
        <v>170.82206659695001</v>
      </c>
      <c r="GM10" s="41"/>
      <c r="GO10">
        <v>171.85419955016599</v>
      </c>
      <c r="GQ10" s="41"/>
      <c r="GS10" s="41"/>
      <c r="GU10" s="41"/>
      <c r="GW10">
        <v>172.54869514755401</v>
      </c>
      <c r="GY10">
        <v>172.967360442336</v>
      </c>
      <c r="HA10" s="41"/>
      <c r="HC10" s="41"/>
      <c r="HE10">
        <v>173.364104535161</v>
      </c>
      <c r="HG10">
        <v>171.81418141659</v>
      </c>
      <c r="HI10" s="41"/>
      <c r="HK10">
        <v>173.412908817567</v>
      </c>
      <c r="HM10">
        <v>171.88846199340099</v>
      </c>
      <c r="HO10" s="41"/>
      <c r="HQ10" s="41"/>
      <c r="HS10">
        <v>173.624584102136</v>
      </c>
      <c r="HU10">
        <v>171.63599726369301</v>
      </c>
      <c r="HW10" s="41"/>
      <c r="HY10" s="41"/>
      <c r="IA10">
        <v>172.54426311928199</v>
      </c>
      <c r="IC10" s="41"/>
      <c r="IE10" s="41"/>
    </row>
    <row r="11" spans="1:240" x14ac:dyDescent="0.25">
      <c r="A11" s="40">
        <v>38261</v>
      </c>
      <c r="B11" s="41"/>
      <c r="C11" s="41"/>
      <c r="E11">
        <v>172.909705860278</v>
      </c>
      <c r="G11" s="41"/>
      <c r="I11">
        <v>171.607627158025</v>
      </c>
      <c r="K11" s="41"/>
      <c r="M11" s="41"/>
      <c r="O11" s="41"/>
      <c r="Q11" s="41"/>
      <c r="S11" s="41"/>
      <c r="U11" s="41"/>
      <c r="W11" s="41"/>
      <c r="Y11" s="41"/>
      <c r="AA11" s="41"/>
      <c r="AC11">
        <v>172.37733250985599</v>
      </c>
      <c r="AE11" s="41"/>
      <c r="AG11" s="41"/>
      <c r="AI11" s="41"/>
      <c r="AK11" s="41"/>
      <c r="AM11" s="41"/>
      <c r="AO11">
        <v>171.63893046893199</v>
      </c>
      <c r="AQ11">
        <v>174.500890394805</v>
      </c>
      <c r="AS11" s="41"/>
      <c r="AU11" s="41"/>
      <c r="AW11">
        <v>173.035536422051</v>
      </c>
      <c r="AY11">
        <v>172.773107117335</v>
      </c>
      <c r="BA11">
        <v>172.79569213504999</v>
      </c>
      <c r="BC11" s="41"/>
      <c r="BE11" s="41"/>
      <c r="BG11">
        <v>173.25235474503901</v>
      </c>
      <c r="BI11">
        <v>173.85485495422299</v>
      </c>
      <c r="BK11" s="41"/>
      <c r="BM11">
        <v>172.788804875002</v>
      </c>
      <c r="BO11" s="41"/>
      <c r="BQ11" s="41"/>
      <c r="BS11" s="41"/>
      <c r="BU11" s="41"/>
      <c r="BW11" s="41"/>
      <c r="BY11" s="41"/>
      <c r="CA11" s="41"/>
      <c r="CC11" s="41"/>
      <c r="CE11" s="41"/>
      <c r="CG11">
        <v>173.12051659895801</v>
      </c>
      <c r="CI11" s="41"/>
      <c r="CK11" s="41"/>
      <c r="CM11" s="41"/>
      <c r="CO11" s="41"/>
      <c r="CQ11" s="41"/>
      <c r="CS11" s="41"/>
      <c r="CU11">
        <v>172.85259573712901</v>
      </c>
      <c r="CW11" s="41"/>
      <c r="CY11" s="41"/>
      <c r="DA11" s="41"/>
      <c r="DC11" s="41"/>
      <c r="DE11" s="41"/>
      <c r="DG11" s="41"/>
      <c r="DI11" s="41"/>
      <c r="DK11" s="41"/>
      <c r="DM11" s="41"/>
      <c r="DO11">
        <v>173.578596083138</v>
      </c>
      <c r="DQ11" s="41"/>
      <c r="DS11" s="41"/>
      <c r="DU11" s="41"/>
      <c r="DW11" s="41"/>
      <c r="DY11" s="41"/>
      <c r="EA11" s="41"/>
      <c r="EC11" s="41"/>
      <c r="EE11" s="41"/>
      <c r="EG11" s="41"/>
      <c r="EI11" s="41"/>
      <c r="EK11">
        <v>172.301033162864</v>
      </c>
      <c r="EM11" s="41"/>
      <c r="EO11">
        <v>172.48178750342399</v>
      </c>
      <c r="EQ11" s="41"/>
      <c r="ES11" s="41"/>
      <c r="EU11" s="41"/>
      <c r="EW11">
        <v>172.90499174847599</v>
      </c>
      <c r="EY11" s="41"/>
      <c r="FA11">
        <v>173.841796503061</v>
      </c>
      <c r="FC11" s="41"/>
      <c r="FE11" s="41"/>
      <c r="FG11" s="41"/>
      <c r="FI11">
        <v>171.81543501265801</v>
      </c>
      <c r="FK11" s="41"/>
      <c r="FM11" s="41"/>
      <c r="FO11">
        <v>171.61053986319101</v>
      </c>
      <c r="FQ11">
        <v>172.03937324892601</v>
      </c>
      <c r="FS11" s="41"/>
      <c r="FU11" s="41"/>
      <c r="FW11" s="41"/>
      <c r="FY11" s="41"/>
      <c r="GA11" s="41"/>
      <c r="GC11" s="41"/>
      <c r="GE11" s="41"/>
      <c r="GG11" s="41"/>
      <c r="GI11" s="41"/>
      <c r="GK11" s="41"/>
      <c r="GM11">
        <v>174.54497398755299</v>
      </c>
      <c r="GO11">
        <v>172.60071605764099</v>
      </c>
      <c r="GQ11" s="41"/>
      <c r="GS11">
        <v>171.62234535689601</v>
      </c>
      <c r="GU11">
        <v>171.802718477989</v>
      </c>
      <c r="GW11">
        <v>173.518204344949</v>
      </c>
      <c r="GY11" s="41"/>
      <c r="HA11" s="41"/>
      <c r="HC11" s="41"/>
      <c r="HE11">
        <v>174.44748007354599</v>
      </c>
      <c r="HG11">
        <v>173.33284025896199</v>
      </c>
      <c r="HI11" s="41"/>
      <c r="HK11">
        <v>172.19453216342001</v>
      </c>
      <c r="HM11">
        <v>172.10532611411901</v>
      </c>
      <c r="HO11">
        <v>171.01881895131299</v>
      </c>
      <c r="HQ11" s="41"/>
      <c r="HS11" s="41"/>
      <c r="HU11" s="41"/>
      <c r="HW11">
        <v>171.60022054491901</v>
      </c>
      <c r="HY11">
        <v>173.45214781027801</v>
      </c>
      <c r="IA11" s="41"/>
      <c r="IC11" s="41"/>
      <c r="IE11" s="41"/>
    </row>
    <row r="12" spans="1:240" x14ac:dyDescent="0.25">
      <c r="A12" s="40">
        <v>38292</v>
      </c>
      <c r="B12">
        <v>167.892251539011</v>
      </c>
      <c r="C12" s="41"/>
      <c r="E12" s="41"/>
      <c r="G12" s="41"/>
      <c r="I12" s="41"/>
      <c r="K12">
        <v>167.28972805449499</v>
      </c>
      <c r="M12">
        <v>169.10829851090401</v>
      </c>
      <c r="O12" s="41"/>
      <c r="Q12" s="41"/>
      <c r="S12" s="41"/>
      <c r="U12" s="41"/>
      <c r="W12" s="41"/>
      <c r="Y12">
        <v>169.05644161045299</v>
      </c>
      <c r="AA12" s="41"/>
      <c r="AC12">
        <v>167.53911914782</v>
      </c>
      <c r="AE12" s="41"/>
      <c r="AG12" s="41"/>
      <c r="AI12" s="41"/>
      <c r="AK12">
        <v>168.09891819293301</v>
      </c>
      <c r="AM12" s="41"/>
      <c r="AO12" s="41"/>
      <c r="AQ12" s="41"/>
      <c r="AS12" s="41"/>
      <c r="AU12" s="41"/>
      <c r="AW12" s="41"/>
      <c r="AY12">
        <v>167.93953667655299</v>
      </c>
      <c r="BA12" s="41"/>
      <c r="BC12">
        <v>169.45461992109301</v>
      </c>
      <c r="BE12" s="41"/>
      <c r="BG12" s="41"/>
      <c r="BI12" s="41"/>
      <c r="BK12" s="41"/>
      <c r="BM12">
        <v>169.41588250487399</v>
      </c>
      <c r="BO12">
        <v>168.085168217459</v>
      </c>
      <c r="BQ12" s="41"/>
      <c r="BS12">
        <v>168.44401603552399</v>
      </c>
      <c r="BU12">
        <v>168.56094074129399</v>
      </c>
      <c r="BW12">
        <v>167.73670782938601</v>
      </c>
      <c r="BY12">
        <v>168.461926537626</v>
      </c>
      <c r="CA12" s="41"/>
      <c r="CC12" s="41"/>
      <c r="CE12" s="41"/>
      <c r="CG12">
        <v>168.067341482415</v>
      </c>
      <c r="CI12" s="41"/>
      <c r="CK12">
        <v>168.25474546567301</v>
      </c>
      <c r="CM12" s="41"/>
      <c r="CO12" s="41"/>
      <c r="CQ12">
        <v>170.31057676304101</v>
      </c>
      <c r="CS12" s="41"/>
      <c r="CU12" s="41"/>
      <c r="CW12" s="41"/>
      <c r="CY12" s="41"/>
      <c r="DA12" s="41"/>
      <c r="DC12">
        <v>169.78669939129199</v>
      </c>
      <c r="DE12">
        <v>166.98450941756499</v>
      </c>
      <c r="DG12" s="41"/>
      <c r="DI12">
        <v>167.69592271774101</v>
      </c>
      <c r="DK12" s="41"/>
      <c r="DM12">
        <v>168.186927026284</v>
      </c>
      <c r="DO12">
        <v>168.391256925964</v>
      </c>
      <c r="DQ12" s="41"/>
      <c r="DS12" s="41"/>
      <c r="DU12" s="41"/>
      <c r="DW12">
        <v>169.75494199745799</v>
      </c>
      <c r="DY12">
        <v>169.104855560858</v>
      </c>
      <c r="EA12" s="41"/>
      <c r="EC12">
        <v>168.455480578345</v>
      </c>
      <c r="EE12">
        <v>168.636256563632</v>
      </c>
      <c r="EG12">
        <v>169.02206706169699</v>
      </c>
      <c r="EI12">
        <v>168.481029779908</v>
      </c>
      <c r="EK12">
        <v>169.15899391181799</v>
      </c>
      <c r="EM12" s="41"/>
      <c r="EO12" s="41"/>
      <c r="EQ12" s="41"/>
      <c r="ES12">
        <v>168.67669329159401</v>
      </c>
      <c r="EU12" s="41"/>
      <c r="EW12">
        <v>169.142795532913</v>
      </c>
      <c r="EY12" s="41"/>
      <c r="FA12">
        <v>168.937679366753</v>
      </c>
      <c r="FC12" s="41"/>
      <c r="FE12" s="41"/>
      <c r="FG12">
        <v>169.43443589056699</v>
      </c>
      <c r="FI12">
        <v>166.54190225418799</v>
      </c>
      <c r="FK12">
        <v>167.35778716587501</v>
      </c>
      <c r="FM12" s="41"/>
      <c r="FO12" s="41"/>
      <c r="FQ12" s="41"/>
      <c r="FS12" s="41"/>
      <c r="FU12">
        <v>168.467135517603</v>
      </c>
      <c r="FW12" s="41"/>
      <c r="FY12" s="41"/>
      <c r="GA12">
        <v>168.54948274420499</v>
      </c>
      <c r="GC12" s="41"/>
      <c r="GE12">
        <v>168.117005613396</v>
      </c>
      <c r="GG12" s="41"/>
      <c r="GI12" s="41"/>
      <c r="GK12">
        <v>167.409195467036</v>
      </c>
      <c r="GM12" s="41"/>
      <c r="GO12" s="41"/>
      <c r="GQ12" s="41"/>
      <c r="GS12" s="41"/>
      <c r="GU12" s="41"/>
      <c r="GW12" s="41"/>
      <c r="GY12">
        <v>168.40900848104599</v>
      </c>
      <c r="HA12">
        <v>170.68374430029701</v>
      </c>
      <c r="HC12" s="41"/>
      <c r="HE12" s="41"/>
      <c r="HG12" s="41"/>
      <c r="HI12">
        <v>169.038460385181</v>
      </c>
      <c r="HK12" s="41"/>
      <c r="HM12" s="41"/>
      <c r="HO12" s="41"/>
      <c r="HQ12" s="41"/>
      <c r="HS12" s="41"/>
      <c r="HU12">
        <v>167.95653709369699</v>
      </c>
      <c r="HW12">
        <v>169.123843162474</v>
      </c>
      <c r="HY12" s="41"/>
      <c r="IA12" s="41"/>
      <c r="IC12" s="41"/>
      <c r="IE12" s="41"/>
    </row>
    <row r="13" spans="1:240" x14ac:dyDescent="0.25">
      <c r="A13" s="40">
        <v>38322</v>
      </c>
      <c r="B13" s="41"/>
      <c r="C13" s="41"/>
      <c r="E13" s="41"/>
      <c r="G13" s="41"/>
      <c r="I13" s="41"/>
      <c r="K13" s="41"/>
      <c r="M13" s="41"/>
      <c r="O13" s="41"/>
      <c r="Q13" s="41"/>
      <c r="S13" s="41"/>
      <c r="U13" s="41"/>
      <c r="W13" s="41"/>
      <c r="Y13" s="41"/>
      <c r="AA13" s="41"/>
      <c r="AC13" s="41"/>
      <c r="AE13" s="41"/>
      <c r="AG13" s="41"/>
      <c r="AI13" s="41"/>
      <c r="AK13" s="41"/>
      <c r="AM13" s="41"/>
      <c r="AO13" s="41"/>
      <c r="AQ13" s="41"/>
      <c r="AS13" s="41"/>
      <c r="AU13" s="41"/>
      <c r="AW13" s="41"/>
      <c r="AY13" s="41"/>
      <c r="BA13" s="41"/>
      <c r="BC13" s="41"/>
      <c r="BE13" s="41"/>
      <c r="BG13" s="41"/>
      <c r="BI13" s="41"/>
      <c r="BK13" s="41"/>
      <c r="BM13" s="41"/>
      <c r="BO13" s="41"/>
      <c r="BQ13" s="41"/>
      <c r="BS13" s="41"/>
      <c r="BU13" s="41"/>
      <c r="BW13" s="41"/>
      <c r="BY13" s="41"/>
      <c r="CA13" s="41"/>
      <c r="CC13" s="41"/>
      <c r="CE13" s="41"/>
      <c r="CG13" s="41"/>
      <c r="CI13" s="41"/>
      <c r="CK13" s="41"/>
      <c r="CM13" s="41"/>
      <c r="CO13" s="41"/>
      <c r="CQ13" s="41"/>
      <c r="CS13" s="41"/>
      <c r="CU13" s="41"/>
      <c r="CW13" s="41"/>
      <c r="CY13" s="41"/>
      <c r="DA13" s="41"/>
      <c r="DC13" s="41"/>
      <c r="DE13" s="41"/>
      <c r="DG13" s="41"/>
      <c r="DI13" s="41"/>
      <c r="DK13" s="41"/>
      <c r="DM13" s="41"/>
      <c r="DO13" s="41"/>
      <c r="DQ13" s="41"/>
      <c r="DS13" s="41"/>
      <c r="DU13" s="41"/>
      <c r="DW13" s="41"/>
      <c r="DY13" s="41"/>
      <c r="EA13" s="41"/>
      <c r="EC13" s="41"/>
      <c r="EE13" s="41"/>
      <c r="EG13" s="41"/>
      <c r="EI13" s="41"/>
      <c r="EK13" s="41"/>
      <c r="EM13" s="41"/>
      <c r="EO13" s="41"/>
      <c r="EQ13" s="41"/>
      <c r="ES13" s="41"/>
      <c r="EU13" s="41"/>
      <c r="EW13" s="41"/>
      <c r="EY13" s="41"/>
      <c r="FA13" s="41"/>
      <c r="FC13" s="41"/>
      <c r="FE13" s="41"/>
      <c r="FG13" s="41"/>
      <c r="FI13" s="41"/>
      <c r="FK13" s="41"/>
      <c r="FM13" s="41"/>
      <c r="FO13" s="41"/>
      <c r="FQ13" s="41"/>
      <c r="FS13" s="41"/>
      <c r="FU13" s="41"/>
      <c r="FW13" s="41"/>
      <c r="FY13" s="41"/>
      <c r="GA13" s="41"/>
      <c r="GC13" s="41"/>
      <c r="GE13" s="41"/>
      <c r="GG13" s="41"/>
      <c r="GI13" s="41"/>
      <c r="GK13" s="41"/>
      <c r="GM13" s="41"/>
      <c r="GO13" s="41"/>
      <c r="GQ13" s="41"/>
      <c r="GS13" s="41"/>
      <c r="GU13" s="41"/>
      <c r="GW13" s="41"/>
      <c r="GY13" s="41"/>
      <c r="HA13" s="41"/>
      <c r="HC13" s="41"/>
      <c r="HE13" s="41"/>
      <c r="HG13" s="41"/>
      <c r="HI13" s="41"/>
      <c r="HK13" s="41"/>
      <c r="HM13" s="41"/>
      <c r="HO13" s="41"/>
      <c r="HQ13" s="41"/>
      <c r="HS13" s="41"/>
      <c r="HU13" s="41"/>
      <c r="HW13" s="41"/>
      <c r="HY13" s="41"/>
      <c r="IA13" s="41"/>
      <c r="IC13" s="41"/>
      <c r="IE13" s="41"/>
    </row>
    <row r="14" spans="1:240" x14ac:dyDescent="0.25">
      <c r="A14" s="40">
        <v>38353</v>
      </c>
      <c r="B14" s="41"/>
      <c r="C14" s="41"/>
      <c r="E14">
        <v>133.42417003788401</v>
      </c>
      <c r="G14" s="41"/>
      <c r="I14" s="41"/>
      <c r="K14" s="41"/>
      <c r="M14" s="41"/>
      <c r="O14" s="41"/>
      <c r="Q14" s="41"/>
      <c r="S14" s="41"/>
      <c r="U14" s="41"/>
      <c r="W14" s="41"/>
      <c r="Y14" s="41"/>
      <c r="AA14" s="41"/>
      <c r="AC14">
        <v>133.77663758005099</v>
      </c>
      <c r="AE14">
        <v>133.026244705609</v>
      </c>
      <c r="AG14">
        <v>133.390575809269</v>
      </c>
      <c r="AI14" s="41"/>
      <c r="AK14" s="41"/>
      <c r="AM14" s="41"/>
      <c r="AO14" s="41"/>
      <c r="AQ14">
        <v>133.35292218759699</v>
      </c>
      <c r="AS14">
        <v>131.84146372912599</v>
      </c>
      <c r="AU14" s="41"/>
      <c r="AW14">
        <v>133.64832950573299</v>
      </c>
      <c r="AY14" s="41"/>
      <c r="BA14" s="41"/>
      <c r="BC14">
        <v>133.631299348623</v>
      </c>
      <c r="BE14">
        <v>133.590023002838</v>
      </c>
      <c r="BG14">
        <v>132.86458326504501</v>
      </c>
      <c r="BI14">
        <v>135.83099805500001</v>
      </c>
      <c r="BK14" s="41"/>
      <c r="BM14" s="41"/>
      <c r="BO14" s="41"/>
      <c r="BQ14" s="41"/>
      <c r="BS14">
        <v>132.51635062609699</v>
      </c>
      <c r="BU14" s="41"/>
      <c r="BW14">
        <v>134.627538326604</v>
      </c>
      <c r="BY14" s="41"/>
      <c r="CA14" s="41"/>
      <c r="CC14" s="41"/>
      <c r="CE14" s="41"/>
      <c r="CG14">
        <v>131.373483146707</v>
      </c>
      <c r="CI14">
        <v>133.65888722356601</v>
      </c>
      <c r="CK14" s="41"/>
      <c r="CM14" s="41"/>
      <c r="CO14" s="41"/>
      <c r="CQ14" s="41"/>
      <c r="CS14" s="41"/>
      <c r="CU14">
        <v>133.65585735205201</v>
      </c>
      <c r="CW14" s="41"/>
      <c r="CY14">
        <v>134.52024131862299</v>
      </c>
      <c r="DA14">
        <v>134.82111579996501</v>
      </c>
      <c r="DC14" s="41"/>
      <c r="DE14" s="41"/>
      <c r="DG14">
        <v>134.071133521787</v>
      </c>
      <c r="DI14" s="41"/>
      <c r="DK14">
        <v>133.671534453905</v>
      </c>
      <c r="DM14" s="41"/>
      <c r="DO14" s="41"/>
      <c r="DQ14" s="41"/>
      <c r="DS14">
        <v>133.42003073824699</v>
      </c>
      <c r="DU14" s="41"/>
      <c r="DW14" s="41"/>
      <c r="DY14">
        <v>133.90698796968101</v>
      </c>
      <c r="EA14" s="41"/>
      <c r="EC14">
        <v>132.70118684248999</v>
      </c>
      <c r="EE14" s="41"/>
      <c r="EG14" s="41"/>
      <c r="EI14" s="41"/>
      <c r="EK14">
        <v>132.897258592561</v>
      </c>
      <c r="EM14" s="41"/>
      <c r="EO14">
        <v>132.30289774402999</v>
      </c>
      <c r="EQ14">
        <v>135.020397709918</v>
      </c>
      <c r="ES14">
        <v>134.478653718667</v>
      </c>
      <c r="EU14">
        <v>134.26690757150601</v>
      </c>
      <c r="EW14" s="41"/>
      <c r="EY14">
        <v>132.19003609965199</v>
      </c>
      <c r="FA14">
        <v>132.55599546904</v>
      </c>
      <c r="FC14" s="41"/>
      <c r="FE14">
        <v>133.938279599114</v>
      </c>
      <c r="FG14">
        <v>133.44482260215401</v>
      </c>
      <c r="FI14" s="41"/>
      <c r="FK14" s="41"/>
      <c r="FM14">
        <v>134.025518475371</v>
      </c>
      <c r="FO14">
        <v>133.81831327422901</v>
      </c>
      <c r="FQ14" s="41"/>
      <c r="FS14">
        <v>132.474201667291</v>
      </c>
      <c r="FU14">
        <v>133.661800656601</v>
      </c>
      <c r="FW14">
        <v>133.726097116559</v>
      </c>
      <c r="FY14" s="41"/>
      <c r="GA14" s="41"/>
      <c r="GC14" s="41"/>
      <c r="GE14" s="41"/>
      <c r="GG14">
        <v>133.28293693571499</v>
      </c>
      <c r="GI14">
        <v>133.240339812733</v>
      </c>
      <c r="GK14">
        <v>132.98126292838501</v>
      </c>
      <c r="GM14" s="41"/>
      <c r="GO14">
        <v>133.58893641371299</v>
      </c>
      <c r="GQ14">
        <v>134.58069650560699</v>
      </c>
      <c r="GS14">
        <v>131.763812914807</v>
      </c>
      <c r="GU14" s="41"/>
      <c r="GW14" s="41"/>
      <c r="GY14" s="41"/>
      <c r="HA14" s="41"/>
      <c r="HC14" s="41"/>
      <c r="HE14" s="41"/>
      <c r="HG14" s="41"/>
      <c r="HI14">
        <v>133.83578070948701</v>
      </c>
      <c r="HK14">
        <v>133.98087158678601</v>
      </c>
      <c r="HM14">
        <v>133.12450742975199</v>
      </c>
      <c r="HO14">
        <v>133.132069646415</v>
      </c>
      <c r="HQ14" s="41"/>
      <c r="HS14" s="41"/>
      <c r="HU14">
        <v>131.69915488341101</v>
      </c>
      <c r="HW14" s="41"/>
      <c r="HY14">
        <v>132.75834970945101</v>
      </c>
      <c r="IA14" s="41"/>
      <c r="IC14">
        <v>133.38952018293401</v>
      </c>
      <c r="IE14">
        <v>133.10527701065601</v>
      </c>
    </row>
    <row r="15" spans="1:240" x14ac:dyDescent="0.25">
      <c r="A15" s="40">
        <v>38384</v>
      </c>
      <c r="B15" s="41"/>
      <c r="C15" s="41"/>
      <c r="E15" s="41"/>
      <c r="G15" s="41"/>
      <c r="I15" s="41"/>
      <c r="K15" s="41"/>
      <c r="M15" s="41"/>
      <c r="O15" s="41"/>
      <c r="Q15" s="41"/>
      <c r="S15" s="41"/>
      <c r="U15" s="41"/>
      <c r="W15" s="41"/>
      <c r="Y15" s="41"/>
      <c r="AA15" s="41"/>
      <c r="AC15" s="41"/>
      <c r="AE15" s="41"/>
      <c r="AG15" s="41"/>
      <c r="AI15" s="41"/>
      <c r="AK15" s="41"/>
      <c r="AM15" s="41"/>
      <c r="AO15" s="41"/>
      <c r="AQ15" s="41"/>
      <c r="AS15" s="41"/>
      <c r="AU15" s="41"/>
      <c r="AW15" s="41"/>
      <c r="AY15" s="41"/>
      <c r="BA15" s="41"/>
      <c r="BC15" s="41"/>
      <c r="BE15" s="41"/>
      <c r="BG15" s="41"/>
      <c r="BI15" s="41"/>
      <c r="BK15" s="41"/>
      <c r="BM15" s="41"/>
      <c r="BO15" s="41"/>
      <c r="BQ15" s="41"/>
      <c r="BS15" s="41"/>
      <c r="BU15" s="41"/>
      <c r="BW15" s="41"/>
      <c r="BY15" s="41"/>
      <c r="CA15" s="41"/>
      <c r="CC15" s="41"/>
      <c r="CE15" s="41"/>
      <c r="CG15" s="41"/>
      <c r="CI15" s="41"/>
      <c r="CK15" s="41"/>
      <c r="CM15" s="41"/>
      <c r="CO15" s="41"/>
      <c r="CQ15" s="41"/>
      <c r="CS15" s="41"/>
      <c r="CU15" s="41"/>
      <c r="CW15" s="41"/>
      <c r="CY15" s="41"/>
      <c r="DA15" s="41"/>
      <c r="DC15" s="41"/>
      <c r="DE15" s="41"/>
      <c r="DG15" s="41"/>
      <c r="DI15" s="41"/>
      <c r="DK15" s="41"/>
      <c r="DM15" s="41"/>
      <c r="DO15" s="41"/>
      <c r="DQ15" s="41"/>
      <c r="DS15" s="41"/>
      <c r="DU15" s="41"/>
      <c r="DW15" s="41"/>
      <c r="DY15" s="41"/>
      <c r="EA15" s="41"/>
      <c r="EC15" s="41"/>
      <c r="EE15" s="41"/>
      <c r="EG15" s="41"/>
      <c r="EI15" s="41"/>
      <c r="EK15" s="41"/>
      <c r="EM15" s="41"/>
      <c r="EO15" s="41"/>
      <c r="EQ15" s="41"/>
      <c r="ES15" s="41"/>
      <c r="EU15" s="41"/>
      <c r="EW15" s="41"/>
      <c r="EY15" s="41"/>
      <c r="FA15" s="41"/>
      <c r="FC15" s="41"/>
      <c r="FE15" s="41"/>
      <c r="FG15" s="41"/>
      <c r="FI15" s="41"/>
      <c r="FK15" s="41"/>
      <c r="FM15" s="41"/>
      <c r="FO15" s="41"/>
      <c r="FQ15" s="41"/>
      <c r="FS15" s="41"/>
      <c r="FU15" s="41"/>
      <c r="FW15" s="41"/>
      <c r="FY15" s="41"/>
      <c r="GA15" s="41"/>
      <c r="GC15" s="41"/>
      <c r="GE15" s="41"/>
      <c r="GG15" s="41"/>
      <c r="GI15" s="41"/>
      <c r="GK15" s="41"/>
      <c r="GM15" s="41"/>
      <c r="GO15" s="41"/>
      <c r="GQ15" s="41"/>
      <c r="GS15" s="41"/>
      <c r="GU15" s="41"/>
      <c r="GW15" s="41"/>
      <c r="GY15" s="41"/>
      <c r="HA15" s="41"/>
      <c r="HC15" s="41"/>
      <c r="HE15" s="41"/>
      <c r="HG15" s="41"/>
      <c r="HI15" s="41"/>
      <c r="HK15" s="41"/>
      <c r="HM15" s="41"/>
      <c r="HO15" s="41"/>
      <c r="HQ15" s="41"/>
      <c r="HS15" s="41"/>
      <c r="HU15" s="41"/>
      <c r="HW15" s="41"/>
      <c r="HY15" s="41"/>
      <c r="IA15" s="41"/>
      <c r="IC15" s="41"/>
      <c r="IE15" s="41"/>
    </row>
    <row r="16" spans="1:240" x14ac:dyDescent="0.25">
      <c r="A16" s="40">
        <v>38412</v>
      </c>
      <c r="B16" s="41"/>
      <c r="C16" s="41"/>
      <c r="E16" s="41"/>
      <c r="G16">
        <v>124.843059235402</v>
      </c>
      <c r="I16" s="41"/>
      <c r="K16" s="41"/>
      <c r="M16">
        <v>125.162872059737</v>
      </c>
      <c r="O16" s="41"/>
      <c r="Q16">
        <v>125.266722264957</v>
      </c>
      <c r="S16" s="41"/>
      <c r="U16" s="41"/>
      <c r="W16" s="41"/>
      <c r="Y16" s="41"/>
      <c r="AA16" s="41"/>
      <c r="AC16" s="41"/>
      <c r="AE16" s="41"/>
      <c r="AG16" s="41"/>
      <c r="AI16" s="41"/>
      <c r="AK16">
        <v>125.549794071458</v>
      </c>
      <c r="AM16">
        <v>124.971480192733</v>
      </c>
      <c r="AO16" s="41"/>
      <c r="AQ16">
        <v>125.87328280649599</v>
      </c>
      <c r="AS16" s="41"/>
      <c r="AU16">
        <v>126.320735575949</v>
      </c>
      <c r="AW16" s="41"/>
      <c r="AY16" s="41"/>
      <c r="BA16" s="41"/>
      <c r="BC16">
        <v>124.443123994864</v>
      </c>
      <c r="BE16">
        <v>124.287685012853</v>
      </c>
      <c r="BG16">
        <v>124.578174929336</v>
      </c>
      <c r="BI16">
        <v>125.24533070554099</v>
      </c>
      <c r="BK16">
        <v>124.83892657172601</v>
      </c>
      <c r="BM16" s="41"/>
      <c r="BO16" s="41"/>
      <c r="BQ16" s="41"/>
      <c r="BS16">
        <v>124.64464934122201</v>
      </c>
      <c r="BU16">
        <v>126.151328380515</v>
      </c>
      <c r="BW16">
        <v>124.969011371056</v>
      </c>
      <c r="BY16">
        <v>125.916490358366</v>
      </c>
      <c r="CA16">
        <v>125.502331170711</v>
      </c>
      <c r="CC16" s="41"/>
      <c r="CE16" s="41"/>
      <c r="CG16">
        <v>124.658582733938</v>
      </c>
      <c r="CI16" s="41"/>
      <c r="CK16" s="41"/>
      <c r="CM16" s="41"/>
      <c r="CO16">
        <v>125.004502964811</v>
      </c>
      <c r="CQ16" s="41"/>
      <c r="CS16" s="41"/>
      <c r="CU16">
        <v>124.95774082474099</v>
      </c>
      <c r="CW16" s="41"/>
      <c r="CY16" s="41"/>
      <c r="DA16" s="41"/>
      <c r="DC16">
        <v>125.05389069804799</v>
      </c>
      <c r="DE16" s="41"/>
      <c r="DG16" s="41"/>
      <c r="DI16">
        <v>124.69681592197701</v>
      </c>
      <c r="DK16" s="41"/>
      <c r="DM16" s="41"/>
      <c r="DO16" s="41"/>
      <c r="DQ16">
        <v>125.43356619888</v>
      </c>
      <c r="DS16">
        <v>125.340564003631</v>
      </c>
      <c r="DU16" s="41"/>
      <c r="DW16" s="41"/>
      <c r="DY16" s="41"/>
      <c r="EA16">
        <v>125.693105501996</v>
      </c>
      <c r="EC16" s="41"/>
      <c r="EE16">
        <v>124.335450621923</v>
      </c>
      <c r="EG16" s="41"/>
      <c r="EI16">
        <v>124.559080409437</v>
      </c>
      <c r="EK16">
        <v>125.131762313416</v>
      </c>
      <c r="EM16" s="41"/>
      <c r="EO16" s="41"/>
      <c r="EQ16">
        <v>126.245827446924</v>
      </c>
      <c r="ES16" s="41"/>
      <c r="EU16" s="41"/>
      <c r="EW16" s="41"/>
      <c r="EY16">
        <v>123.541005438312</v>
      </c>
      <c r="FA16" s="41"/>
      <c r="FC16" s="41"/>
      <c r="FE16" s="41"/>
      <c r="FG16" s="41"/>
      <c r="FI16" s="41"/>
      <c r="FK16" s="41"/>
      <c r="FM16" s="41"/>
      <c r="FO16" s="41"/>
      <c r="FQ16" s="41"/>
      <c r="FS16" s="41"/>
      <c r="FU16" s="41"/>
      <c r="FW16">
        <v>124.154932223901</v>
      </c>
      <c r="FY16" s="41"/>
      <c r="GA16">
        <v>126.137666494001</v>
      </c>
      <c r="GC16" s="41"/>
      <c r="GE16">
        <v>125.594630612458</v>
      </c>
      <c r="GG16" s="41"/>
      <c r="GI16">
        <v>125.01427325666999</v>
      </c>
      <c r="GK16" s="41"/>
      <c r="GM16" s="41"/>
      <c r="GO16">
        <v>124.76634692226099</v>
      </c>
      <c r="GQ16" s="41"/>
      <c r="GS16">
        <v>124.162106601367</v>
      </c>
      <c r="GU16" s="41"/>
      <c r="GW16">
        <v>125.32378729796299</v>
      </c>
      <c r="GY16">
        <v>125.245638428185</v>
      </c>
      <c r="HA16" s="41"/>
      <c r="HC16">
        <v>124.081984689508</v>
      </c>
      <c r="HE16">
        <v>124.800537430711</v>
      </c>
      <c r="HG16" s="41"/>
      <c r="HI16" s="41"/>
      <c r="HK16">
        <v>124.943714547903</v>
      </c>
      <c r="HM16" s="41"/>
      <c r="HO16" s="41"/>
      <c r="HQ16" s="41"/>
      <c r="HS16">
        <v>126.111867824542</v>
      </c>
      <c r="HU16" s="41"/>
      <c r="HW16">
        <v>125.091995374009</v>
      </c>
      <c r="HY16" s="41"/>
      <c r="IA16" s="41"/>
      <c r="ID16">
        <v>125.443136491806</v>
      </c>
      <c r="IE16" s="41"/>
    </row>
    <row r="17" spans="1:239" x14ac:dyDescent="0.25">
      <c r="A17" s="40">
        <v>38443</v>
      </c>
      <c r="B17" s="41"/>
      <c r="C17" s="41"/>
      <c r="E17" s="41"/>
      <c r="G17" s="41"/>
      <c r="I17" s="41"/>
      <c r="K17" s="41"/>
      <c r="M17" s="41"/>
      <c r="O17" s="41"/>
      <c r="Q17" s="41"/>
      <c r="S17" s="41"/>
      <c r="U17" s="41"/>
      <c r="W17" s="41"/>
      <c r="Y17" s="41"/>
      <c r="AA17" s="41"/>
      <c r="AC17" s="41"/>
      <c r="AE17" s="41"/>
      <c r="AG17" s="41"/>
      <c r="AI17" s="41"/>
      <c r="AK17" s="41"/>
      <c r="AM17" s="41"/>
      <c r="AO17" s="41"/>
      <c r="AQ17" s="41"/>
      <c r="AS17" s="41"/>
      <c r="AU17" s="41"/>
      <c r="AW17" s="41"/>
      <c r="AY17" s="41"/>
      <c r="BA17" s="41"/>
      <c r="BC17" s="41"/>
      <c r="BE17" s="41"/>
      <c r="BG17" s="41"/>
      <c r="BI17" s="41"/>
      <c r="BK17" s="41"/>
      <c r="BM17" s="41"/>
      <c r="BO17" s="41"/>
      <c r="BQ17" s="41"/>
      <c r="BS17" s="41"/>
      <c r="BU17" s="41"/>
      <c r="BW17" s="41"/>
      <c r="BY17" s="41"/>
      <c r="CA17" s="41"/>
      <c r="CC17" s="41"/>
      <c r="CE17" s="41"/>
      <c r="CG17" s="41"/>
      <c r="CI17" s="41"/>
      <c r="CK17" s="41"/>
      <c r="CM17" s="41"/>
      <c r="CO17" s="41"/>
      <c r="CQ17" s="41"/>
      <c r="CS17" s="41"/>
      <c r="CU17" s="41"/>
      <c r="CW17" s="41"/>
      <c r="CY17" s="41"/>
      <c r="DA17" s="41"/>
      <c r="DC17" s="41"/>
      <c r="DE17" s="41"/>
      <c r="DG17" s="41"/>
      <c r="DI17" s="41"/>
      <c r="DK17" s="41"/>
      <c r="DM17" s="41"/>
      <c r="DO17" s="41"/>
      <c r="DQ17" s="41"/>
      <c r="DS17" s="41"/>
      <c r="DU17" s="41"/>
      <c r="DW17" s="41"/>
      <c r="DY17" s="41"/>
      <c r="EA17" s="41"/>
      <c r="EC17" s="41"/>
      <c r="EE17" s="41"/>
      <c r="EG17" s="41"/>
      <c r="EI17" s="41"/>
      <c r="EK17" s="41"/>
      <c r="EM17" s="41"/>
      <c r="EO17" s="41"/>
      <c r="EQ17" s="41"/>
      <c r="ES17" s="41"/>
      <c r="EU17" s="41"/>
      <c r="EW17" s="41"/>
      <c r="EY17" s="41"/>
      <c r="FA17" s="41"/>
      <c r="FC17" s="41"/>
      <c r="FE17" s="41"/>
      <c r="FG17" s="41"/>
      <c r="FI17" s="41"/>
      <c r="FK17" s="41"/>
      <c r="FM17" s="41"/>
      <c r="FO17" s="41"/>
      <c r="FQ17" s="41"/>
      <c r="FS17" s="41"/>
      <c r="FU17" s="41"/>
      <c r="FW17" s="41"/>
      <c r="FY17" s="41"/>
      <c r="GA17" s="41"/>
      <c r="GC17" s="41"/>
      <c r="GE17" s="41"/>
      <c r="GG17" s="41"/>
      <c r="GI17" s="41"/>
      <c r="GK17" s="41"/>
      <c r="GM17" s="41"/>
      <c r="GO17" s="41"/>
      <c r="GQ17" s="41"/>
      <c r="GS17" s="41"/>
      <c r="GU17" s="41"/>
      <c r="GW17" s="41"/>
      <c r="GY17" s="41"/>
      <c r="HA17" s="41"/>
      <c r="HC17" s="41"/>
      <c r="HE17" s="41"/>
      <c r="HG17" s="41"/>
      <c r="HI17" s="41"/>
      <c r="HK17" s="41"/>
      <c r="HM17" s="41"/>
      <c r="HO17" s="41"/>
      <c r="HQ17" s="41"/>
      <c r="HS17" s="41"/>
      <c r="HU17" s="41"/>
      <c r="HW17" s="41"/>
      <c r="HZ17" s="41"/>
      <c r="IA17" s="41"/>
      <c r="ID17" s="41"/>
      <c r="IE17" s="41"/>
    </row>
    <row r="18" spans="1:239" x14ac:dyDescent="0.25">
      <c r="A18" s="40">
        <v>38473</v>
      </c>
      <c r="B18" s="41"/>
      <c r="C18" s="41"/>
      <c r="E18" s="41"/>
      <c r="G18" s="41"/>
      <c r="I18" s="41"/>
      <c r="K18" s="41"/>
      <c r="M18" s="41"/>
      <c r="O18" s="41"/>
      <c r="Q18" s="41"/>
      <c r="S18" s="41"/>
      <c r="U18" s="41"/>
      <c r="W18" s="41"/>
      <c r="Y18" s="41"/>
      <c r="AA18" s="41"/>
      <c r="AC18" s="41"/>
      <c r="AE18" s="41"/>
      <c r="AG18" s="41"/>
      <c r="AI18" s="41"/>
      <c r="AK18" s="41"/>
      <c r="AM18" s="41"/>
      <c r="AO18" s="41"/>
      <c r="AQ18" s="41"/>
      <c r="AS18" s="41"/>
      <c r="AU18" s="41"/>
      <c r="AW18" s="41"/>
      <c r="AY18" s="41"/>
      <c r="BA18" s="41"/>
      <c r="BC18" s="41"/>
      <c r="BE18" s="41"/>
      <c r="BG18" s="41"/>
      <c r="BI18" s="41"/>
      <c r="BK18" s="41"/>
      <c r="BM18" s="41"/>
      <c r="BO18" s="41"/>
      <c r="BQ18" s="41"/>
      <c r="BS18" s="41"/>
      <c r="BU18" s="41"/>
      <c r="BW18" s="41"/>
      <c r="BY18" s="41"/>
      <c r="CA18" s="41"/>
      <c r="CC18" s="41"/>
      <c r="CE18" s="41"/>
      <c r="CG18" s="41"/>
      <c r="CI18" s="41"/>
      <c r="CK18" s="41"/>
      <c r="CM18" s="41"/>
      <c r="CO18" s="41"/>
      <c r="CQ18" s="41"/>
      <c r="CS18" s="41"/>
      <c r="CU18" s="41"/>
      <c r="CW18" s="41"/>
      <c r="CY18" s="41"/>
      <c r="DA18" s="41"/>
      <c r="DC18" s="41"/>
      <c r="DE18" s="41"/>
      <c r="DG18" s="41"/>
      <c r="DI18" s="41"/>
      <c r="DK18" s="41"/>
      <c r="DM18" s="41"/>
      <c r="DO18" s="41"/>
      <c r="DQ18" s="41"/>
      <c r="DS18" s="41"/>
      <c r="DU18" s="41"/>
      <c r="DW18" s="41"/>
      <c r="DY18" s="41"/>
      <c r="EA18" s="41"/>
      <c r="EC18" s="41"/>
      <c r="EE18" s="41"/>
      <c r="EG18" s="41"/>
      <c r="EI18" s="41"/>
      <c r="EK18" s="41"/>
      <c r="EM18" s="41"/>
      <c r="EO18" s="41"/>
      <c r="EQ18" s="41"/>
      <c r="ES18" s="41"/>
      <c r="EU18" s="41"/>
      <c r="EW18" s="41"/>
      <c r="EY18" s="41"/>
      <c r="FA18" s="41"/>
      <c r="FC18" s="41"/>
      <c r="FE18" s="41"/>
      <c r="FG18" s="41"/>
      <c r="FI18" s="41"/>
      <c r="FK18" s="41"/>
      <c r="FM18" s="41"/>
      <c r="FO18" s="41"/>
      <c r="FQ18" s="41"/>
      <c r="FS18" s="41"/>
      <c r="FU18" s="41"/>
      <c r="FW18" s="41"/>
      <c r="FY18" s="41"/>
      <c r="GA18" s="41"/>
      <c r="GC18" s="41"/>
      <c r="GE18" s="41"/>
      <c r="GG18" s="41"/>
      <c r="GI18" s="41"/>
      <c r="GK18" s="41"/>
      <c r="GM18" s="41"/>
      <c r="GO18" s="41"/>
      <c r="GQ18" s="41"/>
      <c r="GS18" s="41"/>
      <c r="GU18" s="41"/>
      <c r="GW18" s="41"/>
      <c r="GY18" s="41"/>
      <c r="HA18" s="41"/>
      <c r="HC18" s="41"/>
      <c r="HE18" s="41"/>
      <c r="HG18" s="41"/>
      <c r="HI18" s="41"/>
      <c r="HK18" s="41"/>
      <c r="HM18" s="41"/>
      <c r="HO18" s="41"/>
      <c r="HQ18" s="41"/>
      <c r="HS18" s="41"/>
      <c r="HV18" s="41"/>
      <c r="HW18" s="41"/>
      <c r="HZ18" s="41"/>
      <c r="IA18" s="41"/>
      <c r="ID18" s="41"/>
      <c r="IE18" s="41"/>
    </row>
    <row r="19" spans="1:239" x14ac:dyDescent="0.25">
      <c r="A19" s="40">
        <v>38504</v>
      </c>
      <c r="B19">
        <v>121.142612653502</v>
      </c>
      <c r="C19" s="41"/>
      <c r="E19" s="41"/>
      <c r="G19">
        <v>121.17453307978199</v>
      </c>
      <c r="I19" s="41"/>
      <c r="K19" s="41"/>
      <c r="M19">
        <v>121.204303715205</v>
      </c>
      <c r="O19">
        <v>120.770826766563</v>
      </c>
      <c r="Q19" s="41"/>
      <c r="S19" s="41"/>
      <c r="U19" s="41"/>
      <c r="W19" s="41"/>
      <c r="Y19">
        <v>121.636254899506</v>
      </c>
      <c r="AA19" s="41"/>
      <c r="AC19" s="41"/>
      <c r="AE19">
        <v>120.350444153604</v>
      </c>
      <c r="AG19" s="41"/>
      <c r="AI19" s="41"/>
      <c r="AK19" s="41"/>
      <c r="AM19" s="41"/>
      <c r="AO19" s="41"/>
      <c r="AQ19">
        <v>122.52381192484501</v>
      </c>
      <c r="AS19" s="41"/>
      <c r="AU19" s="41"/>
      <c r="AW19">
        <v>121.944060002859</v>
      </c>
      <c r="AY19" s="41"/>
      <c r="BA19">
        <v>121.01810797078301</v>
      </c>
      <c r="BC19" s="41"/>
      <c r="BE19">
        <v>122.406288899693</v>
      </c>
      <c r="BG19" s="41"/>
      <c r="BI19" s="41"/>
      <c r="BK19">
        <v>121.123434894483</v>
      </c>
      <c r="BM19" s="41"/>
      <c r="BO19" s="41"/>
      <c r="BQ19" s="41"/>
      <c r="BS19" s="41"/>
      <c r="BU19">
        <v>120.986474373843</v>
      </c>
      <c r="BW19">
        <v>121.728719161984</v>
      </c>
      <c r="BY19" s="41"/>
      <c r="CA19" s="41"/>
      <c r="CC19">
        <v>121.610596240604</v>
      </c>
      <c r="CE19" s="41"/>
      <c r="CG19" s="41"/>
      <c r="CI19">
        <v>121.565749459855</v>
      </c>
      <c r="CK19" s="41"/>
      <c r="CM19">
        <v>122.290077135402</v>
      </c>
      <c r="CO19" s="41"/>
      <c r="CQ19" s="41"/>
      <c r="CS19" s="41"/>
      <c r="CU19" s="41"/>
      <c r="CW19" s="41"/>
      <c r="CY19" s="41"/>
      <c r="DA19" s="41"/>
      <c r="DC19" s="41"/>
      <c r="DE19" s="41"/>
      <c r="DG19" s="41"/>
      <c r="DI19" s="41"/>
      <c r="DK19" s="41"/>
      <c r="DM19" s="41"/>
      <c r="DO19">
        <v>121.23723411331299</v>
      </c>
      <c r="DQ19" s="41"/>
      <c r="DS19" s="41"/>
      <c r="DU19" s="41"/>
      <c r="DW19">
        <v>120.80272183893599</v>
      </c>
      <c r="DY19" s="41"/>
      <c r="EA19">
        <v>122.192971491061</v>
      </c>
      <c r="EC19" s="41"/>
      <c r="EE19">
        <v>121.359131727728</v>
      </c>
      <c r="EG19">
        <v>121.73121081709</v>
      </c>
      <c r="EI19" s="41"/>
      <c r="EK19">
        <v>120.349912827761</v>
      </c>
      <c r="EM19" s="41"/>
      <c r="EO19" s="41"/>
      <c r="EQ19">
        <v>121.61043141783</v>
      </c>
      <c r="ES19" s="41"/>
      <c r="EU19" s="41"/>
      <c r="EW19">
        <v>121.88809374533599</v>
      </c>
      <c r="EY19" s="41"/>
      <c r="FA19" s="41"/>
      <c r="FC19">
        <v>121.70020280595099</v>
      </c>
      <c r="FE19" s="41"/>
      <c r="FG19" s="41"/>
      <c r="FI19" s="41"/>
      <c r="FK19" s="41"/>
      <c r="FM19" s="41"/>
      <c r="FO19">
        <v>120.75252833849601</v>
      </c>
      <c r="FQ19" s="41"/>
      <c r="FS19" s="41"/>
      <c r="FU19" s="41"/>
      <c r="FW19" s="41"/>
      <c r="FY19" s="41"/>
      <c r="GA19" s="41"/>
      <c r="GC19" s="41"/>
      <c r="GE19">
        <v>121.120223140554</v>
      </c>
      <c r="GG19" s="41"/>
      <c r="GI19" s="41"/>
      <c r="GK19" s="41"/>
      <c r="GM19" s="41"/>
      <c r="GO19" s="41"/>
      <c r="GQ19" s="41"/>
      <c r="GS19" s="41"/>
      <c r="GU19" s="41"/>
      <c r="GW19">
        <v>122.35553250205299</v>
      </c>
      <c r="GY19">
        <v>120.846650198087</v>
      </c>
      <c r="HA19">
        <v>121.69604712564001</v>
      </c>
      <c r="HC19" s="41"/>
      <c r="HE19" s="41"/>
      <c r="HG19">
        <v>121.095224123373</v>
      </c>
      <c r="HI19" s="41"/>
      <c r="HK19">
        <v>122.847220872921</v>
      </c>
      <c r="HM19" s="41"/>
      <c r="HO19" s="41"/>
      <c r="HR19">
        <v>121.718977361678</v>
      </c>
      <c r="HS19">
        <v>121.280832785961</v>
      </c>
      <c r="HV19">
        <v>121.56158938484199</v>
      </c>
      <c r="HW19">
        <v>120.764675698568</v>
      </c>
      <c r="HZ19" s="41"/>
      <c r="IA19">
        <v>121.130883973346</v>
      </c>
      <c r="ID19" s="41"/>
      <c r="IE19">
        <v>120.889008635377</v>
      </c>
    </row>
    <row r="20" spans="1:239" x14ac:dyDescent="0.25">
      <c r="A20" s="40">
        <v>38534</v>
      </c>
      <c r="B20">
        <v>539.61946106322398</v>
      </c>
      <c r="C20">
        <v>805.36221609668303</v>
      </c>
      <c r="E20">
        <v>541.077357015855</v>
      </c>
      <c r="G20">
        <v>539.07726669094404</v>
      </c>
      <c r="I20">
        <v>405.43399152249901</v>
      </c>
      <c r="K20">
        <v>406.80594330539202</v>
      </c>
      <c r="M20">
        <v>1078.68726199358</v>
      </c>
      <c r="O20">
        <v>400.91507136218303</v>
      </c>
      <c r="Q20">
        <v>801.65968734262003</v>
      </c>
      <c r="S20">
        <v>400.58600093132702</v>
      </c>
      <c r="U20">
        <v>540.73810462204699</v>
      </c>
      <c r="W20">
        <v>407.21196464511502</v>
      </c>
      <c r="Y20">
        <v>540.27322978008601</v>
      </c>
      <c r="AA20">
        <v>270.59363996662398</v>
      </c>
      <c r="AC20">
        <v>133.66204513759101</v>
      </c>
      <c r="AE20">
        <v>398.68646465316402</v>
      </c>
      <c r="AG20">
        <v>132.23696858019301</v>
      </c>
      <c r="AI20">
        <v>403.628871898216</v>
      </c>
      <c r="AK20">
        <v>664.62165104955898</v>
      </c>
      <c r="AM20">
        <v>539.58649904744595</v>
      </c>
      <c r="AO20">
        <v>403.20722837155603</v>
      </c>
      <c r="AQ20">
        <v>535.88633888628203</v>
      </c>
      <c r="AS20">
        <v>406.19731470018701</v>
      </c>
      <c r="AU20" s="41"/>
      <c r="AW20">
        <v>672.64148105032996</v>
      </c>
      <c r="AY20">
        <v>538.80850284293604</v>
      </c>
      <c r="BA20">
        <v>665.97818957499305</v>
      </c>
      <c r="BC20">
        <v>404.50205985984798</v>
      </c>
      <c r="BE20">
        <v>134.31532952118499</v>
      </c>
      <c r="BG20">
        <v>535.08189333857797</v>
      </c>
      <c r="BI20">
        <v>681.53302857430901</v>
      </c>
      <c r="BK20">
        <v>801.24218020989099</v>
      </c>
      <c r="BM20">
        <v>940.31079769750897</v>
      </c>
      <c r="BO20">
        <v>528.98884698239101</v>
      </c>
      <c r="BQ20">
        <v>675.32523379769896</v>
      </c>
      <c r="BS20">
        <v>404.65705969752202</v>
      </c>
      <c r="BU20">
        <v>670.45654076619996</v>
      </c>
      <c r="BW20">
        <v>269.29612641220001</v>
      </c>
      <c r="BY20">
        <v>666.66948183902502</v>
      </c>
      <c r="CA20">
        <v>269.03484696816997</v>
      </c>
      <c r="CC20">
        <v>133.95855578009801</v>
      </c>
      <c r="CE20">
        <v>669.56251798180494</v>
      </c>
      <c r="CG20">
        <v>794.84377799766003</v>
      </c>
      <c r="CI20">
        <v>406.92492394291298</v>
      </c>
      <c r="CK20">
        <v>403.10892389356798</v>
      </c>
      <c r="CM20">
        <v>270.29289176549702</v>
      </c>
      <c r="CO20">
        <v>404.21290354457199</v>
      </c>
      <c r="CQ20">
        <v>812.61315435328004</v>
      </c>
      <c r="CS20">
        <v>399.24848593351402</v>
      </c>
      <c r="CU20">
        <v>406.84733546385797</v>
      </c>
      <c r="CW20">
        <v>535.36349793959698</v>
      </c>
      <c r="CY20">
        <v>542.73494607190503</v>
      </c>
      <c r="DA20">
        <v>672.88245710684498</v>
      </c>
      <c r="DC20">
        <v>807.96639357866604</v>
      </c>
      <c r="DE20">
        <v>534.11830527797599</v>
      </c>
      <c r="DG20">
        <v>541.86047190004899</v>
      </c>
      <c r="DI20">
        <v>402.463688961233</v>
      </c>
      <c r="DK20">
        <v>270.51188317966398</v>
      </c>
      <c r="DM20">
        <v>267.92101525529301</v>
      </c>
      <c r="DO20">
        <v>540.899436763567</v>
      </c>
      <c r="DQ20">
        <v>403.68615894741498</v>
      </c>
      <c r="DS20">
        <v>404.32098525622303</v>
      </c>
      <c r="DU20">
        <v>670.46772996121103</v>
      </c>
      <c r="DW20">
        <v>536.94499761429597</v>
      </c>
      <c r="DY20">
        <v>536.70272545963803</v>
      </c>
      <c r="EA20">
        <v>668.82195540564805</v>
      </c>
      <c r="EC20">
        <v>805.30356757933998</v>
      </c>
      <c r="EE20">
        <v>677.72912613465303</v>
      </c>
      <c r="EG20">
        <v>134.062686495713</v>
      </c>
      <c r="EI20">
        <v>542.02501789311202</v>
      </c>
      <c r="EK20">
        <v>534.36549442506703</v>
      </c>
      <c r="EM20">
        <v>401.37846999817202</v>
      </c>
      <c r="EO20">
        <v>401.375167559158</v>
      </c>
      <c r="EQ20">
        <v>534.08489563884996</v>
      </c>
      <c r="ES20">
        <v>403.19627133337002</v>
      </c>
      <c r="EU20">
        <v>539.04784918302698</v>
      </c>
      <c r="EW20">
        <v>936.40032724077798</v>
      </c>
      <c r="EY20">
        <v>401.60156878483701</v>
      </c>
      <c r="FA20">
        <v>270.31627345896197</v>
      </c>
      <c r="FC20">
        <v>402.657026526614</v>
      </c>
      <c r="FE20">
        <v>670.21100969516397</v>
      </c>
      <c r="FG20">
        <v>937.46126163743099</v>
      </c>
      <c r="FI20">
        <v>666.24504646200705</v>
      </c>
      <c r="FK20">
        <v>402.13905928220998</v>
      </c>
      <c r="FM20">
        <v>538.16750305246103</v>
      </c>
      <c r="FO20">
        <v>673.26117889401098</v>
      </c>
      <c r="FQ20">
        <v>400.994882378917</v>
      </c>
      <c r="FS20">
        <v>806.19588497960297</v>
      </c>
      <c r="FU20">
        <v>670.21530124983201</v>
      </c>
      <c r="FW20">
        <v>536.90429197042499</v>
      </c>
      <c r="FY20">
        <v>401.25508028373099</v>
      </c>
      <c r="GA20">
        <v>672.81469023402406</v>
      </c>
      <c r="GC20">
        <v>269.61016037132799</v>
      </c>
      <c r="GE20">
        <v>134.19925795734201</v>
      </c>
      <c r="GG20">
        <v>272.03395046354899</v>
      </c>
      <c r="GI20">
        <v>134.239880245233</v>
      </c>
      <c r="GK20">
        <v>405.13316286948202</v>
      </c>
      <c r="GM20">
        <v>134.89410272006</v>
      </c>
      <c r="GO20" s="41"/>
      <c r="GQ20">
        <v>270.90476553816501</v>
      </c>
      <c r="GS20">
        <v>666.96074229905105</v>
      </c>
      <c r="GU20">
        <v>405.26150908292402</v>
      </c>
      <c r="GW20">
        <v>266.07746558664701</v>
      </c>
      <c r="GY20">
        <v>545.19069030328603</v>
      </c>
      <c r="HA20">
        <v>675.25729816448802</v>
      </c>
      <c r="HC20">
        <v>670.33203801975299</v>
      </c>
      <c r="HE20">
        <v>402.86529479186601</v>
      </c>
      <c r="HG20">
        <v>406.53162654597401</v>
      </c>
      <c r="HI20">
        <v>670.864873525912</v>
      </c>
      <c r="HK20">
        <v>403.57999306097702</v>
      </c>
      <c r="HN20">
        <v>401.20214438368401</v>
      </c>
      <c r="HO20">
        <v>268.53488726220598</v>
      </c>
      <c r="HR20">
        <v>398.99070728250302</v>
      </c>
      <c r="HS20">
        <v>400.69765382517397</v>
      </c>
      <c r="HV20">
        <v>268.07897235056402</v>
      </c>
      <c r="HW20">
        <v>401.51693909746598</v>
      </c>
      <c r="HZ20">
        <v>267.04161358255101</v>
      </c>
      <c r="IA20">
        <v>535.46264252367996</v>
      </c>
      <c r="ID20">
        <v>668.63596023042203</v>
      </c>
      <c r="IE20">
        <v>541.92481506740603</v>
      </c>
    </row>
    <row r="21" spans="1:239" x14ac:dyDescent="0.25">
      <c r="A21" s="40">
        <v>38565</v>
      </c>
      <c r="B21">
        <v>260.52031069924197</v>
      </c>
      <c r="C21">
        <v>129.94495980054</v>
      </c>
      <c r="E21">
        <v>129.44345698433699</v>
      </c>
      <c r="G21">
        <v>129.112185979478</v>
      </c>
      <c r="I21" s="41"/>
      <c r="K21">
        <v>260.48289770705401</v>
      </c>
      <c r="M21">
        <v>257.43547834392001</v>
      </c>
      <c r="O21">
        <v>258.771886000839</v>
      </c>
      <c r="Q21">
        <v>259.55928044228398</v>
      </c>
      <c r="S21">
        <v>386.31813262127599</v>
      </c>
      <c r="U21">
        <v>259.264547713588</v>
      </c>
      <c r="W21">
        <v>129.37309266983999</v>
      </c>
      <c r="Y21">
        <v>257.51242458458103</v>
      </c>
      <c r="AA21">
        <v>387.608251975798</v>
      </c>
      <c r="AC21" s="41"/>
      <c r="AE21">
        <v>128.85133645012601</v>
      </c>
      <c r="AG21">
        <v>389.86639130657301</v>
      </c>
      <c r="AI21">
        <v>389.79140368354803</v>
      </c>
      <c r="AK21">
        <v>130.05085151589799</v>
      </c>
      <c r="AM21">
        <v>129.51709298225799</v>
      </c>
      <c r="AO21">
        <v>129.732941202517</v>
      </c>
      <c r="AQ21">
        <v>259.284684316832</v>
      </c>
      <c r="AS21">
        <v>260.00950874382897</v>
      </c>
      <c r="AU21">
        <v>130.16450578519701</v>
      </c>
      <c r="AW21">
        <v>389.26007784388798</v>
      </c>
      <c r="AY21">
        <v>519.50580618119</v>
      </c>
      <c r="BA21">
        <v>262.38817121829697</v>
      </c>
      <c r="BC21">
        <v>128.44271293114701</v>
      </c>
      <c r="BE21">
        <v>130.395938126186</v>
      </c>
      <c r="BG21">
        <v>127.52548357113599</v>
      </c>
      <c r="BI21">
        <v>262.21285802861502</v>
      </c>
      <c r="BK21">
        <v>257.56072376652702</v>
      </c>
      <c r="BM21">
        <v>256.93328809201802</v>
      </c>
      <c r="BO21">
        <v>258.32420518450903</v>
      </c>
      <c r="BQ21">
        <v>387.27832413436698</v>
      </c>
      <c r="BS21">
        <v>129.52145424494</v>
      </c>
      <c r="BU21">
        <v>260.55325526756798</v>
      </c>
      <c r="BW21" s="41"/>
      <c r="BY21" s="41"/>
      <c r="CA21">
        <v>261.27173457701599</v>
      </c>
      <c r="CC21">
        <v>128.84703606096099</v>
      </c>
      <c r="CE21">
        <v>391.16817846570501</v>
      </c>
      <c r="CG21">
        <v>130.23480437996</v>
      </c>
      <c r="CI21" s="41"/>
      <c r="CK21" s="41"/>
      <c r="CM21">
        <v>260.918282651911</v>
      </c>
      <c r="CO21">
        <v>128.836191862021</v>
      </c>
      <c r="CQ21">
        <v>260.44461506126999</v>
      </c>
      <c r="CS21">
        <v>388.55983123884698</v>
      </c>
      <c r="CU21">
        <v>130.29962219022599</v>
      </c>
      <c r="CW21">
        <v>518.76066794641201</v>
      </c>
      <c r="CY21">
        <v>129.08533427211299</v>
      </c>
      <c r="DA21">
        <v>259.37866639965603</v>
      </c>
      <c r="DC21">
        <v>258.38203902651099</v>
      </c>
      <c r="DE21" s="41"/>
      <c r="DG21" s="41"/>
      <c r="DI21">
        <v>384.52061104783502</v>
      </c>
      <c r="DK21">
        <v>258.86745252417597</v>
      </c>
      <c r="DM21">
        <v>129.576660394589</v>
      </c>
      <c r="DO21">
        <v>128.44785571160901</v>
      </c>
      <c r="DQ21" s="41"/>
      <c r="DS21">
        <v>258.75527388950002</v>
      </c>
      <c r="DU21">
        <v>255.886795692661</v>
      </c>
      <c r="DW21">
        <v>260.52104268233899</v>
      </c>
      <c r="DY21">
        <v>261.01394553165602</v>
      </c>
      <c r="EA21">
        <v>128.979570067796</v>
      </c>
      <c r="EC21">
        <v>389.32102312041201</v>
      </c>
      <c r="EE21" s="41"/>
      <c r="EG21" s="41"/>
      <c r="EI21">
        <v>129.69793158414799</v>
      </c>
      <c r="EK21">
        <v>127.62925723794601</v>
      </c>
      <c r="EM21">
        <v>259.63341450751699</v>
      </c>
      <c r="EO21">
        <v>263.32914316039302</v>
      </c>
      <c r="EQ21">
        <v>127.967793910308</v>
      </c>
      <c r="ES21">
        <v>131.157127922141</v>
      </c>
      <c r="EU21" s="41"/>
      <c r="EW21">
        <v>258.89885808719299</v>
      </c>
      <c r="EY21" s="41"/>
      <c r="FA21">
        <v>129.67906872384</v>
      </c>
      <c r="FC21">
        <v>387.47814562257503</v>
      </c>
      <c r="FE21" s="41"/>
      <c r="FG21" s="41"/>
      <c r="FI21">
        <v>129.19635812506601</v>
      </c>
      <c r="FK21" s="41"/>
      <c r="FM21">
        <v>130.21876610261199</v>
      </c>
      <c r="FO21" s="41"/>
      <c r="FQ21">
        <v>514.33218764452602</v>
      </c>
      <c r="FS21">
        <v>128.73012407703101</v>
      </c>
      <c r="FU21">
        <v>128.498064979253</v>
      </c>
      <c r="FW21">
        <v>258.12885985818002</v>
      </c>
      <c r="FY21" s="41"/>
      <c r="GA21" s="41"/>
      <c r="GC21">
        <v>131.20818945518201</v>
      </c>
      <c r="GE21" s="41"/>
      <c r="GG21">
        <v>257.75867491039998</v>
      </c>
      <c r="GI21">
        <v>259.21754023481498</v>
      </c>
      <c r="GK21" s="41"/>
      <c r="GM21">
        <v>258.46947643239901</v>
      </c>
      <c r="GO21">
        <v>261.81693047578602</v>
      </c>
      <c r="GQ21" s="41"/>
      <c r="GS21">
        <v>129.20295285907599</v>
      </c>
      <c r="GU21" s="41"/>
      <c r="GW21">
        <v>129.34552603991901</v>
      </c>
      <c r="GY21">
        <v>128.87663812106899</v>
      </c>
      <c r="HA21">
        <v>258.88650036309502</v>
      </c>
      <c r="HC21">
        <v>130.25947058006199</v>
      </c>
      <c r="HE21">
        <v>129.934002234974</v>
      </c>
      <c r="HG21">
        <v>258.58451086329501</v>
      </c>
      <c r="HJ21">
        <v>130.195850584515</v>
      </c>
      <c r="HK21">
        <v>258.06576816557799</v>
      </c>
      <c r="HN21">
        <v>129.798416101138</v>
      </c>
      <c r="HO21">
        <v>258.00505865320901</v>
      </c>
      <c r="HR21">
        <v>128.680555974882</v>
      </c>
      <c r="HS21">
        <v>130.80073468612599</v>
      </c>
      <c r="HV21">
        <v>257.980686253079</v>
      </c>
      <c r="HW21">
        <v>129.51464422437999</v>
      </c>
      <c r="HZ21">
        <v>128.53268452160401</v>
      </c>
      <c r="IA21">
        <v>259.73018012878902</v>
      </c>
      <c r="ID21">
        <v>128.80481935845401</v>
      </c>
      <c r="IE21">
        <v>129.198398551514</v>
      </c>
    </row>
    <row r="22" spans="1:239" x14ac:dyDescent="0.25">
      <c r="A22" s="40">
        <v>38596</v>
      </c>
      <c r="B22">
        <v>467.242288604772</v>
      </c>
      <c r="C22">
        <v>236.04816703425101</v>
      </c>
      <c r="E22">
        <v>352.19820794655499</v>
      </c>
      <c r="G22">
        <v>355.12273902833402</v>
      </c>
      <c r="I22">
        <v>117.33417913354</v>
      </c>
      <c r="K22">
        <v>466.55029140825297</v>
      </c>
      <c r="M22" s="41"/>
      <c r="O22">
        <v>469.7494509901</v>
      </c>
      <c r="Q22">
        <v>116.93450638122</v>
      </c>
      <c r="S22">
        <v>355.02721509302597</v>
      </c>
      <c r="U22">
        <v>233.72947675021999</v>
      </c>
      <c r="W22">
        <v>469.81567930309001</v>
      </c>
      <c r="Y22">
        <v>468.38968090082</v>
      </c>
      <c r="AA22">
        <v>471.316708062565</v>
      </c>
      <c r="AC22">
        <v>348.38761162206902</v>
      </c>
      <c r="AE22">
        <v>116.83436627996601</v>
      </c>
      <c r="AG22">
        <v>351.21595774541998</v>
      </c>
      <c r="AI22">
        <v>468.98596066607797</v>
      </c>
      <c r="AK22">
        <v>350.21300542403998</v>
      </c>
      <c r="AM22">
        <v>233.264786890442</v>
      </c>
      <c r="AO22">
        <v>118.692418362434</v>
      </c>
      <c r="AQ22">
        <v>234.00726439260299</v>
      </c>
      <c r="AS22">
        <v>464.01785449791902</v>
      </c>
      <c r="AU22">
        <v>349.625018732478</v>
      </c>
      <c r="AW22">
        <v>235.53960166028699</v>
      </c>
      <c r="AY22">
        <v>468.28251973258398</v>
      </c>
      <c r="BA22">
        <v>235.28442960720599</v>
      </c>
      <c r="BC22">
        <v>235.86853765863199</v>
      </c>
      <c r="BE22">
        <v>233.98850271982701</v>
      </c>
      <c r="BG22">
        <v>231.98054557150999</v>
      </c>
      <c r="BI22">
        <v>351.41462696757299</v>
      </c>
      <c r="BK22">
        <v>234.16165428924799</v>
      </c>
      <c r="BM22">
        <v>232.78506199078501</v>
      </c>
      <c r="BO22">
        <v>468.170943229795</v>
      </c>
      <c r="BQ22">
        <v>471.25182993965501</v>
      </c>
      <c r="BS22">
        <v>355.43149166168399</v>
      </c>
      <c r="BU22">
        <v>117.829889818908</v>
      </c>
      <c r="BW22">
        <v>118.34752359363</v>
      </c>
      <c r="BY22">
        <v>470.05402116090602</v>
      </c>
      <c r="CA22">
        <v>350.025655224665</v>
      </c>
      <c r="CC22">
        <v>465.88866751327299</v>
      </c>
      <c r="CE22">
        <v>352.23846210787502</v>
      </c>
      <c r="CG22">
        <v>233.12215884193799</v>
      </c>
      <c r="CI22">
        <v>235.99420641198401</v>
      </c>
      <c r="CK22">
        <v>235.42790466348001</v>
      </c>
      <c r="CM22">
        <v>355.31195664022198</v>
      </c>
      <c r="CO22">
        <v>234.725969691118</v>
      </c>
      <c r="CQ22">
        <v>119.03271364741499</v>
      </c>
      <c r="CS22">
        <v>116.403020528648</v>
      </c>
      <c r="CU22">
        <v>235.80328760580599</v>
      </c>
      <c r="CW22">
        <v>467.48252195811199</v>
      </c>
      <c r="CY22">
        <v>117.51663159726</v>
      </c>
      <c r="DA22">
        <v>349.40334136350299</v>
      </c>
      <c r="DC22">
        <v>466.169112583963</v>
      </c>
      <c r="DE22">
        <v>233.14435103121599</v>
      </c>
      <c r="DG22">
        <v>117.81066780371501</v>
      </c>
      <c r="DI22">
        <v>470.151265971557</v>
      </c>
      <c r="DK22">
        <v>352.815265114856</v>
      </c>
      <c r="DM22">
        <v>355.30425939351699</v>
      </c>
      <c r="DO22">
        <v>232.62392249830299</v>
      </c>
      <c r="DQ22">
        <v>472.19915226809701</v>
      </c>
      <c r="DS22">
        <v>467.20863190464598</v>
      </c>
      <c r="DU22">
        <v>117.54200841324101</v>
      </c>
      <c r="DW22">
        <v>351.24721992987298</v>
      </c>
      <c r="DY22">
        <v>236.83360316789</v>
      </c>
      <c r="EA22">
        <v>236.60681953406001</v>
      </c>
      <c r="EC22">
        <v>117.479984919521</v>
      </c>
      <c r="EE22">
        <v>583.40247970841403</v>
      </c>
      <c r="EG22">
        <v>353.45208945930801</v>
      </c>
      <c r="EI22">
        <v>352.93183721143401</v>
      </c>
      <c r="EK22">
        <v>234.060070045206</v>
      </c>
      <c r="EM22">
        <v>117.096374769012</v>
      </c>
      <c r="EO22">
        <v>232.600366803512</v>
      </c>
      <c r="EQ22">
        <v>115.978611873433</v>
      </c>
      <c r="ES22">
        <v>117.916416316086</v>
      </c>
      <c r="EU22">
        <v>584.32434832037495</v>
      </c>
      <c r="EW22">
        <v>234.330281389199</v>
      </c>
      <c r="EY22">
        <v>232.923950206207</v>
      </c>
      <c r="FA22">
        <v>234.547817038022</v>
      </c>
      <c r="FC22">
        <v>117.952324933749</v>
      </c>
      <c r="FE22">
        <v>589.40055462512203</v>
      </c>
      <c r="FG22">
        <v>234.44687106784099</v>
      </c>
      <c r="FI22">
        <v>235.02749986933401</v>
      </c>
      <c r="FK22">
        <v>353.21111466284998</v>
      </c>
      <c r="FM22">
        <v>351.85588819941802</v>
      </c>
      <c r="FO22">
        <v>117.15041446115499</v>
      </c>
      <c r="FQ22">
        <v>233.70784030325601</v>
      </c>
      <c r="FS22">
        <v>116.509972865604</v>
      </c>
      <c r="FU22" s="41"/>
      <c r="FW22">
        <v>351.141915944939</v>
      </c>
      <c r="FY22">
        <v>351.76345776297899</v>
      </c>
      <c r="GA22">
        <v>234.72727491929999</v>
      </c>
      <c r="GC22">
        <v>350.00299407849701</v>
      </c>
      <c r="GE22">
        <v>353.715651703508</v>
      </c>
      <c r="GG22">
        <v>354.79037730278901</v>
      </c>
      <c r="GI22" s="41"/>
      <c r="GK22">
        <v>233.63418484361799</v>
      </c>
      <c r="GM22">
        <v>351.069816467853</v>
      </c>
      <c r="GO22">
        <v>234.45351651902101</v>
      </c>
      <c r="GQ22">
        <v>589.05588348680499</v>
      </c>
      <c r="GS22">
        <v>232.127681492623</v>
      </c>
      <c r="GU22">
        <v>347.75890833555201</v>
      </c>
      <c r="GW22">
        <v>234.484116625338</v>
      </c>
      <c r="GY22">
        <v>235.262945117633</v>
      </c>
      <c r="HA22">
        <v>351.22439153614698</v>
      </c>
      <c r="HC22">
        <v>233.82844832782499</v>
      </c>
      <c r="HF22">
        <v>234.46746051187901</v>
      </c>
      <c r="HG22">
        <v>353.25092303023501</v>
      </c>
      <c r="HJ22">
        <v>235.402899754331</v>
      </c>
      <c r="HK22">
        <v>465.70211708214998</v>
      </c>
      <c r="HN22">
        <v>234.60390584415799</v>
      </c>
      <c r="HO22">
        <v>466.811517108104</v>
      </c>
      <c r="HR22">
        <v>231.48715533150201</v>
      </c>
      <c r="HS22">
        <v>471.44232229280902</v>
      </c>
      <c r="HV22">
        <v>349.18842081132198</v>
      </c>
      <c r="HW22">
        <v>350.858063640804</v>
      </c>
      <c r="HZ22">
        <v>234.16180259305401</v>
      </c>
      <c r="IA22">
        <v>234.869239948543</v>
      </c>
      <c r="ID22" s="41"/>
      <c r="IE22">
        <v>117.306018465436</v>
      </c>
    </row>
    <row r="23" spans="1:239" x14ac:dyDescent="0.25">
      <c r="A23" s="40">
        <v>38626</v>
      </c>
      <c r="B23" s="41"/>
      <c r="C23" s="41"/>
      <c r="E23" s="41"/>
      <c r="G23" s="41"/>
      <c r="I23" s="41"/>
      <c r="K23" s="41"/>
      <c r="M23" s="41"/>
      <c r="O23" s="41"/>
      <c r="Q23" s="41"/>
      <c r="S23" s="41"/>
      <c r="U23" s="41"/>
      <c r="W23" s="41"/>
      <c r="Y23" s="41"/>
      <c r="AA23" s="41"/>
      <c r="AC23" s="41"/>
      <c r="AE23" s="41"/>
      <c r="AG23" s="41"/>
      <c r="AI23" s="41"/>
      <c r="AK23" s="41"/>
      <c r="AM23" s="41"/>
      <c r="AO23" s="41"/>
      <c r="AQ23" s="41"/>
      <c r="AS23" s="41"/>
      <c r="AU23" s="41"/>
      <c r="AW23" s="41"/>
      <c r="AY23" s="41"/>
      <c r="BA23" s="41"/>
      <c r="BC23" s="41"/>
      <c r="BE23" s="41"/>
      <c r="BG23" s="41"/>
      <c r="BI23" s="41"/>
      <c r="BK23" s="41"/>
      <c r="BM23" s="41"/>
      <c r="BO23" s="41"/>
      <c r="BQ23" s="41"/>
      <c r="BS23" s="41"/>
      <c r="BU23" s="41"/>
      <c r="BW23" s="41"/>
      <c r="BY23" s="41"/>
      <c r="CA23" s="41"/>
      <c r="CC23" s="41"/>
      <c r="CE23" s="41"/>
      <c r="CG23" s="41"/>
      <c r="CI23" s="41"/>
      <c r="CK23" s="41"/>
      <c r="CM23" s="41"/>
      <c r="CO23" s="41"/>
      <c r="CQ23" s="41"/>
      <c r="CS23" s="41"/>
      <c r="CU23" s="41"/>
      <c r="CW23" s="41"/>
      <c r="CY23" s="41"/>
      <c r="DA23" s="41"/>
      <c r="DC23" s="41"/>
      <c r="DE23" s="41"/>
      <c r="DG23" s="41"/>
      <c r="DI23" s="41"/>
      <c r="DK23" s="41"/>
      <c r="DM23" s="41"/>
      <c r="DO23" s="41"/>
      <c r="DQ23" s="41"/>
      <c r="DS23" s="41"/>
      <c r="DU23" s="41"/>
      <c r="DW23" s="41"/>
      <c r="DY23" s="41"/>
      <c r="EA23" s="41"/>
      <c r="EC23" s="41"/>
      <c r="EE23" s="41"/>
      <c r="EG23" s="41"/>
      <c r="EI23" s="41"/>
      <c r="EK23" s="41"/>
      <c r="EM23" s="41"/>
      <c r="EO23" s="41"/>
      <c r="EQ23" s="41"/>
      <c r="ES23" s="41"/>
      <c r="EU23" s="41"/>
      <c r="EW23" s="41"/>
      <c r="EY23" s="41"/>
      <c r="FA23" s="41"/>
      <c r="FC23" s="41"/>
      <c r="FE23" s="41"/>
      <c r="FG23" s="41"/>
      <c r="FI23" s="41"/>
      <c r="FK23" s="41"/>
      <c r="FM23" s="41"/>
      <c r="FO23" s="41"/>
      <c r="FQ23" s="41"/>
      <c r="FS23" s="41"/>
      <c r="FU23" s="41"/>
      <c r="FW23" s="41"/>
      <c r="FY23" s="41"/>
      <c r="GA23" s="41"/>
      <c r="GC23" s="41"/>
      <c r="GE23" s="41"/>
      <c r="GG23" s="41"/>
      <c r="GI23" s="41"/>
      <c r="GK23" s="41"/>
      <c r="GM23" s="41"/>
      <c r="GO23" s="41"/>
      <c r="GQ23" s="41"/>
      <c r="GS23" s="41"/>
      <c r="GU23" s="41"/>
      <c r="GW23" s="41"/>
      <c r="GY23" s="41"/>
      <c r="HB23" s="41"/>
      <c r="HC23" s="41"/>
      <c r="HF23" s="41"/>
      <c r="HG23" s="41"/>
      <c r="HJ23" s="41"/>
      <c r="HK23" s="41"/>
      <c r="HN23" s="41"/>
      <c r="HO23" s="41"/>
      <c r="HR23" s="41"/>
      <c r="HS23" s="41"/>
      <c r="HV23" s="41"/>
      <c r="HW23" s="41"/>
      <c r="HZ23" s="41"/>
      <c r="IA23" s="41"/>
      <c r="ID23" s="41"/>
      <c r="IE23" s="41"/>
    </row>
    <row r="24" spans="1:239" x14ac:dyDescent="0.25">
      <c r="A24" s="40">
        <v>38657</v>
      </c>
      <c r="B24">
        <v>208.71269553614201</v>
      </c>
      <c r="C24" s="41"/>
      <c r="E24" s="41"/>
      <c r="G24" s="41"/>
      <c r="I24" s="41"/>
      <c r="K24" s="41"/>
      <c r="M24">
        <v>104.50472407125901</v>
      </c>
      <c r="O24">
        <v>208.00950447343001</v>
      </c>
      <c r="Q24">
        <v>103.506914914074</v>
      </c>
      <c r="S24">
        <v>208.96766338319199</v>
      </c>
      <c r="U24" s="41"/>
      <c r="W24" s="41"/>
      <c r="Y24">
        <v>209.34105560236799</v>
      </c>
      <c r="AA24">
        <v>104.102274306155</v>
      </c>
      <c r="AC24">
        <v>310.04386150727402</v>
      </c>
      <c r="AE24" s="41"/>
      <c r="AG24">
        <v>207.266828607641</v>
      </c>
      <c r="AI24">
        <v>104.07954512838801</v>
      </c>
      <c r="AK24">
        <v>104.389004362094</v>
      </c>
      <c r="AM24">
        <v>103.640724838476</v>
      </c>
      <c r="AO24">
        <v>210.54139972174801</v>
      </c>
      <c r="AQ24">
        <v>208.00051914339801</v>
      </c>
      <c r="AS24" s="41"/>
      <c r="AU24">
        <v>103.996741365312</v>
      </c>
      <c r="AW24">
        <v>208.33759250641501</v>
      </c>
      <c r="AY24" s="41"/>
      <c r="BA24">
        <v>102.97799674889499</v>
      </c>
      <c r="BC24">
        <v>104.922591353027</v>
      </c>
      <c r="BE24" s="41"/>
      <c r="BG24" s="41"/>
      <c r="BI24">
        <v>209.550896830596</v>
      </c>
      <c r="BK24">
        <v>104.270454870522</v>
      </c>
      <c r="BM24">
        <v>103.493685728554</v>
      </c>
      <c r="BO24" s="41"/>
      <c r="BQ24">
        <v>206.803390768143</v>
      </c>
      <c r="BS24">
        <v>105.19552614540601</v>
      </c>
      <c r="BU24">
        <v>209.465813636635</v>
      </c>
      <c r="BW24">
        <v>103.80768144220799</v>
      </c>
      <c r="BY24">
        <v>104.74404458582001</v>
      </c>
      <c r="CA24" s="41"/>
      <c r="CC24">
        <v>104.348754935974</v>
      </c>
      <c r="CE24">
        <v>211.86676673907601</v>
      </c>
      <c r="CG24">
        <v>313.30612108309401</v>
      </c>
      <c r="CI24">
        <v>104.589491758541</v>
      </c>
      <c r="CK24">
        <v>103.772599860367</v>
      </c>
      <c r="CM24" s="41"/>
      <c r="CO24" s="41"/>
      <c r="CQ24">
        <v>210.60606814711301</v>
      </c>
      <c r="CS24">
        <v>208.95630753959199</v>
      </c>
      <c r="CU24" s="41"/>
      <c r="CW24">
        <v>103.90875648144301</v>
      </c>
      <c r="CY24">
        <v>209.955824271393</v>
      </c>
      <c r="DA24">
        <v>103.964549854697</v>
      </c>
      <c r="DC24">
        <v>104.63651095624201</v>
      </c>
      <c r="DE24">
        <v>104.02278470900799</v>
      </c>
      <c r="DG24">
        <v>208.143262177612</v>
      </c>
      <c r="DI24" s="41"/>
      <c r="DK24" s="41"/>
      <c r="DM24" s="41"/>
      <c r="DO24">
        <v>207.94250539732599</v>
      </c>
      <c r="DQ24">
        <v>208.93050358658201</v>
      </c>
      <c r="DS24">
        <v>209.30922361573201</v>
      </c>
      <c r="DU24" s="41"/>
      <c r="DW24" s="41"/>
      <c r="DY24">
        <v>104.58095701281999</v>
      </c>
      <c r="EA24">
        <v>208.66477703138</v>
      </c>
      <c r="EC24">
        <v>104.328363443865</v>
      </c>
      <c r="EE24">
        <v>208.730808599326</v>
      </c>
      <c r="EG24" s="41"/>
      <c r="EI24">
        <v>209.39239353499201</v>
      </c>
      <c r="EK24">
        <v>208.229593201386</v>
      </c>
      <c r="EM24">
        <v>311.33738026797499</v>
      </c>
      <c r="EO24">
        <v>104.43621906176</v>
      </c>
      <c r="EQ24" s="41"/>
      <c r="ES24">
        <v>104.52835782642499</v>
      </c>
      <c r="EU24">
        <v>208.89373732996501</v>
      </c>
      <c r="EW24">
        <v>104.146444884171</v>
      </c>
      <c r="EY24">
        <v>208.45119965619901</v>
      </c>
      <c r="FA24">
        <v>104.398085311752</v>
      </c>
      <c r="FC24">
        <v>103.069402439971</v>
      </c>
      <c r="FE24" s="41"/>
      <c r="FG24">
        <v>211.776413916889</v>
      </c>
      <c r="FI24">
        <v>104.846570126949</v>
      </c>
      <c r="FK24" s="41"/>
      <c r="FM24">
        <v>313.60102232493301</v>
      </c>
      <c r="FO24">
        <v>103.598700397237</v>
      </c>
      <c r="FQ24">
        <v>208.090353264572</v>
      </c>
      <c r="FS24">
        <v>205.99533706548399</v>
      </c>
      <c r="FU24">
        <v>105.389274446774</v>
      </c>
      <c r="FW24">
        <v>104.11700657162299</v>
      </c>
      <c r="FY24">
        <v>104.491472191253</v>
      </c>
      <c r="GA24">
        <v>104.79112966587</v>
      </c>
      <c r="GC24">
        <v>103.984198512262</v>
      </c>
      <c r="GE24" s="41"/>
      <c r="GG24">
        <v>103.96884312032699</v>
      </c>
      <c r="GI24" s="41"/>
      <c r="GK24">
        <v>104.16260683913001</v>
      </c>
      <c r="GM24">
        <v>208.09719659265301</v>
      </c>
      <c r="GO24" s="41"/>
      <c r="GQ24">
        <v>210.93679633124299</v>
      </c>
      <c r="GS24" s="41"/>
      <c r="GU24" s="41"/>
      <c r="GX24" s="41"/>
      <c r="GY24">
        <v>105.185723521546</v>
      </c>
      <c r="HB24">
        <v>311.86168522361203</v>
      </c>
      <c r="HC24">
        <v>104.471908518814</v>
      </c>
      <c r="HF24">
        <v>103.565848803666</v>
      </c>
      <c r="HG24">
        <v>104.251917923181</v>
      </c>
      <c r="HJ24">
        <v>103.30670485047401</v>
      </c>
      <c r="HK24">
        <v>104.700446905828</v>
      </c>
      <c r="HN24">
        <v>208.610805714473</v>
      </c>
      <c r="HO24">
        <v>104.4750765182</v>
      </c>
      <c r="HR24">
        <v>104.07062004426901</v>
      </c>
      <c r="HS24">
        <v>103.913137139791</v>
      </c>
      <c r="HV24">
        <v>209.676522332952</v>
      </c>
      <c r="HW24">
        <v>209.161413148284</v>
      </c>
      <c r="HZ24">
        <v>209.09967395740799</v>
      </c>
      <c r="IA24">
        <v>104.158441124493</v>
      </c>
      <c r="ID24" s="41"/>
      <c r="IE24">
        <v>104.053355254886</v>
      </c>
    </row>
    <row r="25" spans="1:239" x14ac:dyDescent="0.25">
      <c r="A25" s="40">
        <v>38687</v>
      </c>
      <c r="B25" s="41"/>
      <c r="C25">
        <v>212.96128034124601</v>
      </c>
      <c r="E25" s="41"/>
      <c r="G25">
        <v>105.335967357672</v>
      </c>
      <c r="I25">
        <v>105.243684851799</v>
      </c>
      <c r="K25" s="41"/>
      <c r="M25" s="41"/>
      <c r="O25" s="41"/>
      <c r="Q25" s="41"/>
      <c r="S25" s="41"/>
      <c r="U25" s="41"/>
      <c r="W25">
        <v>105.815026765266</v>
      </c>
      <c r="Y25" s="41"/>
      <c r="AA25" s="41"/>
      <c r="AC25">
        <v>105.98322510836</v>
      </c>
      <c r="AE25">
        <v>106.328373907298</v>
      </c>
      <c r="AG25">
        <v>106.43600518639199</v>
      </c>
      <c r="AI25">
        <v>106.28524994294401</v>
      </c>
      <c r="AK25">
        <v>105.254105461631</v>
      </c>
      <c r="AM25" s="41"/>
      <c r="AO25" s="41"/>
      <c r="AQ25">
        <v>106.274958024546</v>
      </c>
      <c r="AS25">
        <v>105.86566029529401</v>
      </c>
      <c r="AU25">
        <v>212.66541488834699</v>
      </c>
      <c r="AW25">
        <v>106.642128595008</v>
      </c>
      <c r="AY25">
        <v>105.769664718255</v>
      </c>
      <c r="BA25" s="41"/>
      <c r="BC25">
        <v>106.98233916450801</v>
      </c>
      <c r="BE25">
        <v>106.026210321311</v>
      </c>
      <c r="BG25" s="41"/>
      <c r="BI25" s="41"/>
      <c r="BK25">
        <v>105.813388478744</v>
      </c>
      <c r="BM25">
        <v>105.989441641045</v>
      </c>
      <c r="BO25">
        <v>105.08627723859</v>
      </c>
      <c r="BQ25">
        <v>106.442721188801</v>
      </c>
      <c r="BS25">
        <v>213.71646280822901</v>
      </c>
      <c r="BU25">
        <v>214.68591897862899</v>
      </c>
      <c r="BW25" s="41"/>
      <c r="BY25" s="41"/>
      <c r="CA25" s="41"/>
      <c r="CC25" s="41"/>
      <c r="CE25">
        <v>213.76451033570299</v>
      </c>
      <c r="CG25">
        <v>106.09460542752601</v>
      </c>
      <c r="CI25">
        <v>213.57359120867599</v>
      </c>
      <c r="CK25">
        <v>105.210687507012</v>
      </c>
      <c r="CM25">
        <v>107.390362779166</v>
      </c>
      <c r="CO25" s="41"/>
      <c r="CQ25">
        <v>106.21686726929801</v>
      </c>
      <c r="CS25" s="41"/>
      <c r="CU25">
        <v>105.94642652577799</v>
      </c>
      <c r="CW25" s="41"/>
      <c r="CY25" s="41"/>
      <c r="DA25">
        <v>213.84345693665099</v>
      </c>
      <c r="DC25">
        <v>106.38949676835399</v>
      </c>
      <c r="DE25">
        <v>105.633079164931</v>
      </c>
      <c r="DG25">
        <v>106.40888831591801</v>
      </c>
      <c r="DI25">
        <v>105.838271882554</v>
      </c>
      <c r="DK25" s="41"/>
      <c r="DM25" s="41"/>
      <c r="DO25">
        <v>210.63564606406101</v>
      </c>
      <c r="DQ25" s="41"/>
      <c r="DS25" s="41"/>
      <c r="DU25">
        <v>106.412477615744</v>
      </c>
      <c r="DW25">
        <v>107.58738621092699</v>
      </c>
      <c r="DY25" s="41"/>
      <c r="EA25">
        <v>106.50134069878401</v>
      </c>
      <c r="EC25" s="41"/>
      <c r="EE25">
        <v>212.31953540613699</v>
      </c>
      <c r="EG25">
        <v>213.30433418747899</v>
      </c>
      <c r="EI25">
        <v>106.910331551759</v>
      </c>
      <c r="EK25">
        <v>105.591538609951</v>
      </c>
      <c r="EM25">
        <v>105.716604932096</v>
      </c>
      <c r="EO25">
        <v>106.316262472085</v>
      </c>
      <c r="EQ25" s="41"/>
      <c r="ES25">
        <v>105.24892107225401</v>
      </c>
      <c r="EU25">
        <v>212.02211291136899</v>
      </c>
      <c r="EW25" s="41"/>
      <c r="EY25">
        <v>106.07425549258301</v>
      </c>
      <c r="FA25" s="41"/>
      <c r="FC25">
        <v>106.32761834424301</v>
      </c>
      <c r="FE25" s="41"/>
      <c r="FG25">
        <v>106.943972624957</v>
      </c>
      <c r="FI25" s="41"/>
      <c r="FK25" s="41"/>
      <c r="FM25">
        <v>107.18530134153301</v>
      </c>
      <c r="FO25">
        <v>105.647096962163</v>
      </c>
      <c r="FQ25">
        <v>105.60935261751</v>
      </c>
      <c r="FS25" s="41"/>
      <c r="FU25">
        <v>105.867736211585</v>
      </c>
      <c r="FW25">
        <v>104.83299888945599</v>
      </c>
      <c r="FY25" s="41"/>
      <c r="GA25">
        <v>106.571783048722</v>
      </c>
      <c r="GC25">
        <v>106.040663905259</v>
      </c>
      <c r="GE25" s="41"/>
      <c r="GG25" s="41"/>
      <c r="GI25">
        <v>211.42030382850001</v>
      </c>
      <c r="GK25">
        <v>105.836436576086</v>
      </c>
      <c r="GM25" s="41"/>
      <c r="GO25">
        <v>106.41951331410201</v>
      </c>
      <c r="GQ25">
        <v>106.477979952046</v>
      </c>
      <c r="GT25" s="41"/>
      <c r="GU25">
        <v>105.759453609052</v>
      </c>
      <c r="GX25">
        <v>105.641925432926</v>
      </c>
      <c r="GY25">
        <v>105.93419277226199</v>
      </c>
      <c r="HB25">
        <v>105.601563779768</v>
      </c>
      <c r="HC25">
        <v>105.80817065620499</v>
      </c>
      <c r="HF25" s="41"/>
      <c r="HG25">
        <v>212.23804458749899</v>
      </c>
      <c r="HJ25">
        <v>106.90269321453199</v>
      </c>
      <c r="HK25" s="41"/>
      <c r="HN25">
        <v>106.020712818994</v>
      </c>
      <c r="HO25" s="41"/>
      <c r="HR25">
        <v>106.133873342458</v>
      </c>
      <c r="HS25" s="41"/>
      <c r="HV25">
        <v>106.428812007388</v>
      </c>
      <c r="HW25">
        <v>211.94217542016099</v>
      </c>
      <c r="HZ25" s="41"/>
      <c r="IA25">
        <v>107.091068319483</v>
      </c>
      <c r="ID25" s="41"/>
      <c r="IE25" s="41"/>
    </row>
    <row r="26" spans="1:239" x14ac:dyDescent="0.25">
      <c r="A26" s="40">
        <v>38718</v>
      </c>
      <c r="B26" s="41"/>
      <c r="C26" s="41"/>
      <c r="E26" s="41"/>
      <c r="G26">
        <v>177.917595940041</v>
      </c>
      <c r="I26">
        <v>88.232408758469603</v>
      </c>
      <c r="K26">
        <v>88.980802271176998</v>
      </c>
      <c r="M26">
        <v>88.485759927630497</v>
      </c>
      <c r="O26" s="41"/>
      <c r="Q26">
        <v>88.793073506861205</v>
      </c>
      <c r="S26">
        <v>88.921564923910097</v>
      </c>
      <c r="U26">
        <v>89.175568469140998</v>
      </c>
      <c r="W26">
        <v>177.38642688204001</v>
      </c>
      <c r="Y26">
        <v>88.5999125796031</v>
      </c>
      <c r="AA26">
        <v>89.043481621917806</v>
      </c>
      <c r="AC26">
        <v>88.772734703140799</v>
      </c>
      <c r="AE26">
        <v>87.878029991051903</v>
      </c>
      <c r="AG26">
        <v>177.40860415733101</v>
      </c>
      <c r="AI26">
        <v>89.401835112196096</v>
      </c>
      <c r="AK26">
        <v>88.590615690487297</v>
      </c>
      <c r="AM26">
        <v>88.966324151741304</v>
      </c>
      <c r="AO26">
        <v>89.512306260687097</v>
      </c>
      <c r="AQ26">
        <v>88.7023523161062</v>
      </c>
      <c r="AS26">
        <v>177.90109312163</v>
      </c>
      <c r="AU26">
        <v>89.400587139315206</v>
      </c>
      <c r="AW26">
        <v>89.574389993436498</v>
      </c>
      <c r="AY26">
        <v>178.495868033947</v>
      </c>
      <c r="BA26" s="41"/>
      <c r="BC26">
        <v>266.96885163851698</v>
      </c>
      <c r="BE26">
        <v>89.777805482254394</v>
      </c>
      <c r="BG26" s="41"/>
      <c r="BI26" s="41"/>
      <c r="BK26">
        <v>89.270429731759606</v>
      </c>
      <c r="BM26">
        <v>177.19563280195601</v>
      </c>
      <c r="BO26">
        <v>87.460054353519695</v>
      </c>
      <c r="BQ26">
        <v>89.161779034812596</v>
      </c>
      <c r="BS26">
        <v>270.46701326756403</v>
      </c>
      <c r="BU26">
        <v>89.376174902665795</v>
      </c>
      <c r="BW26">
        <v>89.729001288560895</v>
      </c>
      <c r="BY26">
        <v>89.517614106229999</v>
      </c>
      <c r="CA26">
        <v>89.2572968639317</v>
      </c>
      <c r="CC26" s="41"/>
      <c r="CE26" s="41"/>
      <c r="CG26">
        <v>88.347973800189493</v>
      </c>
      <c r="CI26">
        <v>88.512522736425495</v>
      </c>
      <c r="CK26">
        <v>89.370926790837999</v>
      </c>
      <c r="CM26">
        <v>88.812841564684206</v>
      </c>
      <c r="CO26">
        <v>176.64338851035399</v>
      </c>
      <c r="CQ26" s="41"/>
      <c r="CS26">
        <v>89.512799642962193</v>
      </c>
      <c r="CU26" s="41"/>
      <c r="CW26">
        <v>89.413494744359497</v>
      </c>
      <c r="CY26">
        <v>88.999404213967395</v>
      </c>
      <c r="DA26" s="41"/>
      <c r="DC26">
        <v>89.695730514495494</v>
      </c>
      <c r="DE26" s="41"/>
      <c r="DG26">
        <v>177.217811243353</v>
      </c>
      <c r="DI26" s="41"/>
      <c r="DK26" s="41"/>
      <c r="DM26" s="41"/>
      <c r="DO26">
        <v>176.81146207575699</v>
      </c>
      <c r="DQ26">
        <v>89.120524899650206</v>
      </c>
      <c r="DS26">
        <v>178.84682099011499</v>
      </c>
      <c r="DU26">
        <v>89.311719863300695</v>
      </c>
      <c r="DW26">
        <v>88.917330272567099</v>
      </c>
      <c r="DY26">
        <v>179.66689753073899</v>
      </c>
      <c r="EA26" s="41"/>
      <c r="EC26">
        <v>176.963579412364</v>
      </c>
      <c r="EE26">
        <v>89.809696111769895</v>
      </c>
      <c r="EG26">
        <v>177.83088473909399</v>
      </c>
      <c r="EI26" s="41"/>
      <c r="EK26" s="41"/>
      <c r="EM26" s="41"/>
      <c r="EO26">
        <v>89.300325106519594</v>
      </c>
      <c r="EQ26">
        <v>88.955254307504802</v>
      </c>
      <c r="ES26">
        <v>266.14953755040801</v>
      </c>
      <c r="EU26">
        <v>177.28482628188499</v>
      </c>
      <c r="EW26" s="41"/>
      <c r="EY26">
        <v>177.89092232779299</v>
      </c>
      <c r="FA26">
        <v>177.38557552024599</v>
      </c>
      <c r="FC26" s="41"/>
      <c r="FE26">
        <v>89.989426468047697</v>
      </c>
      <c r="FG26" s="41"/>
      <c r="FI26" s="41"/>
      <c r="FK26">
        <v>89.828528016492399</v>
      </c>
      <c r="FM26">
        <v>87.948813319179393</v>
      </c>
      <c r="FO26" s="41"/>
      <c r="FQ26">
        <v>265.349599896489</v>
      </c>
      <c r="FS26">
        <v>177.38219179079701</v>
      </c>
      <c r="FU26" s="41"/>
      <c r="FW26" s="41"/>
      <c r="FY26" s="41"/>
      <c r="GA26">
        <v>89.3714183631201</v>
      </c>
      <c r="GC26">
        <v>266.72585380202599</v>
      </c>
      <c r="GE26">
        <v>89.342229126123698</v>
      </c>
      <c r="GG26">
        <v>89.113391344104102</v>
      </c>
      <c r="GI26">
        <v>179.26730456509</v>
      </c>
      <c r="GK26">
        <v>87.969013307074107</v>
      </c>
      <c r="GM26">
        <v>88.329099193982501</v>
      </c>
      <c r="GP26">
        <v>89.402655042706698</v>
      </c>
      <c r="GQ26">
        <v>180.14682161366801</v>
      </c>
      <c r="GT26">
        <v>178.231504802986</v>
      </c>
      <c r="GU26">
        <v>88.121584129003793</v>
      </c>
      <c r="GX26">
        <v>177.64999021535399</v>
      </c>
      <c r="GY26">
        <v>178.02053566908799</v>
      </c>
      <c r="HB26" s="41"/>
      <c r="HC26">
        <v>176.31693020018199</v>
      </c>
      <c r="HF26">
        <v>177.96288492543499</v>
      </c>
      <c r="HG26">
        <v>89.441024024157599</v>
      </c>
      <c r="HJ26" s="41"/>
      <c r="HK26">
        <v>177.482295938547</v>
      </c>
      <c r="HN26">
        <v>89.110125138178205</v>
      </c>
      <c r="HO26" s="41"/>
      <c r="HR26">
        <v>178.01359681665701</v>
      </c>
      <c r="HS26">
        <v>178.80886709010301</v>
      </c>
      <c r="HV26" s="41"/>
      <c r="HW26" s="41"/>
      <c r="HZ26">
        <v>89.5543535441887</v>
      </c>
      <c r="IA26">
        <v>177.81827661992801</v>
      </c>
      <c r="ID26">
        <v>88.942138880046102</v>
      </c>
      <c r="IE26">
        <v>88.709585167750703</v>
      </c>
    </row>
    <row r="27" spans="1:239" x14ac:dyDescent="0.25">
      <c r="A27" s="40">
        <v>38749</v>
      </c>
      <c r="B27" s="41"/>
      <c r="C27" s="41"/>
      <c r="E27" s="41"/>
      <c r="G27" s="41"/>
      <c r="I27" s="41"/>
      <c r="K27" s="41"/>
      <c r="M27" s="41"/>
      <c r="O27" s="41"/>
      <c r="Q27" s="41"/>
      <c r="S27" s="41"/>
      <c r="U27" s="41"/>
      <c r="W27" s="41"/>
      <c r="Y27" s="41"/>
      <c r="AA27" s="41"/>
      <c r="AC27" s="41"/>
      <c r="AE27" s="41"/>
      <c r="AG27" s="41"/>
      <c r="AI27" s="41"/>
      <c r="AK27" s="41"/>
      <c r="AM27" s="41"/>
      <c r="AO27" s="41"/>
      <c r="AQ27" s="41"/>
      <c r="AS27" s="41"/>
      <c r="AU27" s="41"/>
      <c r="AW27" s="41"/>
      <c r="AY27" s="41"/>
      <c r="BA27" s="41"/>
      <c r="BC27" s="41"/>
      <c r="BE27" s="41"/>
      <c r="BG27" s="41"/>
      <c r="BI27" s="41"/>
      <c r="BK27" s="41"/>
      <c r="BM27" s="41"/>
      <c r="BO27" s="41"/>
      <c r="BQ27" s="41"/>
      <c r="BS27" s="41"/>
      <c r="BU27" s="41"/>
      <c r="BW27" s="41"/>
      <c r="BY27" s="41"/>
      <c r="CA27" s="41"/>
      <c r="CC27" s="41"/>
      <c r="CE27" s="41"/>
      <c r="CG27" s="41"/>
      <c r="CI27" s="41"/>
      <c r="CK27" s="41"/>
      <c r="CM27" s="41"/>
      <c r="CO27" s="41"/>
      <c r="CQ27" s="41"/>
      <c r="CS27" s="41"/>
      <c r="CU27" s="41"/>
      <c r="CW27" s="41"/>
      <c r="CY27" s="41"/>
      <c r="DA27" s="41"/>
      <c r="DC27" s="41"/>
      <c r="DE27" s="41"/>
      <c r="DG27" s="41"/>
      <c r="DI27" s="41"/>
      <c r="DK27" s="41"/>
      <c r="DM27" s="41"/>
      <c r="DO27" s="41"/>
      <c r="DQ27" s="41"/>
      <c r="DS27" s="41"/>
      <c r="DU27" s="41"/>
      <c r="DW27" s="41"/>
      <c r="DY27" s="41"/>
      <c r="EA27" s="41"/>
      <c r="EC27" s="41"/>
      <c r="EE27" s="41"/>
      <c r="EG27" s="41"/>
      <c r="EI27" s="41"/>
      <c r="EK27" s="41"/>
      <c r="EM27" s="41"/>
      <c r="EO27" s="41"/>
      <c r="EQ27" s="41"/>
      <c r="ES27" s="41"/>
      <c r="EU27" s="41"/>
      <c r="EW27" s="41"/>
      <c r="EY27" s="41"/>
      <c r="FA27" s="41"/>
      <c r="FC27" s="41"/>
      <c r="FE27" s="41"/>
      <c r="FG27" s="41"/>
      <c r="FI27" s="41"/>
      <c r="FK27" s="41"/>
      <c r="FM27" s="41"/>
      <c r="FO27" s="41"/>
      <c r="FQ27" s="41"/>
      <c r="FS27" s="41"/>
      <c r="FU27" s="41"/>
      <c r="FW27" s="41"/>
      <c r="FY27" s="41"/>
      <c r="GA27" s="41"/>
      <c r="GC27" s="41"/>
      <c r="GE27" s="41"/>
      <c r="GG27" s="41"/>
      <c r="GI27" s="41"/>
      <c r="GL27" s="41"/>
      <c r="GM27" s="41"/>
      <c r="GP27" s="41"/>
      <c r="GQ27" s="41"/>
      <c r="GT27" s="41"/>
      <c r="GU27" s="41"/>
      <c r="GX27" s="41"/>
      <c r="GY27" s="41"/>
      <c r="HB27" s="41"/>
      <c r="HC27" s="41"/>
      <c r="HF27" s="41"/>
      <c r="HG27" s="41"/>
      <c r="HJ27" s="41"/>
      <c r="HK27" s="41"/>
      <c r="HN27" s="41"/>
      <c r="HO27" s="41"/>
      <c r="HR27" s="41"/>
      <c r="HS27" s="41"/>
      <c r="HV27" s="41"/>
      <c r="HW27" s="41"/>
      <c r="HZ27" s="41"/>
      <c r="IA27" s="41"/>
      <c r="ID27" s="41"/>
      <c r="IE27" s="41"/>
    </row>
    <row r="28" spans="1:239" x14ac:dyDescent="0.25">
      <c r="A28" s="40">
        <v>38777</v>
      </c>
      <c r="B28">
        <v>82.655552001584994</v>
      </c>
      <c r="C28">
        <v>82.0676471927503</v>
      </c>
      <c r="E28" s="41"/>
      <c r="G28" s="41"/>
      <c r="I28">
        <v>164.12005323819801</v>
      </c>
      <c r="K28">
        <v>164.387872674899</v>
      </c>
      <c r="M28">
        <v>82.456374700042502</v>
      </c>
      <c r="O28">
        <v>82.050531095296407</v>
      </c>
      <c r="Q28">
        <v>81.621801116619196</v>
      </c>
      <c r="S28">
        <v>82.681781430772702</v>
      </c>
      <c r="U28">
        <v>81.684642841763093</v>
      </c>
      <c r="W28" s="41"/>
      <c r="Y28">
        <v>82.506521013907303</v>
      </c>
      <c r="AA28">
        <v>82.380629081471497</v>
      </c>
      <c r="AC28" s="41"/>
      <c r="AE28">
        <v>81.883577583556601</v>
      </c>
      <c r="AG28">
        <v>162.82470519475601</v>
      </c>
      <c r="AI28">
        <v>81.647368487356999</v>
      </c>
      <c r="AK28">
        <v>81.30843802487</v>
      </c>
      <c r="AM28">
        <v>82.497473435216705</v>
      </c>
      <c r="AO28">
        <v>81.895394724259106</v>
      </c>
      <c r="AQ28" s="41"/>
      <c r="AS28">
        <v>81.588069202778499</v>
      </c>
      <c r="AU28">
        <v>164.939082450694</v>
      </c>
      <c r="AW28">
        <v>82.370572583884098</v>
      </c>
      <c r="AY28">
        <v>82.471009812617893</v>
      </c>
      <c r="BA28" s="41"/>
      <c r="BC28">
        <v>81.620574715170306</v>
      </c>
      <c r="BE28">
        <v>81.743127616087904</v>
      </c>
      <c r="BG28" s="41"/>
      <c r="BI28">
        <v>82.030792335452304</v>
      </c>
      <c r="BK28">
        <v>81.950750006061995</v>
      </c>
      <c r="BM28">
        <v>81.490355546340595</v>
      </c>
      <c r="BO28">
        <v>81.249696683620101</v>
      </c>
      <c r="BQ28">
        <v>82.070908496901197</v>
      </c>
      <c r="BS28">
        <v>82.381927582031906</v>
      </c>
      <c r="BU28">
        <v>82.009684698318395</v>
      </c>
      <c r="BW28">
        <v>82.125959336386799</v>
      </c>
      <c r="BY28">
        <v>162.95462698989499</v>
      </c>
      <c r="CA28">
        <v>82.524651496878306</v>
      </c>
      <c r="CC28">
        <v>82.162583950404994</v>
      </c>
      <c r="CE28" s="41"/>
      <c r="CG28" s="41"/>
      <c r="CI28">
        <v>163.448075720601</v>
      </c>
      <c r="CK28">
        <v>81.012799233069302</v>
      </c>
      <c r="CM28">
        <v>165.091792646779</v>
      </c>
      <c r="CO28">
        <v>82.469680463847595</v>
      </c>
      <c r="CQ28">
        <v>166.63223366626499</v>
      </c>
      <c r="CS28">
        <v>81.784428894581794</v>
      </c>
      <c r="CU28" s="41"/>
      <c r="CW28" s="41"/>
      <c r="CY28" s="41"/>
      <c r="DA28" s="41"/>
      <c r="DC28">
        <v>81.249211140380993</v>
      </c>
      <c r="DE28">
        <v>81.853156665848005</v>
      </c>
      <c r="DG28">
        <v>81.978804194601096</v>
      </c>
      <c r="DI28">
        <v>165.073597696463</v>
      </c>
      <c r="DK28" s="41"/>
      <c r="DM28">
        <v>82.151319159217493</v>
      </c>
      <c r="DO28" s="41"/>
      <c r="DQ28">
        <v>82.682323611902802</v>
      </c>
      <c r="DS28">
        <v>82.463685169118705</v>
      </c>
      <c r="DU28" s="41"/>
      <c r="DW28">
        <v>81.340990926719599</v>
      </c>
      <c r="DY28" s="41"/>
      <c r="EA28" s="41"/>
      <c r="EC28">
        <v>81.711411698291798</v>
      </c>
      <c r="EE28">
        <v>247.02925218902101</v>
      </c>
      <c r="EG28">
        <v>164.059445542041</v>
      </c>
      <c r="EI28">
        <v>82.573725645108198</v>
      </c>
      <c r="EK28">
        <v>163.630635809914</v>
      </c>
      <c r="EM28" s="41"/>
      <c r="EO28">
        <v>81.118826348787096</v>
      </c>
      <c r="EQ28">
        <v>81.996786613913102</v>
      </c>
      <c r="ES28">
        <v>245.44667714032801</v>
      </c>
      <c r="EU28">
        <v>164.27006084084201</v>
      </c>
      <c r="EW28">
        <v>82.735429269875397</v>
      </c>
      <c r="EY28">
        <v>161.93934234011201</v>
      </c>
      <c r="FA28">
        <v>81.697776043352306</v>
      </c>
      <c r="FC28">
        <v>81.742300887021599</v>
      </c>
      <c r="FE28">
        <v>82.449917655987406</v>
      </c>
      <c r="FG28" s="41"/>
      <c r="FI28">
        <v>163.10425949166199</v>
      </c>
      <c r="FK28">
        <v>164.88324825119199</v>
      </c>
      <c r="FM28">
        <v>82.258088334295394</v>
      </c>
      <c r="FO28">
        <v>81.919948454502901</v>
      </c>
      <c r="FQ28">
        <v>163.82248907647599</v>
      </c>
      <c r="FS28">
        <v>163.16237849394301</v>
      </c>
      <c r="FU28" s="41"/>
      <c r="FW28">
        <v>80.968887249499801</v>
      </c>
      <c r="FY28">
        <v>163.80265076319</v>
      </c>
      <c r="GA28" s="41"/>
      <c r="GC28">
        <v>164.565286548183</v>
      </c>
      <c r="GE28">
        <v>81.4433465274452</v>
      </c>
      <c r="GH28" s="41"/>
      <c r="GI28">
        <v>82.047523875830393</v>
      </c>
      <c r="GL28" s="41"/>
      <c r="GM28" s="41"/>
      <c r="GP28">
        <v>245.32293064499001</v>
      </c>
      <c r="GQ28" s="41"/>
      <c r="GT28">
        <v>81.944248478333094</v>
      </c>
      <c r="GU28">
        <v>81.751515890521702</v>
      </c>
      <c r="GX28">
        <v>164.88537736247</v>
      </c>
      <c r="GY28">
        <v>81.764384648204697</v>
      </c>
      <c r="HB28" s="41"/>
      <c r="HC28">
        <v>163.06583505348499</v>
      </c>
      <c r="HF28" s="41"/>
      <c r="HG28" s="41"/>
      <c r="HJ28">
        <v>162.82243147859501</v>
      </c>
      <c r="HK28" s="41"/>
      <c r="HN28">
        <v>162.54133309991801</v>
      </c>
      <c r="HO28">
        <v>82.287500427889796</v>
      </c>
      <c r="HR28">
        <v>163.55581533873101</v>
      </c>
      <c r="HS28" s="41"/>
      <c r="HV28" s="41"/>
      <c r="HW28">
        <v>81.595599295246998</v>
      </c>
      <c r="HZ28">
        <v>82.301900542670396</v>
      </c>
      <c r="IA28">
        <v>163.44539644843101</v>
      </c>
      <c r="ID28" s="41"/>
      <c r="IE28">
        <v>81.921933133315704</v>
      </c>
    </row>
    <row r="29" spans="1:239" x14ac:dyDescent="0.25">
      <c r="A29" s="40">
        <v>38808</v>
      </c>
      <c r="B29">
        <v>93.372890809250606</v>
      </c>
      <c r="C29">
        <v>374.82413697585702</v>
      </c>
      <c r="E29">
        <v>93.774833599713105</v>
      </c>
      <c r="G29">
        <v>93.954637564967996</v>
      </c>
      <c r="I29">
        <v>93.283811041654701</v>
      </c>
      <c r="K29" s="41"/>
      <c r="M29">
        <v>93.618246000406202</v>
      </c>
      <c r="O29">
        <v>93.166119251795806</v>
      </c>
      <c r="Q29" s="41"/>
      <c r="S29">
        <v>93.835509333228899</v>
      </c>
      <c r="U29">
        <v>93.2857763422505</v>
      </c>
      <c r="W29">
        <v>186.18769064886899</v>
      </c>
      <c r="Y29" s="41"/>
      <c r="AA29">
        <v>282.987437753905</v>
      </c>
      <c r="AC29">
        <v>187.29523097372501</v>
      </c>
      <c r="AE29">
        <v>92.918423760783099</v>
      </c>
      <c r="AG29">
        <v>185.793574119954</v>
      </c>
      <c r="AI29" s="41"/>
      <c r="AK29">
        <v>186.14875487750399</v>
      </c>
      <c r="AM29">
        <v>276.26218952302702</v>
      </c>
      <c r="AO29">
        <v>187.487017513263</v>
      </c>
      <c r="AQ29">
        <v>281.89179737474001</v>
      </c>
      <c r="AS29">
        <v>185.91165386428301</v>
      </c>
      <c r="AU29">
        <v>280.22060334420701</v>
      </c>
      <c r="AW29">
        <v>94.187281488344993</v>
      </c>
      <c r="AY29">
        <v>280.20833154675</v>
      </c>
      <c r="BA29">
        <v>279.58112506565999</v>
      </c>
      <c r="BC29">
        <v>92.457414629308502</v>
      </c>
      <c r="BE29">
        <v>185.91129737989399</v>
      </c>
      <c r="BG29">
        <v>93.809747731364794</v>
      </c>
      <c r="BI29">
        <v>190.47218358581901</v>
      </c>
      <c r="BK29">
        <v>186.664524720034</v>
      </c>
      <c r="BM29">
        <v>93.449131838015504</v>
      </c>
      <c r="BO29">
        <v>282.41079028099</v>
      </c>
      <c r="BQ29">
        <v>93.642406614122095</v>
      </c>
      <c r="BS29">
        <v>189.629346668599</v>
      </c>
      <c r="BU29">
        <v>93.421570370089995</v>
      </c>
      <c r="BW29" s="41"/>
      <c r="BY29">
        <v>186.52714151187601</v>
      </c>
      <c r="CA29">
        <v>93.196969598308002</v>
      </c>
      <c r="CC29">
        <v>92.827009129502699</v>
      </c>
      <c r="CE29">
        <v>93.046200574732296</v>
      </c>
      <c r="CG29">
        <v>187.04014491219201</v>
      </c>
      <c r="CI29">
        <v>188.41570454638</v>
      </c>
      <c r="CK29">
        <v>94.139536256609404</v>
      </c>
      <c r="CM29" s="41"/>
      <c r="CO29">
        <v>94.013881249736301</v>
      </c>
      <c r="CQ29">
        <v>94.221661978803397</v>
      </c>
      <c r="CS29">
        <v>186.12081333609001</v>
      </c>
      <c r="CU29">
        <v>188.579089542292</v>
      </c>
      <c r="CW29">
        <v>187.33296974773901</v>
      </c>
      <c r="CY29">
        <v>93.984974424124005</v>
      </c>
      <c r="DA29">
        <v>93.212732656238003</v>
      </c>
      <c r="DC29">
        <v>93.448835706880303</v>
      </c>
      <c r="DE29">
        <v>92.205905906007004</v>
      </c>
      <c r="DG29" s="41"/>
      <c r="DI29">
        <v>279.58621409329498</v>
      </c>
      <c r="DK29">
        <v>188.19557854343699</v>
      </c>
      <c r="DM29">
        <v>280.35527986778197</v>
      </c>
      <c r="DO29">
        <v>278.68337143868598</v>
      </c>
      <c r="DQ29">
        <v>187.27336075137799</v>
      </c>
      <c r="DS29">
        <v>372.39139869141002</v>
      </c>
      <c r="DU29">
        <v>185.99154449641901</v>
      </c>
      <c r="DW29">
        <v>186.935187276276</v>
      </c>
      <c r="DY29">
        <v>93.127719769040198</v>
      </c>
      <c r="EA29">
        <v>277.61782372995299</v>
      </c>
      <c r="EC29" s="41"/>
      <c r="EE29">
        <v>282.40767126625002</v>
      </c>
      <c r="EG29" s="41"/>
      <c r="EI29">
        <v>375.460131039597</v>
      </c>
      <c r="EK29" s="41"/>
      <c r="EM29" s="41"/>
      <c r="EO29">
        <v>93.3468853427147</v>
      </c>
      <c r="EQ29">
        <v>280.66166770769001</v>
      </c>
      <c r="ES29" s="41"/>
      <c r="EU29">
        <v>281.97292236725701</v>
      </c>
      <c r="EW29">
        <v>372.54507598063202</v>
      </c>
      <c r="EY29">
        <v>92.692462450452197</v>
      </c>
      <c r="FA29">
        <v>282.60954273995202</v>
      </c>
      <c r="FC29">
        <v>280.49746061579498</v>
      </c>
      <c r="FE29">
        <v>188.46259286441801</v>
      </c>
      <c r="FG29">
        <v>93.994285138981695</v>
      </c>
      <c r="FI29">
        <v>93.817149073749107</v>
      </c>
      <c r="FK29">
        <v>93.444456415957404</v>
      </c>
      <c r="FM29">
        <v>187.073076942912</v>
      </c>
      <c r="FO29" s="41"/>
      <c r="FQ29" s="41"/>
      <c r="FS29">
        <v>185.515274425332</v>
      </c>
      <c r="FU29" s="41"/>
      <c r="FW29">
        <v>186.878438524937</v>
      </c>
      <c r="FY29">
        <v>186.96960223266601</v>
      </c>
      <c r="GA29" s="41"/>
      <c r="GD29">
        <v>188.70737266689</v>
      </c>
      <c r="GE29">
        <v>187.93868885185401</v>
      </c>
      <c r="GH29">
        <v>93.625823552125496</v>
      </c>
      <c r="GI29">
        <v>373.21890719033502</v>
      </c>
      <c r="GL29" s="41"/>
      <c r="GM29">
        <v>187.74216336038</v>
      </c>
      <c r="GP29" s="41"/>
      <c r="GQ29">
        <v>188.19877774779499</v>
      </c>
      <c r="GT29">
        <v>93.421823750808898</v>
      </c>
      <c r="GU29">
        <v>93.876669149064696</v>
      </c>
      <c r="GX29" s="41"/>
      <c r="GY29" s="41"/>
      <c r="HB29">
        <v>185.73954838782399</v>
      </c>
      <c r="HC29">
        <v>186.47194369790401</v>
      </c>
      <c r="HF29">
        <v>93.376818561311595</v>
      </c>
      <c r="HG29">
        <v>93.587743089527194</v>
      </c>
      <c r="HJ29">
        <v>187.57321332625901</v>
      </c>
      <c r="HK29">
        <v>283.86888604895898</v>
      </c>
      <c r="HN29" s="41"/>
      <c r="HO29">
        <v>184.83669720003601</v>
      </c>
      <c r="HR29">
        <v>281.17064669844399</v>
      </c>
      <c r="HS29">
        <v>93.832031981333003</v>
      </c>
      <c r="HV29">
        <v>94.491831530336299</v>
      </c>
      <c r="HW29" s="41"/>
      <c r="HZ29">
        <v>93.798914138696702</v>
      </c>
      <c r="IA29">
        <v>93.463871949527203</v>
      </c>
      <c r="ID29">
        <v>94.353975771601796</v>
      </c>
      <c r="IE29">
        <v>185.37635505002899</v>
      </c>
    </row>
    <row r="30" spans="1:239" x14ac:dyDescent="0.25">
      <c r="A30" s="40">
        <v>38838</v>
      </c>
      <c r="B30">
        <v>252.09961305188099</v>
      </c>
      <c r="C30">
        <v>338.17118772714002</v>
      </c>
      <c r="E30">
        <v>420.58295349045</v>
      </c>
      <c r="G30">
        <v>168.66870490343001</v>
      </c>
      <c r="I30">
        <v>337.94794002213303</v>
      </c>
      <c r="K30">
        <v>253.06013786635199</v>
      </c>
      <c r="M30">
        <v>252.87441250226999</v>
      </c>
      <c r="O30">
        <v>422.35531615489202</v>
      </c>
      <c r="Q30">
        <v>168.383155823773</v>
      </c>
      <c r="S30">
        <v>251.77487089980701</v>
      </c>
      <c r="U30">
        <v>250.52690727706201</v>
      </c>
      <c r="W30">
        <v>167.52273613929799</v>
      </c>
      <c r="Y30">
        <v>253.91418317117299</v>
      </c>
      <c r="AA30">
        <v>253.04410530994201</v>
      </c>
      <c r="AC30">
        <v>334.133729473946</v>
      </c>
      <c r="AE30">
        <v>167.83537532312201</v>
      </c>
      <c r="AG30">
        <v>335.802584139413</v>
      </c>
      <c r="AI30">
        <v>168.64285154037299</v>
      </c>
      <c r="AK30">
        <v>253.22930121418599</v>
      </c>
      <c r="AM30">
        <v>420.362471207086</v>
      </c>
      <c r="AO30">
        <v>169.11132986971501</v>
      </c>
      <c r="AQ30">
        <v>253.42571550075101</v>
      </c>
      <c r="AS30">
        <v>416.666648254206</v>
      </c>
      <c r="AU30">
        <v>256.07001252872601</v>
      </c>
      <c r="AW30">
        <v>422.20321042882301</v>
      </c>
      <c r="AY30">
        <v>337.96243347120202</v>
      </c>
      <c r="BA30">
        <v>168.81087165801401</v>
      </c>
      <c r="BC30">
        <v>424.85119473785102</v>
      </c>
      <c r="BE30">
        <v>252.24539311159899</v>
      </c>
      <c r="BG30">
        <v>252.816224188191</v>
      </c>
      <c r="BI30">
        <v>251.90118198200301</v>
      </c>
      <c r="BK30">
        <v>337.44867255264597</v>
      </c>
      <c r="BM30">
        <v>422.41620349764497</v>
      </c>
      <c r="BO30">
        <v>421.729433107587</v>
      </c>
      <c r="BQ30">
        <v>253.70197913699499</v>
      </c>
      <c r="BS30">
        <v>423.92467596380902</v>
      </c>
      <c r="BU30">
        <v>253.420730625278</v>
      </c>
      <c r="BW30">
        <v>422.31440173384198</v>
      </c>
      <c r="BY30" s="41"/>
      <c r="CA30">
        <v>251.86850101129201</v>
      </c>
      <c r="CC30">
        <v>337.799213130103</v>
      </c>
      <c r="CE30">
        <v>425.31912919867801</v>
      </c>
      <c r="CG30">
        <v>252.10163883723999</v>
      </c>
      <c r="CI30">
        <v>338.73961418669802</v>
      </c>
      <c r="CK30">
        <v>337.04837338879003</v>
      </c>
      <c r="CM30">
        <v>339.79284000465799</v>
      </c>
      <c r="CO30">
        <v>250.975989321762</v>
      </c>
      <c r="CQ30">
        <v>255.61957441007701</v>
      </c>
      <c r="CS30">
        <v>423.726185198493</v>
      </c>
      <c r="CU30">
        <v>254.65904751206099</v>
      </c>
      <c r="CW30">
        <v>338.02021583730698</v>
      </c>
      <c r="CY30">
        <v>421.47419156058601</v>
      </c>
      <c r="DA30">
        <v>336.91068167969701</v>
      </c>
      <c r="DC30">
        <v>168.71107333528599</v>
      </c>
      <c r="DE30">
        <v>419.19097174833502</v>
      </c>
      <c r="DG30">
        <v>419.25902501964703</v>
      </c>
      <c r="DI30">
        <v>338.56590130702801</v>
      </c>
      <c r="DK30">
        <v>254.152139985807</v>
      </c>
      <c r="DM30">
        <v>336.21764451954999</v>
      </c>
      <c r="DO30">
        <v>337.92701470716099</v>
      </c>
      <c r="DQ30">
        <v>419.81786431603501</v>
      </c>
      <c r="DS30">
        <v>254.06379592487701</v>
      </c>
      <c r="DU30">
        <v>253.210737778062</v>
      </c>
      <c r="DW30">
        <v>339.74077859888803</v>
      </c>
      <c r="DY30">
        <v>507.77572448555901</v>
      </c>
      <c r="EA30">
        <v>253.57149541523401</v>
      </c>
      <c r="EC30">
        <v>338.53468184907899</v>
      </c>
      <c r="EE30">
        <v>338.04454412064899</v>
      </c>
      <c r="EG30">
        <v>338.21881510982001</v>
      </c>
      <c r="EI30">
        <v>168.60427757430301</v>
      </c>
      <c r="EK30">
        <v>252.683412241056</v>
      </c>
      <c r="EM30">
        <v>337.15485604048502</v>
      </c>
      <c r="EO30">
        <v>420.36024227282201</v>
      </c>
      <c r="EQ30">
        <v>589.36252865447295</v>
      </c>
      <c r="ES30">
        <v>423.45784606055201</v>
      </c>
      <c r="EU30">
        <v>673.84208474343404</v>
      </c>
      <c r="EW30">
        <v>253.77394522288199</v>
      </c>
      <c r="EY30">
        <v>336.84404260630498</v>
      </c>
      <c r="FA30">
        <v>167.80662136047701</v>
      </c>
      <c r="FC30">
        <v>333.88399121976499</v>
      </c>
      <c r="FE30">
        <v>254.62430087386201</v>
      </c>
      <c r="FG30">
        <v>167.887872711722</v>
      </c>
      <c r="FI30">
        <v>337.071490648115</v>
      </c>
      <c r="FK30">
        <v>251.376498952986</v>
      </c>
      <c r="FM30">
        <v>252.57265002268099</v>
      </c>
      <c r="FO30">
        <v>420.363898244121</v>
      </c>
      <c r="FQ30">
        <v>167.23656493999101</v>
      </c>
      <c r="FS30">
        <v>332.14601123242801</v>
      </c>
      <c r="FU30">
        <v>253.042461764622</v>
      </c>
      <c r="FW30">
        <v>334.41028915686098</v>
      </c>
      <c r="FZ30">
        <v>334.353327508137</v>
      </c>
      <c r="GA30">
        <v>254.789086036344</v>
      </c>
      <c r="GD30">
        <v>251.051267679376</v>
      </c>
      <c r="GE30">
        <v>253.748889305549</v>
      </c>
      <c r="GH30">
        <v>84.686504680580001</v>
      </c>
      <c r="GI30">
        <v>334.57458411132899</v>
      </c>
      <c r="GL30">
        <v>168.83130898990601</v>
      </c>
      <c r="GM30">
        <v>251.05587822845601</v>
      </c>
      <c r="GP30">
        <v>336.98452227481101</v>
      </c>
      <c r="GQ30">
        <v>169.73819648902301</v>
      </c>
      <c r="GT30">
        <v>167.65150566186799</v>
      </c>
      <c r="GU30">
        <v>332.30836436713901</v>
      </c>
      <c r="GX30">
        <v>252.37964565419401</v>
      </c>
      <c r="GY30">
        <v>336.95235715725198</v>
      </c>
      <c r="HB30">
        <v>419.502206343978</v>
      </c>
      <c r="HC30">
        <v>336.74455345078002</v>
      </c>
      <c r="HF30">
        <v>336.45547428669801</v>
      </c>
      <c r="HG30" s="41"/>
      <c r="HJ30">
        <v>338.00530921255</v>
      </c>
      <c r="HK30">
        <v>169.41290619574701</v>
      </c>
      <c r="HN30">
        <v>167.621139412719</v>
      </c>
      <c r="HO30">
        <v>252.64060050812299</v>
      </c>
      <c r="HR30">
        <v>589.03534698421902</v>
      </c>
      <c r="HS30">
        <v>337.91911871187898</v>
      </c>
      <c r="HV30">
        <v>250.98073888205599</v>
      </c>
      <c r="HW30">
        <v>421.46465628062498</v>
      </c>
      <c r="HZ30">
        <v>168.14626637818699</v>
      </c>
      <c r="IA30">
        <v>336.37477458915498</v>
      </c>
      <c r="ID30">
        <v>254.49758501446101</v>
      </c>
      <c r="IE30">
        <v>168.207346413116</v>
      </c>
    </row>
    <row r="31" spans="1:239" x14ac:dyDescent="0.25">
      <c r="A31" s="40">
        <v>38869</v>
      </c>
      <c r="B31">
        <v>363.71424661493302</v>
      </c>
      <c r="C31" s="41"/>
      <c r="E31" s="41"/>
      <c r="G31">
        <v>271.02834631422502</v>
      </c>
      <c r="I31">
        <v>270.36848165391001</v>
      </c>
      <c r="K31">
        <v>450.138587970635</v>
      </c>
      <c r="M31">
        <v>269.83615285589798</v>
      </c>
      <c r="O31">
        <v>181.340897848813</v>
      </c>
      <c r="Q31">
        <v>270.911319334626</v>
      </c>
      <c r="S31">
        <v>181.48719385075199</v>
      </c>
      <c r="U31">
        <v>181.953680545803</v>
      </c>
      <c r="W31">
        <v>362.57977003584801</v>
      </c>
      <c r="Y31">
        <v>453.52788316545701</v>
      </c>
      <c r="AA31">
        <v>269.141400890417</v>
      </c>
      <c r="AC31">
        <v>89.996312244090703</v>
      </c>
      <c r="AE31">
        <v>270.64683014180298</v>
      </c>
      <c r="AG31">
        <v>179.49562765314101</v>
      </c>
      <c r="AI31">
        <v>269.549324100626</v>
      </c>
      <c r="AK31">
        <v>91.237712514232697</v>
      </c>
      <c r="AM31">
        <v>359.14898326709101</v>
      </c>
      <c r="AO31">
        <v>182.77341422952799</v>
      </c>
      <c r="AQ31">
        <v>90.141013689218497</v>
      </c>
      <c r="AS31">
        <v>360.76377456180802</v>
      </c>
      <c r="AU31">
        <v>181.17668065437999</v>
      </c>
      <c r="AW31">
        <v>90.760970229242204</v>
      </c>
      <c r="AY31">
        <v>271.22978905169799</v>
      </c>
      <c r="BA31">
        <v>359.45350981099699</v>
      </c>
      <c r="BC31">
        <v>272.46321162879201</v>
      </c>
      <c r="BE31">
        <v>91.562167228059906</v>
      </c>
      <c r="BG31">
        <v>453.81131068787403</v>
      </c>
      <c r="BI31">
        <v>180.55057688385699</v>
      </c>
      <c r="BK31">
        <v>448.722913682419</v>
      </c>
      <c r="BM31">
        <v>360.77646293137798</v>
      </c>
      <c r="BO31">
        <v>180.50347680883999</v>
      </c>
      <c r="BQ31">
        <v>271.499054929951</v>
      </c>
      <c r="BS31">
        <v>270.60743503934401</v>
      </c>
      <c r="BU31">
        <v>181.070359690255</v>
      </c>
      <c r="BW31">
        <v>362.18764340937503</v>
      </c>
      <c r="BY31">
        <v>271.62701209128301</v>
      </c>
      <c r="CA31">
        <v>182.77993952884</v>
      </c>
      <c r="CC31">
        <v>90.205104295060593</v>
      </c>
      <c r="CE31">
        <v>90.653834340664702</v>
      </c>
      <c r="CG31">
        <v>181.46147232834599</v>
      </c>
      <c r="CI31">
        <v>271.055982376195</v>
      </c>
      <c r="CK31">
        <v>181.929396146106</v>
      </c>
      <c r="CM31">
        <v>452.85124595977499</v>
      </c>
      <c r="CO31">
        <v>271.15959746023799</v>
      </c>
      <c r="CQ31">
        <v>361.81609703080699</v>
      </c>
      <c r="CS31">
        <v>363.76440541249502</v>
      </c>
      <c r="CU31">
        <v>454.87807551247698</v>
      </c>
      <c r="CW31">
        <v>449.868351652093</v>
      </c>
      <c r="CY31">
        <v>182.51886137436901</v>
      </c>
      <c r="DA31">
        <v>90.215923279874502</v>
      </c>
      <c r="DC31">
        <v>271.77469084369699</v>
      </c>
      <c r="DE31">
        <v>271.38248606541998</v>
      </c>
      <c r="DG31">
        <v>179.39449746868499</v>
      </c>
      <c r="DI31">
        <v>360.665231120366</v>
      </c>
      <c r="DK31">
        <v>91.185704791276095</v>
      </c>
      <c r="DM31">
        <v>268.65335242932798</v>
      </c>
      <c r="DO31">
        <v>270.75609079086701</v>
      </c>
      <c r="DQ31">
        <v>272.677258611387</v>
      </c>
      <c r="DS31">
        <v>271.0331157347</v>
      </c>
      <c r="DU31">
        <v>360.30806163131001</v>
      </c>
      <c r="DW31">
        <v>272.38107160572298</v>
      </c>
      <c r="DY31">
        <v>541.55812057556102</v>
      </c>
      <c r="EA31">
        <v>272.54238621111898</v>
      </c>
      <c r="EC31">
        <v>451.47747730971702</v>
      </c>
      <c r="EE31" s="41"/>
      <c r="EG31">
        <v>362.68016461701097</v>
      </c>
      <c r="EI31">
        <v>178.62400066825001</v>
      </c>
      <c r="EK31">
        <v>359.91335065025902</v>
      </c>
      <c r="EM31">
        <v>359.98311707556002</v>
      </c>
      <c r="EO31">
        <v>363.92710213446497</v>
      </c>
      <c r="EQ31">
        <v>179.99599086172199</v>
      </c>
      <c r="ES31">
        <v>273.06993361136301</v>
      </c>
      <c r="EU31">
        <v>270.74603141868198</v>
      </c>
      <c r="EW31">
        <v>274.16256765396099</v>
      </c>
      <c r="EY31">
        <v>358.156955594929</v>
      </c>
      <c r="FA31">
        <v>272.96117829710198</v>
      </c>
      <c r="FC31">
        <v>359.36982849173302</v>
      </c>
      <c r="FE31">
        <v>450.47957103428001</v>
      </c>
      <c r="FG31">
        <v>271.58781900419802</v>
      </c>
      <c r="FI31">
        <v>367.81281430907501</v>
      </c>
      <c r="FK31">
        <v>454.96038759697802</v>
      </c>
      <c r="FM31">
        <v>451.98380254534999</v>
      </c>
      <c r="FO31">
        <v>90.361643487296604</v>
      </c>
      <c r="FQ31">
        <v>273.72292613506698</v>
      </c>
      <c r="FS31">
        <v>361.63819497364</v>
      </c>
      <c r="FV31">
        <v>273.38218808937199</v>
      </c>
      <c r="FW31">
        <v>272.378734959805</v>
      </c>
      <c r="FZ31">
        <v>544.59989390211501</v>
      </c>
      <c r="GA31">
        <v>359.57925432076598</v>
      </c>
      <c r="GD31">
        <v>453.98930019147201</v>
      </c>
      <c r="GE31">
        <v>180.67733015512599</v>
      </c>
      <c r="GH31">
        <v>90.770199207162193</v>
      </c>
      <c r="GI31">
        <v>269.79397307768897</v>
      </c>
      <c r="GL31">
        <v>364.527706419818</v>
      </c>
      <c r="GM31">
        <v>271.097325807571</v>
      </c>
      <c r="GP31">
        <v>627.48167327913302</v>
      </c>
      <c r="GQ31">
        <v>366.80429608639298</v>
      </c>
      <c r="GT31">
        <v>359.01631771058902</v>
      </c>
      <c r="GU31">
        <v>91.386546628022899</v>
      </c>
      <c r="GX31">
        <v>362.45306290712898</v>
      </c>
      <c r="GY31">
        <v>445.20487397384898</v>
      </c>
      <c r="HB31">
        <v>182.125911211426</v>
      </c>
      <c r="HC31">
        <v>270.62539345724002</v>
      </c>
      <c r="HF31">
        <v>181.73917048991501</v>
      </c>
      <c r="HG31">
        <v>180.326870465724</v>
      </c>
      <c r="HJ31">
        <v>271.97387976499903</v>
      </c>
      <c r="HK31">
        <v>273.06167449350801</v>
      </c>
      <c r="HN31">
        <v>271.40356668661502</v>
      </c>
      <c r="HO31">
        <v>358.915812102632</v>
      </c>
      <c r="HR31">
        <v>357.43476432198099</v>
      </c>
      <c r="HS31">
        <v>361.40704834072301</v>
      </c>
      <c r="HV31">
        <v>179.579211758474</v>
      </c>
      <c r="HW31">
        <v>363.35265211074602</v>
      </c>
      <c r="HZ31">
        <v>182.115291042861</v>
      </c>
      <c r="IA31">
        <v>182.31903181529</v>
      </c>
      <c r="ID31">
        <v>362.07955686600502</v>
      </c>
      <c r="IE31">
        <v>180.910885361645</v>
      </c>
    </row>
    <row r="32" spans="1:239" x14ac:dyDescent="0.25">
      <c r="A32" s="40">
        <v>38899</v>
      </c>
      <c r="B32">
        <v>95.4613275254125</v>
      </c>
      <c r="C32" s="41"/>
      <c r="E32">
        <v>95.591826346157305</v>
      </c>
      <c r="G32">
        <v>95.519600706135705</v>
      </c>
      <c r="I32" s="41"/>
      <c r="K32">
        <v>95.581237010431096</v>
      </c>
      <c r="M32">
        <v>96.525985469060998</v>
      </c>
      <c r="O32">
        <v>96.391789298297994</v>
      </c>
      <c r="Q32">
        <v>96.389459268815102</v>
      </c>
      <c r="S32">
        <v>192.39392363115999</v>
      </c>
      <c r="U32">
        <v>95.665362985511194</v>
      </c>
      <c r="W32" s="41"/>
      <c r="Y32">
        <v>96.022083505407295</v>
      </c>
      <c r="AA32" s="41"/>
      <c r="AC32">
        <v>95.988643186511496</v>
      </c>
      <c r="AE32" s="41"/>
      <c r="AG32">
        <v>94.757128425577704</v>
      </c>
      <c r="AI32">
        <v>96.509216153179906</v>
      </c>
      <c r="AK32" s="41"/>
      <c r="AM32" s="41"/>
      <c r="AO32">
        <v>96.207737255855506</v>
      </c>
      <c r="AQ32" s="41"/>
      <c r="AS32">
        <v>95.670230384068006</v>
      </c>
      <c r="AU32">
        <v>95.621257189587894</v>
      </c>
      <c r="AW32">
        <v>96.435774914251098</v>
      </c>
      <c r="AY32">
        <v>192.37216562724799</v>
      </c>
      <c r="BA32" s="41"/>
      <c r="BC32">
        <v>94.714787471046193</v>
      </c>
      <c r="BE32">
        <v>96.314606614251701</v>
      </c>
      <c r="BG32" s="41"/>
      <c r="BI32">
        <v>96.531377762846006</v>
      </c>
      <c r="BK32" s="41"/>
      <c r="BM32" s="41"/>
      <c r="BO32">
        <v>95.089126447346501</v>
      </c>
      <c r="BQ32">
        <v>96.231149229986698</v>
      </c>
      <c r="BS32" s="41"/>
      <c r="BU32" s="41"/>
      <c r="BW32">
        <v>96.036781262120698</v>
      </c>
      <c r="BY32">
        <v>95.215317290534301</v>
      </c>
      <c r="CA32">
        <v>96.189525605827598</v>
      </c>
      <c r="CC32">
        <v>192.295603893829</v>
      </c>
      <c r="CE32">
        <v>96.451429143167999</v>
      </c>
      <c r="CG32" s="41"/>
      <c r="CI32" s="41"/>
      <c r="CK32" s="41"/>
      <c r="CM32" s="41"/>
      <c r="CO32">
        <v>96.350586111650898</v>
      </c>
      <c r="CQ32" s="41"/>
      <c r="CS32">
        <v>96.606693331848902</v>
      </c>
      <c r="CU32">
        <v>96.342176905517704</v>
      </c>
      <c r="CW32">
        <v>95.741733404612802</v>
      </c>
      <c r="CY32" s="41"/>
      <c r="DA32" s="41"/>
      <c r="DC32" s="41"/>
      <c r="DE32" s="41"/>
      <c r="DG32">
        <v>95.392847839253093</v>
      </c>
      <c r="DI32">
        <v>96.1705715303018</v>
      </c>
      <c r="DK32">
        <v>96.037712687191899</v>
      </c>
      <c r="DM32">
        <v>96.047344655706098</v>
      </c>
      <c r="DO32" s="41"/>
      <c r="DQ32">
        <v>95.860832631579697</v>
      </c>
      <c r="DS32" s="41"/>
      <c r="DU32">
        <v>95.297514916619093</v>
      </c>
      <c r="DW32">
        <v>95.526201217746006</v>
      </c>
      <c r="DY32">
        <v>96.313212458844504</v>
      </c>
      <c r="EA32" s="41"/>
      <c r="EC32">
        <v>96.944568615196005</v>
      </c>
      <c r="EE32" s="41"/>
      <c r="EG32" s="41"/>
      <c r="EI32">
        <v>96.096837867701296</v>
      </c>
      <c r="EK32">
        <v>189.81138267497499</v>
      </c>
      <c r="EM32">
        <v>192.140776487078</v>
      </c>
      <c r="EO32" s="41"/>
      <c r="EQ32" s="41"/>
      <c r="ES32">
        <v>96.204291118797798</v>
      </c>
      <c r="EU32">
        <v>96.458237737762403</v>
      </c>
      <c r="EW32" s="41"/>
      <c r="EY32">
        <v>191.14555110800401</v>
      </c>
      <c r="FA32">
        <v>95.274813781567005</v>
      </c>
      <c r="FC32">
        <v>190.289833676569</v>
      </c>
      <c r="FE32">
        <v>96.531768180459494</v>
      </c>
      <c r="FG32" s="41"/>
      <c r="FI32" s="41"/>
      <c r="FK32" s="41"/>
      <c r="FM32" s="41"/>
      <c r="FO32" s="41"/>
      <c r="FR32">
        <v>193.910740292513</v>
      </c>
      <c r="FS32">
        <v>96.371058001050599</v>
      </c>
      <c r="FV32" s="41"/>
      <c r="FW32">
        <v>95.655756086679503</v>
      </c>
      <c r="FZ32">
        <v>192.719790685801</v>
      </c>
      <c r="GA32" s="41"/>
      <c r="GD32">
        <v>96.415926784261401</v>
      </c>
      <c r="GE32">
        <v>96.446757709160906</v>
      </c>
      <c r="GH32">
        <v>96.946534095426003</v>
      </c>
      <c r="GI32">
        <v>96.063090612549303</v>
      </c>
      <c r="GL32">
        <v>96.332974809607407</v>
      </c>
      <c r="GM32" s="41"/>
      <c r="GP32">
        <v>95.703535961270802</v>
      </c>
      <c r="GQ32" s="41"/>
      <c r="GT32">
        <v>95.973186264305895</v>
      </c>
      <c r="GU32" s="41"/>
      <c r="GX32" s="41"/>
      <c r="GY32">
        <v>96.132237905260396</v>
      </c>
      <c r="HB32">
        <v>96.109307522701002</v>
      </c>
      <c r="HC32" s="41"/>
      <c r="HF32">
        <v>95.355920725243294</v>
      </c>
      <c r="HG32">
        <v>96.637969189060001</v>
      </c>
      <c r="HJ32" s="41"/>
      <c r="HK32">
        <v>95.342920872341196</v>
      </c>
      <c r="HN32" s="41"/>
      <c r="HO32" s="41"/>
      <c r="HR32">
        <v>191.030720738696</v>
      </c>
      <c r="HS32" s="41"/>
      <c r="HV32" s="41"/>
      <c r="HW32">
        <v>192.03519277903001</v>
      </c>
      <c r="HZ32" s="41"/>
      <c r="IA32" s="41"/>
      <c r="ID32">
        <v>95.549056430636597</v>
      </c>
      <c r="IE32" s="41"/>
    </row>
    <row r="33" spans="1:239" x14ac:dyDescent="0.25">
      <c r="A33" s="40">
        <v>38930</v>
      </c>
      <c r="B33" s="41"/>
      <c r="C33" s="41"/>
      <c r="E33" s="41"/>
      <c r="G33" s="41"/>
      <c r="I33">
        <v>85.497179639842301</v>
      </c>
      <c r="K33">
        <v>84.486469670869297</v>
      </c>
      <c r="M33">
        <v>84.908324431028106</v>
      </c>
      <c r="O33">
        <v>85.046098811383999</v>
      </c>
      <c r="Q33" s="41"/>
      <c r="S33" s="41"/>
      <c r="U33">
        <v>85.689073322117807</v>
      </c>
      <c r="W33" s="41"/>
      <c r="Y33">
        <v>171.900222723909</v>
      </c>
      <c r="AA33">
        <v>85.382682449650403</v>
      </c>
      <c r="AC33" s="41"/>
      <c r="AE33">
        <v>85.065537137367897</v>
      </c>
      <c r="AG33" s="41"/>
      <c r="AI33">
        <v>85.2068094380611</v>
      </c>
      <c r="AK33" s="41"/>
      <c r="AM33" s="41"/>
      <c r="AO33" s="41"/>
      <c r="AQ33" s="41"/>
      <c r="AS33" s="41"/>
      <c r="AU33">
        <v>86.323021184789795</v>
      </c>
      <c r="AW33" s="41"/>
      <c r="AY33">
        <v>171.152927775774</v>
      </c>
      <c r="BA33">
        <v>85.347456024139703</v>
      </c>
      <c r="BC33" s="41"/>
      <c r="BE33" s="41"/>
      <c r="BG33">
        <v>85.468047050079804</v>
      </c>
      <c r="BI33">
        <v>86.689850698956505</v>
      </c>
      <c r="BK33" s="41"/>
      <c r="BM33">
        <v>170.94216575393801</v>
      </c>
      <c r="BO33" s="41"/>
      <c r="BQ33">
        <v>84.9533264652258</v>
      </c>
      <c r="BS33">
        <v>85.621923046028101</v>
      </c>
      <c r="BU33">
        <v>168.914539642195</v>
      </c>
      <c r="BW33">
        <v>85.567602839428403</v>
      </c>
      <c r="BY33" s="41"/>
      <c r="CA33" s="41"/>
      <c r="CC33">
        <v>86.092536789517894</v>
      </c>
      <c r="CE33">
        <v>172.70025199863301</v>
      </c>
      <c r="CG33">
        <v>84.919423605382704</v>
      </c>
      <c r="CI33">
        <v>172.82995250853699</v>
      </c>
      <c r="CK33">
        <v>85.016139312562899</v>
      </c>
      <c r="CM33" s="41"/>
      <c r="CO33">
        <v>85.258106981973</v>
      </c>
      <c r="CQ33">
        <v>173.148326307666</v>
      </c>
      <c r="CS33" s="41"/>
      <c r="CU33" s="41"/>
      <c r="CW33">
        <v>85.368342580375497</v>
      </c>
      <c r="CY33">
        <v>85.821337324877604</v>
      </c>
      <c r="DA33">
        <v>172.80479357481801</v>
      </c>
      <c r="DC33" s="41"/>
      <c r="DE33">
        <v>85.866232846926195</v>
      </c>
      <c r="DG33" s="41"/>
      <c r="DI33" s="41"/>
      <c r="DK33" s="41"/>
      <c r="DM33">
        <v>170.50704162922901</v>
      </c>
      <c r="DO33">
        <v>86.139003172237494</v>
      </c>
      <c r="DQ33">
        <v>85.003219736476893</v>
      </c>
      <c r="DS33">
        <v>85.613535747448907</v>
      </c>
      <c r="DU33" s="41"/>
      <c r="DW33" s="41"/>
      <c r="DY33">
        <v>86.292274775920205</v>
      </c>
      <c r="EA33" s="41"/>
      <c r="EC33">
        <v>171.98160065198101</v>
      </c>
      <c r="EE33" s="41"/>
      <c r="EG33">
        <v>85.679449788209396</v>
      </c>
      <c r="EI33">
        <v>86.200220328300105</v>
      </c>
      <c r="EK33">
        <v>85.2363819055996</v>
      </c>
      <c r="EM33">
        <v>85.290844854206597</v>
      </c>
      <c r="EO33">
        <v>85.749226373824897</v>
      </c>
      <c r="EQ33" s="41"/>
      <c r="ES33" s="41"/>
      <c r="EU33" s="41"/>
      <c r="EW33">
        <v>84.996212512639204</v>
      </c>
      <c r="EY33">
        <v>84.472791442779197</v>
      </c>
      <c r="FA33" s="41"/>
      <c r="FC33">
        <v>85.189122058019706</v>
      </c>
      <c r="FE33">
        <v>85.7765411320391</v>
      </c>
      <c r="FG33" s="41"/>
      <c r="FI33">
        <v>85.310961210049101</v>
      </c>
      <c r="FK33">
        <v>170.71235303558001</v>
      </c>
      <c r="FN33" s="41"/>
      <c r="FO33">
        <v>170.998723190313</v>
      </c>
      <c r="FR33" s="41"/>
      <c r="FS33">
        <v>85.047364856703098</v>
      </c>
      <c r="FV33" s="41"/>
      <c r="FW33" s="41"/>
      <c r="FZ33" s="41"/>
      <c r="GA33">
        <v>86.4037690320759</v>
      </c>
      <c r="GD33">
        <v>85.861101053061205</v>
      </c>
      <c r="GE33">
        <v>85.257682889551305</v>
      </c>
      <c r="GH33">
        <v>85.622135624506697</v>
      </c>
      <c r="GI33">
        <v>170.69756955677801</v>
      </c>
      <c r="GL33" s="41"/>
      <c r="GM33">
        <v>85.936059323685797</v>
      </c>
      <c r="GP33" s="41"/>
      <c r="GQ33">
        <v>85.817976724204996</v>
      </c>
      <c r="GT33">
        <v>84.572702318320395</v>
      </c>
      <c r="GU33">
        <v>84.525061176815399</v>
      </c>
      <c r="GX33">
        <v>171.450522794092</v>
      </c>
      <c r="GY33" s="41"/>
      <c r="HB33">
        <v>85.312915072846394</v>
      </c>
      <c r="HC33">
        <v>85.022800864199993</v>
      </c>
      <c r="HF33">
        <v>85.919002958067097</v>
      </c>
      <c r="HG33">
        <v>85.778408760101897</v>
      </c>
      <c r="HJ33" s="41"/>
      <c r="HK33">
        <v>85.360228824969198</v>
      </c>
      <c r="HN33">
        <v>171.65149527034001</v>
      </c>
      <c r="HO33" s="41"/>
      <c r="HR33">
        <v>85.623964116920106</v>
      </c>
      <c r="HS33">
        <v>85.500100876623705</v>
      </c>
      <c r="HV33" s="41"/>
      <c r="HW33">
        <v>85.9058643498701</v>
      </c>
      <c r="HZ33">
        <v>85.792007978044296</v>
      </c>
      <c r="IA33" s="41"/>
      <c r="ID33">
        <v>85.136980414902595</v>
      </c>
      <c r="IE33" s="41"/>
    </row>
    <row r="34" spans="1:239" x14ac:dyDescent="0.25">
      <c r="A34" s="40">
        <v>38961</v>
      </c>
      <c r="B34">
        <v>82.699627078579894</v>
      </c>
      <c r="C34">
        <v>83.084293186116497</v>
      </c>
      <c r="E34">
        <v>166.05964347606201</v>
      </c>
      <c r="G34" s="41"/>
      <c r="I34">
        <v>82.320158646179493</v>
      </c>
      <c r="K34">
        <v>246.19479631834</v>
      </c>
      <c r="M34">
        <v>82.4410736122435</v>
      </c>
      <c r="O34">
        <v>83.332798311177001</v>
      </c>
      <c r="Q34" s="41"/>
      <c r="S34">
        <v>246.981108893764</v>
      </c>
      <c r="U34">
        <v>82.943959743905793</v>
      </c>
      <c r="W34" s="41"/>
      <c r="Y34" s="41"/>
      <c r="AA34" s="41"/>
      <c r="AC34">
        <v>83.105355104370005</v>
      </c>
      <c r="AE34">
        <v>82.328516211637606</v>
      </c>
      <c r="AG34" s="41"/>
      <c r="AI34">
        <v>82.953522207263504</v>
      </c>
      <c r="AK34">
        <v>82.961306770128203</v>
      </c>
      <c r="AM34">
        <v>165.79395581852501</v>
      </c>
      <c r="AO34" s="41"/>
      <c r="AQ34">
        <v>250.90367540421801</v>
      </c>
      <c r="AS34">
        <v>82.665625229668194</v>
      </c>
      <c r="AU34">
        <v>166.763040061612</v>
      </c>
      <c r="AW34">
        <v>83.314963760151102</v>
      </c>
      <c r="AY34">
        <v>165.06199104019601</v>
      </c>
      <c r="BA34" s="41"/>
      <c r="BC34">
        <v>82.620946895824503</v>
      </c>
      <c r="BE34">
        <v>83.710148839686497</v>
      </c>
      <c r="BG34">
        <v>82.107852930947104</v>
      </c>
      <c r="BI34">
        <v>83.531844783562804</v>
      </c>
      <c r="BK34" s="41"/>
      <c r="BM34">
        <v>164.84023109</v>
      </c>
      <c r="BO34">
        <v>165.351520224116</v>
      </c>
      <c r="BQ34">
        <v>83.594448300725304</v>
      </c>
      <c r="BS34">
        <v>167.16069310037301</v>
      </c>
      <c r="BU34">
        <v>83.234533739209695</v>
      </c>
      <c r="BW34">
        <v>82.753612447043395</v>
      </c>
      <c r="BY34">
        <v>83.471806468402406</v>
      </c>
      <c r="CA34">
        <v>83.803607048709196</v>
      </c>
      <c r="CC34">
        <v>83.5236759159435</v>
      </c>
      <c r="CE34">
        <v>82.762054660133103</v>
      </c>
      <c r="CG34">
        <v>165.336356736379</v>
      </c>
      <c r="CI34">
        <v>83.834246637879204</v>
      </c>
      <c r="CK34" s="41"/>
      <c r="CM34">
        <v>167.27741264975401</v>
      </c>
      <c r="CO34">
        <v>166.663739659751</v>
      </c>
      <c r="CQ34" s="41"/>
      <c r="CS34">
        <v>165.06808496719299</v>
      </c>
      <c r="CU34">
        <v>83.571012356468799</v>
      </c>
      <c r="CW34">
        <v>82.592160575038804</v>
      </c>
      <c r="CY34" s="41"/>
      <c r="DA34">
        <v>83.069536132847006</v>
      </c>
      <c r="DC34">
        <v>165.203077717393</v>
      </c>
      <c r="DE34">
        <v>166.900104007175</v>
      </c>
      <c r="DG34">
        <v>83.430138416383102</v>
      </c>
      <c r="DI34" s="41"/>
      <c r="DK34">
        <v>83.406628048313905</v>
      </c>
      <c r="DM34" s="41"/>
      <c r="DO34">
        <v>165.45381933958899</v>
      </c>
      <c r="DQ34">
        <v>83.347257760569704</v>
      </c>
      <c r="DS34">
        <v>166.538981198025</v>
      </c>
      <c r="DU34">
        <v>83.065343638787397</v>
      </c>
      <c r="DW34" s="41"/>
      <c r="DY34" s="41"/>
      <c r="EA34" s="41"/>
      <c r="EC34" s="41"/>
      <c r="EE34">
        <v>82.493320742370599</v>
      </c>
      <c r="EG34" s="41"/>
      <c r="EI34" s="41"/>
      <c r="EK34">
        <v>82.8459484876429</v>
      </c>
      <c r="EM34" s="41"/>
      <c r="EO34">
        <v>83.745972164535701</v>
      </c>
      <c r="EQ34" s="41"/>
      <c r="ES34" s="41"/>
      <c r="EU34">
        <v>82.980881632735404</v>
      </c>
      <c r="EW34">
        <v>83.151908856829706</v>
      </c>
      <c r="EY34" s="41"/>
      <c r="FA34">
        <v>166.983756946998</v>
      </c>
      <c r="FC34">
        <v>165.24668911958801</v>
      </c>
      <c r="FE34" s="41"/>
      <c r="FG34" s="41"/>
      <c r="FJ34">
        <v>165.79183589590701</v>
      </c>
      <c r="FK34" s="41"/>
      <c r="FN34">
        <v>164.419648393995</v>
      </c>
      <c r="FO34">
        <v>164.75719586945101</v>
      </c>
      <c r="FR34">
        <v>167.35201388643699</v>
      </c>
      <c r="FS34">
        <v>165.67774594202001</v>
      </c>
      <c r="FV34" s="41"/>
      <c r="FW34" s="41"/>
      <c r="FZ34">
        <v>82.861308374920398</v>
      </c>
      <c r="GA34">
        <v>249.315478056888</v>
      </c>
      <c r="GD34">
        <v>82.883422951181601</v>
      </c>
      <c r="GE34">
        <v>82.954162623697897</v>
      </c>
      <c r="GH34">
        <v>84.185179327903995</v>
      </c>
      <c r="GI34" s="41"/>
      <c r="GL34">
        <v>82.597094162104895</v>
      </c>
      <c r="GM34" s="41"/>
      <c r="GP34" s="41"/>
      <c r="GQ34">
        <v>82.875659142751701</v>
      </c>
      <c r="GT34">
        <v>82.5184509771031</v>
      </c>
      <c r="GU34" s="41"/>
      <c r="GX34">
        <v>167.151191546403</v>
      </c>
      <c r="GY34" s="41"/>
      <c r="HB34">
        <v>82.542234909457306</v>
      </c>
      <c r="HC34" s="41"/>
      <c r="HF34">
        <v>83.057711357557295</v>
      </c>
      <c r="HG34">
        <v>82.274084803941406</v>
      </c>
      <c r="HJ34" s="41"/>
      <c r="HK34">
        <v>82.435853332354995</v>
      </c>
      <c r="HN34" s="41"/>
      <c r="HO34">
        <v>166.01130747334599</v>
      </c>
      <c r="HR34">
        <v>165.53896359833701</v>
      </c>
      <c r="HS34">
        <v>82.330486460906798</v>
      </c>
      <c r="HV34" s="41"/>
      <c r="HW34">
        <v>82.673220291494701</v>
      </c>
      <c r="HZ34">
        <v>82.640504741322601</v>
      </c>
      <c r="IA34" s="41"/>
      <c r="ID34" s="41"/>
      <c r="IE34">
        <v>165.41029307072299</v>
      </c>
    </row>
    <row r="35" spans="1:239" x14ac:dyDescent="0.25">
      <c r="A35" s="40">
        <v>38991</v>
      </c>
      <c r="B35">
        <v>225.836709097268</v>
      </c>
      <c r="C35">
        <v>150.24396840312301</v>
      </c>
      <c r="E35">
        <v>148.51684740591699</v>
      </c>
      <c r="G35">
        <v>148.94583258931101</v>
      </c>
      <c r="I35">
        <v>220.68808826352</v>
      </c>
      <c r="K35">
        <v>73.945128977763702</v>
      </c>
      <c r="M35" s="41"/>
      <c r="O35">
        <v>74.330244367498295</v>
      </c>
      <c r="Q35">
        <v>221.303225262811</v>
      </c>
      <c r="S35">
        <v>224.16256072373</v>
      </c>
      <c r="U35">
        <v>221.93772267308299</v>
      </c>
      <c r="W35">
        <v>149.82042834012799</v>
      </c>
      <c r="Y35">
        <v>148.90089829671399</v>
      </c>
      <c r="AA35">
        <v>297.72362145728403</v>
      </c>
      <c r="AC35">
        <v>148.034729576883</v>
      </c>
      <c r="AE35">
        <v>74.178289342871196</v>
      </c>
      <c r="AG35">
        <v>366.95839172909399</v>
      </c>
      <c r="AI35">
        <v>148.37673455489301</v>
      </c>
      <c r="AK35">
        <v>74.595148091362006</v>
      </c>
      <c r="AM35" s="41"/>
      <c r="AO35">
        <v>148.247647745873</v>
      </c>
      <c r="AQ35">
        <v>150.251872668462</v>
      </c>
      <c r="AS35">
        <v>222.405109381355</v>
      </c>
      <c r="AU35">
        <v>299.73982338970097</v>
      </c>
      <c r="AW35">
        <v>74.135357749021395</v>
      </c>
      <c r="AY35">
        <v>222.70181947132599</v>
      </c>
      <c r="BA35">
        <v>148.85752421857299</v>
      </c>
      <c r="BC35">
        <v>223.373846716277</v>
      </c>
      <c r="BE35">
        <v>223.26053506189101</v>
      </c>
      <c r="BG35">
        <v>74.252083097561197</v>
      </c>
      <c r="BI35" s="41"/>
      <c r="BK35">
        <v>74.160227994151697</v>
      </c>
      <c r="BM35">
        <v>146.761836230478</v>
      </c>
      <c r="BO35">
        <v>73.269857387301499</v>
      </c>
      <c r="BQ35">
        <v>149.089994706482</v>
      </c>
      <c r="BS35">
        <v>74.792546728184604</v>
      </c>
      <c r="BU35">
        <v>148.77052851876101</v>
      </c>
      <c r="BW35">
        <v>296.23517153446397</v>
      </c>
      <c r="BY35">
        <v>74.267801253182398</v>
      </c>
      <c r="CA35">
        <v>148.057793601615</v>
      </c>
      <c r="CC35">
        <v>221.84951098247799</v>
      </c>
      <c r="CE35">
        <v>74.841362381125506</v>
      </c>
      <c r="CG35">
        <v>150.56620322927401</v>
      </c>
      <c r="CI35">
        <v>73.981435458017103</v>
      </c>
      <c r="CK35">
        <v>73.824919798718298</v>
      </c>
      <c r="CM35">
        <v>74.329889781322393</v>
      </c>
      <c r="CO35">
        <v>149.101768745214</v>
      </c>
      <c r="CQ35">
        <v>148.15766730275499</v>
      </c>
      <c r="CS35">
        <v>373.63747020980799</v>
      </c>
      <c r="CU35">
        <v>223.26296212093499</v>
      </c>
      <c r="CW35">
        <v>221.749911955984</v>
      </c>
      <c r="CY35">
        <v>298.26301567424298</v>
      </c>
      <c r="DA35">
        <v>223.34360185565899</v>
      </c>
      <c r="DC35">
        <v>222.93363931045101</v>
      </c>
      <c r="DE35">
        <v>222.50901081140901</v>
      </c>
      <c r="DG35">
        <v>221.24794815189</v>
      </c>
      <c r="DI35">
        <v>147.883410947991</v>
      </c>
      <c r="DK35">
        <v>73.785089308854197</v>
      </c>
      <c r="DM35">
        <v>298.93907145386999</v>
      </c>
      <c r="DO35">
        <v>149.73631081679</v>
      </c>
      <c r="DQ35">
        <v>74.259322315444606</v>
      </c>
      <c r="DS35">
        <v>299.90743849340799</v>
      </c>
      <c r="DU35">
        <v>148.410218647128</v>
      </c>
      <c r="DW35">
        <v>74.097426473094899</v>
      </c>
      <c r="DY35">
        <v>223.57794051992701</v>
      </c>
      <c r="EA35">
        <v>220.941125506741</v>
      </c>
      <c r="EC35">
        <v>146.42730233666799</v>
      </c>
      <c r="EE35">
        <v>148.78584942814001</v>
      </c>
      <c r="EG35">
        <v>225.397071009038</v>
      </c>
      <c r="EI35">
        <v>149.293410822911</v>
      </c>
      <c r="EK35">
        <v>296.434073728812</v>
      </c>
      <c r="EM35">
        <v>222.011785275259</v>
      </c>
      <c r="EO35">
        <v>147.06861015933799</v>
      </c>
      <c r="EQ35">
        <v>148.618254903332</v>
      </c>
      <c r="ES35">
        <v>74.424726663298202</v>
      </c>
      <c r="EU35">
        <v>150.03192959136001</v>
      </c>
      <c r="EW35">
        <v>149.15477990237801</v>
      </c>
      <c r="EY35">
        <v>73.776605540740803</v>
      </c>
      <c r="FA35">
        <v>74.581015890689201</v>
      </c>
      <c r="FC35">
        <v>73.679352586264102</v>
      </c>
      <c r="FF35">
        <v>74.881466431102695</v>
      </c>
      <c r="FG35" s="41"/>
      <c r="FJ35">
        <v>222.78804922454299</v>
      </c>
      <c r="FK35">
        <v>149.27296347963701</v>
      </c>
      <c r="FN35" s="41"/>
      <c r="FO35">
        <v>224.02351849951901</v>
      </c>
      <c r="FR35">
        <v>148.87936560404799</v>
      </c>
      <c r="FS35">
        <v>220.86481594146301</v>
      </c>
      <c r="FV35">
        <v>149.69811802783701</v>
      </c>
      <c r="FW35">
        <v>73.346183391318505</v>
      </c>
      <c r="FZ35">
        <v>149.387818895717</v>
      </c>
      <c r="GA35">
        <v>74.156754881941694</v>
      </c>
      <c r="GD35">
        <v>149.70746837663199</v>
      </c>
      <c r="GE35">
        <v>224.72799706069699</v>
      </c>
      <c r="GH35">
        <v>222.73344227953601</v>
      </c>
      <c r="GI35">
        <v>149.122377546568</v>
      </c>
      <c r="GL35">
        <v>149.872883897424</v>
      </c>
      <c r="GM35">
        <v>148.60560111343199</v>
      </c>
      <c r="GP35">
        <v>149.12012908659199</v>
      </c>
      <c r="GQ35" s="41"/>
      <c r="GT35">
        <v>148.07841193061799</v>
      </c>
      <c r="GU35" s="41"/>
      <c r="GX35">
        <v>74.341638180865502</v>
      </c>
      <c r="GY35" s="41"/>
      <c r="HB35">
        <v>222.92072282603601</v>
      </c>
      <c r="HC35">
        <v>295.42487519653901</v>
      </c>
      <c r="HF35">
        <v>149.48364445007701</v>
      </c>
      <c r="HG35" s="41"/>
      <c r="HJ35">
        <v>299.89120066813803</v>
      </c>
      <c r="HK35">
        <v>74.719408640526296</v>
      </c>
      <c r="HN35">
        <v>295.05420648018702</v>
      </c>
      <c r="HO35">
        <v>73.782778786602194</v>
      </c>
      <c r="HR35">
        <v>148.04451260023399</v>
      </c>
      <c r="HS35">
        <v>374.94995152263903</v>
      </c>
      <c r="HV35">
        <v>75.159574053254502</v>
      </c>
      <c r="HW35">
        <v>148.98661993994901</v>
      </c>
      <c r="HZ35">
        <v>222.30150890501099</v>
      </c>
      <c r="IA35">
        <v>149.16224080549799</v>
      </c>
      <c r="ID35">
        <v>149.656286929419</v>
      </c>
      <c r="IE35">
        <v>148.40934791904601</v>
      </c>
    </row>
    <row r="36" spans="1:239" x14ac:dyDescent="0.25">
      <c r="A36" s="40">
        <v>39022</v>
      </c>
      <c r="B36">
        <v>139.192248701062</v>
      </c>
      <c r="C36">
        <v>348.17110869039902</v>
      </c>
      <c r="E36">
        <v>278.21320977873103</v>
      </c>
      <c r="G36">
        <v>207.575478392142</v>
      </c>
      <c r="I36">
        <v>342.66826294446503</v>
      </c>
      <c r="K36">
        <v>69.342455530087705</v>
      </c>
      <c r="M36">
        <v>138.85379796170201</v>
      </c>
      <c r="O36">
        <v>208.94602588683</v>
      </c>
      <c r="Q36">
        <v>207.04219686109101</v>
      </c>
      <c r="S36">
        <v>139.49147293658899</v>
      </c>
      <c r="U36">
        <v>349.13621102334002</v>
      </c>
      <c r="W36">
        <v>345.893560435994</v>
      </c>
      <c r="Y36">
        <v>69.916947680135493</v>
      </c>
      <c r="AA36">
        <v>209.05294123668099</v>
      </c>
      <c r="AC36" s="41"/>
      <c r="AE36">
        <v>138.972805195761</v>
      </c>
      <c r="AG36">
        <v>207.83221403896201</v>
      </c>
      <c r="AI36">
        <v>209.98615419903101</v>
      </c>
      <c r="AK36">
        <v>208.82637847329499</v>
      </c>
      <c r="AM36">
        <v>277.80953547698402</v>
      </c>
      <c r="AO36">
        <v>345.45186466257701</v>
      </c>
      <c r="AQ36">
        <v>69.027419976836399</v>
      </c>
      <c r="AS36">
        <v>207.85834778072399</v>
      </c>
      <c r="AU36">
        <v>277.33930847141198</v>
      </c>
      <c r="AW36">
        <v>208.92900233661001</v>
      </c>
      <c r="AY36">
        <v>139.052786300305</v>
      </c>
      <c r="BA36">
        <v>209.12466445771901</v>
      </c>
      <c r="BC36">
        <v>277.80598207919098</v>
      </c>
      <c r="BE36">
        <v>139.64389583122301</v>
      </c>
      <c r="BG36">
        <v>139.83108351840201</v>
      </c>
      <c r="BI36">
        <v>140.51153767894999</v>
      </c>
      <c r="BK36">
        <v>139.079764774284</v>
      </c>
      <c r="BM36">
        <v>276.71013176164797</v>
      </c>
      <c r="BO36">
        <v>140.01843931494599</v>
      </c>
      <c r="BQ36">
        <v>207.83161226896601</v>
      </c>
      <c r="BS36">
        <v>210.27403108695901</v>
      </c>
      <c r="BU36">
        <v>279.018536128753</v>
      </c>
      <c r="BW36">
        <v>138.921371914106</v>
      </c>
      <c r="BY36">
        <v>139.14195550228499</v>
      </c>
      <c r="CA36">
        <v>282.22326840416002</v>
      </c>
      <c r="CC36">
        <v>139.18189732278299</v>
      </c>
      <c r="CE36">
        <v>138.87489136658701</v>
      </c>
      <c r="CG36">
        <v>415.46237843060698</v>
      </c>
      <c r="CI36">
        <v>208.099637735371</v>
      </c>
      <c r="CK36">
        <v>68.990822524597206</v>
      </c>
      <c r="CM36">
        <v>140.29127623648901</v>
      </c>
      <c r="CO36">
        <v>139.09730388628699</v>
      </c>
      <c r="CQ36">
        <v>207.178987251998</v>
      </c>
      <c r="CS36">
        <v>275.00920409756702</v>
      </c>
      <c r="CU36">
        <v>276.42673043571801</v>
      </c>
      <c r="CW36">
        <v>277.16300968293802</v>
      </c>
      <c r="CY36">
        <v>208.79403485684099</v>
      </c>
      <c r="DA36">
        <v>139.25092423036901</v>
      </c>
      <c r="DC36">
        <v>276.47915412667197</v>
      </c>
      <c r="DE36">
        <v>68.653040172465097</v>
      </c>
      <c r="DG36">
        <v>207.83736788021699</v>
      </c>
      <c r="DI36">
        <v>209.67842125186999</v>
      </c>
      <c r="DK36">
        <v>211.33424527914099</v>
      </c>
      <c r="DM36">
        <v>139.74515496046999</v>
      </c>
      <c r="DO36">
        <v>139.12524763462801</v>
      </c>
      <c r="DQ36">
        <v>138.94921970087901</v>
      </c>
      <c r="DS36">
        <v>276.41918275427901</v>
      </c>
      <c r="DU36">
        <v>69.2377801700421</v>
      </c>
      <c r="DW36">
        <v>209.29527996593399</v>
      </c>
      <c r="DY36">
        <v>69.509378611031593</v>
      </c>
      <c r="EA36">
        <v>209.25771896007001</v>
      </c>
      <c r="EC36">
        <v>138.322611459173</v>
      </c>
      <c r="EE36">
        <v>277.93351182398101</v>
      </c>
      <c r="EG36">
        <v>279.33057843905601</v>
      </c>
      <c r="EI36">
        <v>208.225929215316</v>
      </c>
      <c r="EK36">
        <v>208.43223374611699</v>
      </c>
      <c r="EM36">
        <v>137.220972307262</v>
      </c>
      <c r="EO36">
        <v>274.722065151962</v>
      </c>
      <c r="EQ36">
        <v>277.568911994416</v>
      </c>
      <c r="ES36">
        <v>69.459809918934496</v>
      </c>
      <c r="EU36" s="41"/>
      <c r="EW36">
        <v>208.59535261389399</v>
      </c>
      <c r="EY36">
        <v>274.68735439372301</v>
      </c>
      <c r="FB36">
        <v>278.25706247654898</v>
      </c>
      <c r="FC36">
        <v>138.34609311100101</v>
      </c>
      <c r="FF36">
        <v>278.26934978956399</v>
      </c>
      <c r="FG36">
        <v>139.85284922654199</v>
      </c>
      <c r="FJ36">
        <v>138.95212109988901</v>
      </c>
      <c r="FK36">
        <v>277.24269977463803</v>
      </c>
      <c r="FN36">
        <v>138.279125736265</v>
      </c>
      <c r="FO36">
        <v>208.242154526061</v>
      </c>
      <c r="FR36">
        <v>209.24227491565301</v>
      </c>
      <c r="FS36">
        <v>345.304469457381</v>
      </c>
      <c r="FV36">
        <v>69.481595135453901</v>
      </c>
      <c r="FW36">
        <v>69.603284652729997</v>
      </c>
      <c r="FZ36">
        <v>208.70201490460801</v>
      </c>
      <c r="GA36">
        <v>139.424322659354</v>
      </c>
      <c r="GD36" s="41"/>
      <c r="GE36">
        <v>209.62308408420199</v>
      </c>
      <c r="GH36">
        <v>139.005960918727</v>
      </c>
      <c r="GI36">
        <v>278.75451473366201</v>
      </c>
      <c r="GL36">
        <v>275.80075111521001</v>
      </c>
      <c r="GM36">
        <v>138.97929021639899</v>
      </c>
      <c r="GP36">
        <v>276.68097724596799</v>
      </c>
      <c r="GQ36">
        <v>138.48902955285499</v>
      </c>
      <c r="GT36">
        <v>137.19201704555499</v>
      </c>
      <c r="GU36">
        <v>138.65581257718699</v>
      </c>
      <c r="GX36">
        <v>209.694528619518</v>
      </c>
      <c r="GY36" s="41"/>
      <c r="HB36">
        <v>207.71928758610599</v>
      </c>
      <c r="HC36">
        <v>344.90875174077001</v>
      </c>
      <c r="HF36">
        <v>138.41249343990199</v>
      </c>
      <c r="HG36">
        <v>278.99381570397998</v>
      </c>
      <c r="HJ36">
        <v>345.91513971000597</v>
      </c>
      <c r="HK36">
        <v>69.3930349539893</v>
      </c>
      <c r="HN36">
        <v>414.96577746445797</v>
      </c>
      <c r="HO36">
        <v>208.21036704634301</v>
      </c>
      <c r="HR36">
        <v>138.686723575657</v>
      </c>
      <c r="HS36">
        <v>413.999402132922</v>
      </c>
      <c r="HV36">
        <v>277.39130901888899</v>
      </c>
      <c r="HW36">
        <v>275.80901072257097</v>
      </c>
      <c r="HZ36">
        <v>208.039033562876</v>
      </c>
      <c r="IA36">
        <v>346.925750969116</v>
      </c>
      <c r="ID36">
        <v>414.14485253350199</v>
      </c>
      <c r="IE36" s="41"/>
    </row>
    <row r="37" spans="1:239" x14ac:dyDescent="0.25">
      <c r="A37" s="40">
        <v>39052</v>
      </c>
      <c r="B37">
        <v>152.16944328519099</v>
      </c>
      <c r="C37">
        <v>232.251763013724</v>
      </c>
      <c r="E37">
        <v>229.99636935156201</v>
      </c>
      <c r="G37">
        <v>75.647797828002595</v>
      </c>
      <c r="I37">
        <v>152.096871773049</v>
      </c>
      <c r="K37">
        <v>75.511326523493594</v>
      </c>
      <c r="M37" s="41"/>
      <c r="O37">
        <v>76.056441809871004</v>
      </c>
      <c r="Q37">
        <v>75.918630410226697</v>
      </c>
      <c r="S37">
        <v>75.431333584475098</v>
      </c>
      <c r="U37">
        <v>76.515547664402305</v>
      </c>
      <c r="W37">
        <v>151.18920872231001</v>
      </c>
      <c r="Y37">
        <v>75.699085142226906</v>
      </c>
      <c r="AA37">
        <v>76.539388875958295</v>
      </c>
      <c r="AC37">
        <v>150.38187506353199</v>
      </c>
      <c r="AE37">
        <v>152.18122802934101</v>
      </c>
      <c r="AG37">
        <v>227.21180739881601</v>
      </c>
      <c r="AI37">
        <v>152.57841125148801</v>
      </c>
      <c r="AK37">
        <v>151.23371313849401</v>
      </c>
      <c r="AM37">
        <v>75.861828729905596</v>
      </c>
      <c r="AO37" s="41"/>
      <c r="AQ37">
        <v>75.823820661464396</v>
      </c>
      <c r="AS37">
        <v>77.037714291517702</v>
      </c>
      <c r="AU37">
        <v>229.71937217045499</v>
      </c>
      <c r="AW37">
        <v>228.967904407687</v>
      </c>
      <c r="AY37">
        <v>153.22553740908899</v>
      </c>
      <c r="BA37">
        <v>152.57802300869801</v>
      </c>
      <c r="BC37">
        <v>153.88122683769799</v>
      </c>
      <c r="BE37">
        <v>230.57492584931401</v>
      </c>
      <c r="BG37">
        <v>76.263458187949595</v>
      </c>
      <c r="BI37">
        <v>152.78438342554099</v>
      </c>
      <c r="BK37" s="41"/>
      <c r="BM37">
        <v>304.38538971467301</v>
      </c>
      <c r="BO37">
        <v>149.88805891861199</v>
      </c>
      <c r="BQ37">
        <v>151.48229511143899</v>
      </c>
      <c r="BS37">
        <v>153.71490372310899</v>
      </c>
      <c r="BU37">
        <v>226.02917346341701</v>
      </c>
      <c r="BW37">
        <v>229.47882187442599</v>
      </c>
      <c r="BY37">
        <v>227.70386334840001</v>
      </c>
      <c r="CA37">
        <v>151.990161469356</v>
      </c>
      <c r="CC37">
        <v>150.78852397068999</v>
      </c>
      <c r="CE37">
        <v>153.399575994858</v>
      </c>
      <c r="CG37">
        <v>75.766776623999505</v>
      </c>
      <c r="CI37">
        <v>227.349252710462</v>
      </c>
      <c r="CK37">
        <v>229.22142410678799</v>
      </c>
      <c r="CM37">
        <v>152.40154766395901</v>
      </c>
      <c r="CO37" s="41"/>
      <c r="CQ37">
        <v>76.755031922802701</v>
      </c>
      <c r="CS37">
        <v>151.668780325927</v>
      </c>
      <c r="CU37" s="41"/>
      <c r="CW37">
        <v>76.056180763567596</v>
      </c>
      <c r="CY37">
        <v>151.768921583116</v>
      </c>
      <c r="DA37">
        <v>152.38666053408701</v>
      </c>
      <c r="DC37">
        <v>227.72127641660899</v>
      </c>
      <c r="DE37" s="41"/>
      <c r="DG37" s="41"/>
      <c r="DI37">
        <v>229.075397918009</v>
      </c>
      <c r="DK37">
        <v>76.868815151716802</v>
      </c>
      <c r="DM37">
        <v>224.30155633419099</v>
      </c>
      <c r="DO37">
        <v>152.67438316867899</v>
      </c>
      <c r="DQ37" s="41"/>
      <c r="DS37">
        <v>230.01479978632301</v>
      </c>
      <c r="DU37">
        <v>75.984350239443302</v>
      </c>
      <c r="DW37">
        <v>76.347876068867194</v>
      </c>
      <c r="DY37">
        <v>383.35069924503898</v>
      </c>
      <c r="EA37">
        <v>227.36033736764799</v>
      </c>
      <c r="EC37" s="41"/>
      <c r="EE37">
        <v>76.222308262957199</v>
      </c>
      <c r="EG37">
        <v>228.74818304555799</v>
      </c>
      <c r="EI37">
        <v>228.418452537077</v>
      </c>
      <c r="EK37">
        <v>225.12677449145201</v>
      </c>
      <c r="EM37">
        <v>151.750785309989</v>
      </c>
      <c r="EO37">
        <v>228.04248215926</v>
      </c>
      <c r="EQ37">
        <v>76.3090552793212</v>
      </c>
      <c r="ES37">
        <v>229.30612929819401</v>
      </c>
      <c r="EU37">
        <v>152.36656223181799</v>
      </c>
      <c r="EX37" s="41"/>
      <c r="EY37">
        <v>227.05594661644301</v>
      </c>
      <c r="FB37">
        <v>230.45392836055001</v>
      </c>
      <c r="FC37">
        <v>75.772970947637702</v>
      </c>
      <c r="FF37">
        <v>76.749142907887503</v>
      </c>
      <c r="FG37">
        <v>228.26929915457501</v>
      </c>
      <c r="FJ37">
        <v>229.12092796605501</v>
      </c>
      <c r="FK37">
        <v>152.273907331826</v>
      </c>
      <c r="FN37">
        <v>75.550711865299704</v>
      </c>
      <c r="FO37">
        <v>76.161688770796502</v>
      </c>
      <c r="FR37">
        <v>75.949081892208795</v>
      </c>
      <c r="FS37">
        <v>75.549139926741205</v>
      </c>
      <c r="FV37">
        <v>153.148014877451</v>
      </c>
      <c r="FW37">
        <v>151.06229577447999</v>
      </c>
      <c r="FZ37">
        <v>76.053660015450802</v>
      </c>
      <c r="GA37">
        <v>153.35782057552601</v>
      </c>
      <c r="GD37">
        <v>76.649234194383894</v>
      </c>
      <c r="GE37">
        <v>76.330493306132894</v>
      </c>
      <c r="GH37">
        <v>76.574871891535693</v>
      </c>
      <c r="GI37">
        <v>76.502031927638896</v>
      </c>
      <c r="GL37">
        <v>152.628568605776</v>
      </c>
      <c r="GM37">
        <v>76.145978203439697</v>
      </c>
      <c r="GP37">
        <v>150.87790998646099</v>
      </c>
      <c r="GQ37">
        <v>302.73518464916998</v>
      </c>
      <c r="GT37">
        <v>76.215679879057404</v>
      </c>
      <c r="GU37">
        <v>304.50628858582598</v>
      </c>
      <c r="GX37">
        <v>228.99628004557499</v>
      </c>
      <c r="GY37">
        <v>151.62732644130099</v>
      </c>
      <c r="HB37">
        <v>75.444870176102199</v>
      </c>
      <c r="HC37">
        <v>227.731044925021</v>
      </c>
      <c r="HF37">
        <v>151.90780335956001</v>
      </c>
      <c r="HG37">
        <v>230.87125888010701</v>
      </c>
      <c r="HJ37">
        <v>230.26707337645101</v>
      </c>
      <c r="HK37">
        <v>302.904355315207</v>
      </c>
      <c r="HN37">
        <v>152.39560101396199</v>
      </c>
      <c r="HO37">
        <v>76.176107620520995</v>
      </c>
      <c r="HR37" s="41"/>
      <c r="HS37">
        <v>76.152589583251697</v>
      </c>
      <c r="HV37" s="41"/>
      <c r="HW37">
        <v>76.361111132679298</v>
      </c>
      <c r="HZ37">
        <v>228.505148131353</v>
      </c>
      <c r="IA37">
        <v>228.947982251269</v>
      </c>
      <c r="ID37">
        <v>153.12836586925701</v>
      </c>
      <c r="IE37">
        <v>227.697540789068</v>
      </c>
    </row>
    <row r="38" spans="1:239" x14ac:dyDescent="0.25">
      <c r="A38" s="40">
        <v>39083</v>
      </c>
      <c r="B38">
        <v>182.238037772887</v>
      </c>
      <c r="C38">
        <v>242.75366821480699</v>
      </c>
      <c r="E38">
        <v>120.59950169597801</v>
      </c>
      <c r="G38">
        <v>121.693170465685</v>
      </c>
      <c r="I38">
        <v>242.467803880053</v>
      </c>
      <c r="K38">
        <v>121.965497254124</v>
      </c>
      <c r="M38">
        <v>181.15205927282</v>
      </c>
      <c r="O38">
        <v>242.76628237905399</v>
      </c>
      <c r="Q38">
        <v>181.72748890102801</v>
      </c>
      <c r="S38">
        <v>182.754850328245</v>
      </c>
      <c r="U38">
        <v>184.092290992031</v>
      </c>
      <c r="W38">
        <v>244.454887581207</v>
      </c>
      <c r="Y38">
        <v>183.12754078850301</v>
      </c>
      <c r="AA38">
        <v>246.258107966886</v>
      </c>
      <c r="AC38">
        <v>122.795924491235</v>
      </c>
      <c r="AE38">
        <v>241.752580967131</v>
      </c>
      <c r="AG38">
        <v>365.10648962488398</v>
      </c>
      <c r="AI38">
        <v>247.99075262871699</v>
      </c>
      <c r="AK38">
        <v>60.693705624658399</v>
      </c>
      <c r="AM38">
        <v>59.993567941665297</v>
      </c>
      <c r="AO38">
        <v>121.83712419806901</v>
      </c>
      <c r="AQ38">
        <v>122.368764762312</v>
      </c>
      <c r="AS38">
        <v>122.50615874563201</v>
      </c>
      <c r="AU38">
        <v>122.907332705496</v>
      </c>
      <c r="AW38">
        <v>60.852548138587601</v>
      </c>
      <c r="AY38">
        <v>122.085408786904</v>
      </c>
      <c r="BA38">
        <v>244.09091145719401</v>
      </c>
      <c r="BC38">
        <v>121.46361593613599</v>
      </c>
      <c r="BE38">
        <v>122.22092571859601</v>
      </c>
      <c r="BG38">
        <v>242.56431835399999</v>
      </c>
      <c r="BI38">
        <v>123.350722277377</v>
      </c>
      <c r="BK38">
        <v>60.990390974267498</v>
      </c>
      <c r="BM38">
        <v>122.383787262271</v>
      </c>
      <c r="BO38" s="41"/>
      <c r="BQ38">
        <v>121.63917042176701</v>
      </c>
      <c r="BS38">
        <v>184.3345480182</v>
      </c>
      <c r="BU38">
        <v>60.904488641079801</v>
      </c>
      <c r="BW38">
        <v>181.33222910953799</v>
      </c>
      <c r="BY38" s="41"/>
      <c r="CA38">
        <v>182.628235804556</v>
      </c>
      <c r="CC38">
        <v>181.656945201459</v>
      </c>
      <c r="CE38">
        <v>60.447048429682397</v>
      </c>
      <c r="CG38">
        <v>121.433895291952</v>
      </c>
      <c r="CI38" s="41"/>
      <c r="CK38">
        <v>60.793265325178503</v>
      </c>
      <c r="CM38">
        <v>121.62507076990499</v>
      </c>
      <c r="CO38">
        <v>60.829557409665</v>
      </c>
      <c r="CQ38">
        <v>122.528669999013</v>
      </c>
      <c r="CS38">
        <v>122.468089670775</v>
      </c>
      <c r="CU38">
        <v>181.72862746170799</v>
      </c>
      <c r="CW38">
        <v>182.49721531341601</v>
      </c>
      <c r="CY38">
        <v>181.61475190045999</v>
      </c>
      <c r="DA38">
        <v>241.21157598663601</v>
      </c>
      <c r="DC38">
        <v>61.198185480278099</v>
      </c>
      <c r="DE38">
        <v>121.42393500144399</v>
      </c>
      <c r="DG38">
        <v>61.090307214681403</v>
      </c>
      <c r="DI38">
        <v>182.61362909792001</v>
      </c>
      <c r="DK38">
        <v>122.929222234961</v>
      </c>
      <c r="DM38">
        <v>245.17310160460099</v>
      </c>
      <c r="DO38">
        <v>60.881105130934202</v>
      </c>
      <c r="DQ38">
        <v>61.137800570757697</v>
      </c>
      <c r="DS38">
        <v>241.64184341530199</v>
      </c>
      <c r="DU38">
        <v>182.71191963804301</v>
      </c>
      <c r="DW38">
        <v>242.66954298025399</v>
      </c>
      <c r="DY38">
        <v>363.47918649505101</v>
      </c>
      <c r="EA38">
        <v>244.18805204735199</v>
      </c>
      <c r="EC38">
        <v>60.538471519992001</v>
      </c>
      <c r="EE38">
        <v>181.594990384515</v>
      </c>
      <c r="EG38">
        <v>60.935232709062603</v>
      </c>
      <c r="EI38">
        <v>183.11814749223899</v>
      </c>
      <c r="EK38" s="41"/>
      <c r="EM38">
        <v>182.57533549654099</v>
      </c>
      <c r="EO38">
        <v>61.556101217434303</v>
      </c>
      <c r="EQ38">
        <v>121.568403775504</v>
      </c>
      <c r="ET38">
        <v>307.01207453988201</v>
      </c>
      <c r="EU38">
        <v>121.40771178071201</v>
      </c>
      <c r="EX38">
        <v>121.913586763426</v>
      </c>
      <c r="EY38">
        <v>303.27006766027301</v>
      </c>
      <c r="FB38">
        <v>120.29604815195</v>
      </c>
      <c r="FC38">
        <v>308.86487596561699</v>
      </c>
      <c r="FF38" s="41"/>
      <c r="FG38">
        <v>183.79504977638501</v>
      </c>
      <c r="FJ38">
        <v>60.895606408963303</v>
      </c>
      <c r="FK38">
        <v>120.29953468277</v>
      </c>
      <c r="FN38">
        <v>121.708253331319</v>
      </c>
      <c r="FO38">
        <v>181.745983800213</v>
      </c>
      <c r="FR38">
        <v>121.91894934628</v>
      </c>
      <c r="FS38">
        <v>182.94008028557701</v>
      </c>
      <c r="FV38">
        <v>182.20198987316201</v>
      </c>
      <c r="FW38">
        <v>121.237329921503</v>
      </c>
      <c r="FZ38">
        <v>183.41876650832</v>
      </c>
      <c r="GA38">
        <v>121.946771722766</v>
      </c>
      <c r="GD38">
        <v>61.250887861939802</v>
      </c>
      <c r="GE38">
        <v>182.16897270250001</v>
      </c>
      <c r="GH38">
        <v>247.75566009863499</v>
      </c>
      <c r="GI38">
        <v>182.81083307785701</v>
      </c>
      <c r="GL38">
        <v>61.415778869692502</v>
      </c>
      <c r="GM38">
        <v>243.13538697074301</v>
      </c>
      <c r="GP38">
        <v>121.434379176725</v>
      </c>
      <c r="GQ38">
        <v>183.76755410298799</v>
      </c>
      <c r="GT38">
        <v>181.01551509254401</v>
      </c>
      <c r="GU38">
        <v>60.6637338655744</v>
      </c>
      <c r="GX38">
        <v>61.370973692888597</v>
      </c>
      <c r="GY38">
        <v>60.843707984616302</v>
      </c>
      <c r="HB38">
        <v>122.35267637216</v>
      </c>
      <c r="HC38">
        <v>60.7360265523984</v>
      </c>
      <c r="HF38" s="41"/>
      <c r="HG38">
        <v>121.99235838851401</v>
      </c>
      <c r="HJ38">
        <v>181.524491441301</v>
      </c>
      <c r="HK38">
        <v>60.9366410900573</v>
      </c>
      <c r="HN38">
        <v>61.068161057917401</v>
      </c>
      <c r="HO38">
        <v>183.73054780916999</v>
      </c>
      <c r="HR38">
        <v>182.66767574080299</v>
      </c>
      <c r="HS38">
        <v>242.81004065648801</v>
      </c>
      <c r="HV38">
        <v>121.95648103460999</v>
      </c>
      <c r="HW38">
        <v>183.155579536934</v>
      </c>
      <c r="HZ38">
        <v>182.42421580630599</v>
      </c>
      <c r="IA38">
        <v>183.495723044302</v>
      </c>
      <c r="ID38">
        <v>61.203586193701803</v>
      </c>
      <c r="IE38">
        <v>122.048217342302</v>
      </c>
    </row>
    <row r="39" spans="1:239" x14ac:dyDescent="0.25">
      <c r="A39" s="40">
        <v>39114</v>
      </c>
      <c r="B39">
        <v>67.510994044414701</v>
      </c>
      <c r="C39">
        <v>137.25227549046701</v>
      </c>
      <c r="E39">
        <v>136.71244101683399</v>
      </c>
      <c r="G39">
        <v>135.78234317589201</v>
      </c>
      <c r="I39">
        <v>67.3882692820236</v>
      </c>
      <c r="K39">
        <v>66.670893156635202</v>
      </c>
      <c r="M39">
        <v>134.64106039861801</v>
      </c>
      <c r="O39">
        <v>136.01548252636499</v>
      </c>
      <c r="Q39">
        <v>201.717045867781</v>
      </c>
      <c r="S39" s="41"/>
      <c r="U39">
        <v>202.52238026932801</v>
      </c>
      <c r="W39">
        <v>134.41566465892799</v>
      </c>
      <c r="Y39">
        <v>67.4645197934842</v>
      </c>
      <c r="AA39">
        <v>135.17110638725501</v>
      </c>
      <c r="AC39">
        <v>134.884770735274</v>
      </c>
      <c r="AE39">
        <v>136.081768304327</v>
      </c>
      <c r="AG39">
        <v>134.19680431165699</v>
      </c>
      <c r="AI39">
        <v>135.64954253638399</v>
      </c>
      <c r="AK39">
        <v>135.08557641750801</v>
      </c>
      <c r="AM39">
        <v>136.26113100570601</v>
      </c>
      <c r="AO39">
        <v>136.89274570841101</v>
      </c>
      <c r="AQ39">
        <v>136.10206190428499</v>
      </c>
      <c r="AS39">
        <v>135.586159184829</v>
      </c>
      <c r="AU39">
        <v>135.79693713260701</v>
      </c>
      <c r="AW39">
        <v>272.01661844702397</v>
      </c>
      <c r="AY39">
        <v>204.006645258118</v>
      </c>
      <c r="BA39">
        <v>204.85425802613</v>
      </c>
      <c r="BC39">
        <v>67.353778750717893</v>
      </c>
      <c r="BE39" s="41"/>
      <c r="BG39">
        <v>68.206619246816899</v>
      </c>
      <c r="BI39">
        <v>205.28123901693701</v>
      </c>
      <c r="BK39">
        <v>204.47997393187799</v>
      </c>
      <c r="BM39">
        <v>135.86388698112299</v>
      </c>
      <c r="BO39">
        <v>271.842092937144</v>
      </c>
      <c r="BQ39">
        <v>67.465548070776094</v>
      </c>
      <c r="BS39">
        <v>339.39202263459299</v>
      </c>
      <c r="BU39">
        <v>204.00234196552901</v>
      </c>
      <c r="BW39">
        <v>135.82988187943499</v>
      </c>
      <c r="BY39">
        <v>136.35187816177501</v>
      </c>
      <c r="CA39">
        <v>67.641971549091494</v>
      </c>
      <c r="CC39">
        <v>133.875510148616</v>
      </c>
      <c r="CE39">
        <v>203.32943325865099</v>
      </c>
      <c r="CG39">
        <v>67.256627906565896</v>
      </c>
      <c r="CI39">
        <v>135.128973127737</v>
      </c>
      <c r="CK39">
        <v>135.09693290099199</v>
      </c>
      <c r="CM39">
        <v>273.34748500087602</v>
      </c>
      <c r="CO39">
        <v>202.95303150676099</v>
      </c>
      <c r="CQ39">
        <v>204.240251786416</v>
      </c>
      <c r="CS39">
        <v>68.122230113983207</v>
      </c>
      <c r="CU39">
        <v>202.907328414408</v>
      </c>
      <c r="CW39">
        <v>136.111945754658</v>
      </c>
      <c r="CY39" s="41"/>
      <c r="DA39">
        <v>67.644943368820194</v>
      </c>
      <c r="DC39">
        <v>202.972240559602</v>
      </c>
      <c r="DE39">
        <v>136.27314889010901</v>
      </c>
      <c r="DG39">
        <v>203.12049439524199</v>
      </c>
      <c r="DI39">
        <v>204.044455329133</v>
      </c>
      <c r="DK39">
        <v>202.973096011303</v>
      </c>
      <c r="DM39">
        <v>67.929216098970699</v>
      </c>
      <c r="DO39">
        <v>135.53116922380599</v>
      </c>
      <c r="DQ39">
        <v>271.237896267211</v>
      </c>
      <c r="DS39">
        <v>68.3301909822884</v>
      </c>
      <c r="DU39">
        <v>269.18283946846202</v>
      </c>
      <c r="DW39">
        <v>204.074296134863</v>
      </c>
      <c r="DY39">
        <v>135.11820648980799</v>
      </c>
      <c r="EA39" s="41"/>
      <c r="EC39">
        <v>135.221882198749</v>
      </c>
      <c r="EE39">
        <v>135.05373724274199</v>
      </c>
      <c r="EG39">
        <v>202.545921733971</v>
      </c>
      <c r="EI39">
        <v>204.12815103993401</v>
      </c>
      <c r="EK39">
        <v>269.18481294780401</v>
      </c>
      <c r="EM39">
        <v>68.063886945148496</v>
      </c>
      <c r="EP39">
        <v>136.57918619108801</v>
      </c>
      <c r="EQ39">
        <v>136.388971033698</v>
      </c>
      <c r="ET39">
        <v>67.956537071005897</v>
      </c>
      <c r="EU39">
        <v>134.96157302891399</v>
      </c>
      <c r="EX39">
        <v>135.52857195803401</v>
      </c>
      <c r="EY39">
        <v>202.546558543906</v>
      </c>
      <c r="FB39">
        <v>134.79351000403099</v>
      </c>
      <c r="FC39">
        <v>67.019697659069095</v>
      </c>
      <c r="FF39">
        <v>135.868326044556</v>
      </c>
      <c r="FG39">
        <v>203.575240599024</v>
      </c>
      <c r="FJ39">
        <v>67.972341637119101</v>
      </c>
      <c r="FK39">
        <v>134.50629140281799</v>
      </c>
      <c r="FN39">
        <v>203.78009932158901</v>
      </c>
      <c r="FO39">
        <v>204.321047203039</v>
      </c>
      <c r="FR39">
        <v>203.530055894047</v>
      </c>
      <c r="FS39">
        <v>67.549072416600694</v>
      </c>
      <c r="FV39">
        <v>203.69767698999701</v>
      </c>
      <c r="FW39">
        <v>134.975729577778</v>
      </c>
      <c r="FZ39">
        <v>338.39255705029302</v>
      </c>
      <c r="GA39">
        <v>136.01158634215699</v>
      </c>
      <c r="GD39">
        <v>67.612423156766795</v>
      </c>
      <c r="GE39">
        <v>134.98002364247401</v>
      </c>
      <c r="GH39">
        <v>203.151259362731</v>
      </c>
      <c r="GI39">
        <v>135.31739382430899</v>
      </c>
      <c r="GL39">
        <v>67.682875826805599</v>
      </c>
      <c r="GM39">
        <v>273.69915627971</v>
      </c>
      <c r="GP39">
        <v>134.68022363509399</v>
      </c>
      <c r="GQ39">
        <v>205.43473200825599</v>
      </c>
      <c r="GT39">
        <v>135.69687610686299</v>
      </c>
      <c r="GU39">
        <v>202.02497589737001</v>
      </c>
      <c r="GX39">
        <v>202.707585868889</v>
      </c>
      <c r="GY39">
        <v>203.29243353669401</v>
      </c>
      <c r="HB39">
        <v>272.16971025810801</v>
      </c>
      <c r="HC39">
        <v>201.422864823758</v>
      </c>
      <c r="HF39">
        <v>135.20827683986201</v>
      </c>
      <c r="HG39">
        <v>137.14535457160599</v>
      </c>
      <c r="HJ39">
        <v>135.53434182569299</v>
      </c>
      <c r="HK39">
        <v>134.95421068653101</v>
      </c>
      <c r="HN39">
        <v>269.465777119054</v>
      </c>
      <c r="HO39">
        <v>136.34369306438299</v>
      </c>
      <c r="HR39">
        <v>67.753537784480002</v>
      </c>
      <c r="HS39">
        <v>203.08170497203901</v>
      </c>
      <c r="HV39">
        <v>136.96306399576699</v>
      </c>
      <c r="HW39">
        <v>134.58325081326899</v>
      </c>
      <c r="HZ39">
        <v>135.49264028213</v>
      </c>
      <c r="IA39" s="41"/>
      <c r="ID39">
        <v>202.000299251298</v>
      </c>
      <c r="IE39">
        <v>67.738018138717294</v>
      </c>
    </row>
    <row r="40" spans="1:239" x14ac:dyDescent="0.25">
      <c r="A40" s="40">
        <v>39142</v>
      </c>
      <c r="B40">
        <v>176.573049731591</v>
      </c>
      <c r="C40">
        <v>177.77513227067399</v>
      </c>
      <c r="E40">
        <v>176.49378703517399</v>
      </c>
      <c r="G40">
        <v>117.68527759467899</v>
      </c>
      <c r="I40">
        <v>58.351195735764897</v>
      </c>
      <c r="K40" s="41"/>
      <c r="M40">
        <v>176.508423488982</v>
      </c>
      <c r="O40" s="41"/>
      <c r="Q40">
        <v>58.583029082493901</v>
      </c>
      <c r="S40">
        <v>119.31186982001</v>
      </c>
      <c r="U40">
        <v>176.26619551885699</v>
      </c>
      <c r="W40">
        <v>58.542800617163898</v>
      </c>
      <c r="Y40">
        <v>116.774023128832</v>
      </c>
      <c r="AA40">
        <v>58.600787398210301</v>
      </c>
      <c r="AC40">
        <v>117.896639878733</v>
      </c>
      <c r="AE40">
        <v>58.4350158669141</v>
      </c>
      <c r="AG40" s="41"/>
      <c r="AI40">
        <v>58.513659508059497</v>
      </c>
      <c r="AK40">
        <v>116.190000020391</v>
      </c>
      <c r="AM40">
        <v>58.716628255985498</v>
      </c>
      <c r="AO40">
        <v>118.27850623814101</v>
      </c>
      <c r="AQ40">
        <v>236.50743457368799</v>
      </c>
      <c r="AS40">
        <v>176.34744756598599</v>
      </c>
      <c r="AU40" s="41"/>
      <c r="AW40">
        <v>58.3867530937666</v>
      </c>
      <c r="AY40">
        <v>116.892302301765</v>
      </c>
      <c r="BA40">
        <v>116.836459078696</v>
      </c>
      <c r="BC40">
        <v>175.672458873187</v>
      </c>
      <c r="BE40" s="41"/>
      <c r="BG40">
        <v>177.25860102012399</v>
      </c>
      <c r="BI40">
        <v>59.464328300849502</v>
      </c>
      <c r="BK40">
        <v>58.913807608331801</v>
      </c>
      <c r="BM40">
        <v>117.688047693195</v>
      </c>
      <c r="BO40">
        <v>58.759853948247702</v>
      </c>
      <c r="BQ40">
        <v>233.46257907426201</v>
      </c>
      <c r="BS40">
        <v>117.716145830643</v>
      </c>
      <c r="BU40">
        <v>233.69306002793601</v>
      </c>
      <c r="BW40">
        <v>117.233060430189</v>
      </c>
      <c r="BY40">
        <v>117.36665110481999</v>
      </c>
      <c r="CA40">
        <v>58.941161029314102</v>
      </c>
      <c r="CC40">
        <v>117.243429864533</v>
      </c>
      <c r="CE40">
        <v>176.63488998597501</v>
      </c>
      <c r="CG40">
        <v>116.125726968023</v>
      </c>
      <c r="CI40">
        <v>58.180641337871101</v>
      </c>
      <c r="CK40" s="41"/>
      <c r="CM40">
        <v>117.701269035235</v>
      </c>
      <c r="CO40">
        <v>175.32219013014199</v>
      </c>
      <c r="CQ40">
        <v>234.64092376909699</v>
      </c>
      <c r="CS40">
        <v>58.249932912753799</v>
      </c>
      <c r="CU40">
        <v>118.40758127849</v>
      </c>
      <c r="CW40">
        <v>175.01062825192699</v>
      </c>
      <c r="CY40">
        <v>117.663049984281</v>
      </c>
      <c r="DA40">
        <v>118.13003422352701</v>
      </c>
      <c r="DC40">
        <v>117.77465901706999</v>
      </c>
      <c r="DE40">
        <v>233.66437433271</v>
      </c>
      <c r="DG40" s="41"/>
      <c r="DI40">
        <v>58.718626749205797</v>
      </c>
      <c r="DK40">
        <v>58.591693732856299</v>
      </c>
      <c r="DM40">
        <v>118.179359943026</v>
      </c>
      <c r="DO40">
        <v>117.367795668125</v>
      </c>
      <c r="DQ40">
        <v>118.137944724485</v>
      </c>
      <c r="DS40">
        <v>58.477046242861</v>
      </c>
      <c r="DU40">
        <v>115.449498972957</v>
      </c>
      <c r="DW40">
        <v>117.631938224347</v>
      </c>
      <c r="DY40">
        <v>58.875514002222701</v>
      </c>
      <c r="EA40">
        <v>58.729223628583902</v>
      </c>
      <c r="EC40">
        <v>57.987082187800802</v>
      </c>
      <c r="EE40">
        <v>117.893514102282</v>
      </c>
      <c r="EG40" s="41"/>
      <c r="EI40">
        <v>176.234199388067</v>
      </c>
      <c r="EL40" s="41"/>
      <c r="EM40">
        <v>58.141232288102302</v>
      </c>
      <c r="EP40" s="41"/>
      <c r="EQ40">
        <v>117.74907098568799</v>
      </c>
      <c r="ET40">
        <v>116.939052846533</v>
      </c>
      <c r="EU40">
        <v>58.802344526740796</v>
      </c>
      <c r="EX40">
        <v>117.236273764308</v>
      </c>
      <c r="EY40">
        <v>58.586171210937501</v>
      </c>
      <c r="FB40">
        <v>58.689836539934703</v>
      </c>
      <c r="FC40" s="41"/>
      <c r="FF40">
        <v>117.06863084784401</v>
      </c>
      <c r="FG40">
        <v>117.674185717686</v>
      </c>
      <c r="FJ40">
        <v>175.700890237821</v>
      </c>
      <c r="FK40">
        <v>175.92121929597599</v>
      </c>
      <c r="FN40">
        <v>176.77370947071401</v>
      </c>
      <c r="FO40">
        <v>175.689932717765</v>
      </c>
      <c r="FR40">
        <v>235.20718222110301</v>
      </c>
      <c r="FS40">
        <v>116.857696090736</v>
      </c>
      <c r="FV40">
        <v>117.22379325113501</v>
      </c>
      <c r="FW40">
        <v>116.808698175289</v>
      </c>
      <c r="FZ40">
        <v>58.591461330659101</v>
      </c>
      <c r="GA40">
        <v>58.910763019452197</v>
      </c>
      <c r="GD40" s="41"/>
      <c r="GE40">
        <v>59.243636254300199</v>
      </c>
      <c r="GH40">
        <v>58.766419026929299</v>
      </c>
      <c r="GI40">
        <v>58.380327977327703</v>
      </c>
      <c r="GL40">
        <v>118.510323345697</v>
      </c>
      <c r="GM40">
        <v>177.88368242074</v>
      </c>
      <c r="GP40">
        <v>176.84916684460401</v>
      </c>
      <c r="GQ40">
        <v>58.8751350881194</v>
      </c>
      <c r="GT40">
        <v>116.00786953188</v>
      </c>
      <c r="GU40">
        <v>59.095371259105001</v>
      </c>
      <c r="GX40">
        <v>58.542088309956803</v>
      </c>
      <c r="GY40">
        <v>116.68055177139099</v>
      </c>
      <c r="HB40">
        <v>117.252983655493</v>
      </c>
      <c r="HC40" s="41"/>
      <c r="HF40">
        <v>117.916965857218</v>
      </c>
      <c r="HG40">
        <v>58.357697015947601</v>
      </c>
      <c r="HJ40">
        <v>117.527135318959</v>
      </c>
      <c r="HK40">
        <v>58.709468539294001</v>
      </c>
      <c r="HN40">
        <v>117.13753685583301</v>
      </c>
      <c r="HO40">
        <v>116.770180318341</v>
      </c>
      <c r="HR40">
        <v>58.364908778605397</v>
      </c>
      <c r="HS40">
        <v>58.669210102476598</v>
      </c>
      <c r="HV40">
        <v>116.71872543837399</v>
      </c>
      <c r="HW40">
        <v>58.728005356801802</v>
      </c>
      <c r="HZ40">
        <v>117.72511814607699</v>
      </c>
      <c r="IA40">
        <v>116.78412873435499</v>
      </c>
      <c r="ID40">
        <v>117.98268820408499</v>
      </c>
      <c r="IE40">
        <v>174.20561748246701</v>
      </c>
    </row>
    <row r="41" spans="1:239" x14ac:dyDescent="0.25">
      <c r="A41" s="40">
        <v>39173</v>
      </c>
      <c r="B41" s="41"/>
      <c r="C41">
        <v>66.234412434780097</v>
      </c>
      <c r="E41" s="41"/>
      <c r="G41" s="41"/>
      <c r="I41" s="41"/>
      <c r="K41" s="41"/>
      <c r="M41">
        <v>65.2603183729736</v>
      </c>
      <c r="O41" s="41"/>
      <c r="Q41" s="41"/>
      <c r="S41" s="41"/>
      <c r="U41" s="41"/>
      <c r="W41" s="41"/>
      <c r="Y41" s="41"/>
      <c r="AA41" s="41"/>
      <c r="AC41" s="41"/>
      <c r="AE41">
        <v>65.250500789390401</v>
      </c>
      <c r="AG41">
        <v>65.325157478212006</v>
      </c>
      <c r="AI41" s="41"/>
      <c r="AK41" s="41"/>
      <c r="AM41" s="41"/>
      <c r="AO41" s="41"/>
      <c r="AQ41" s="41"/>
      <c r="AS41" s="41"/>
      <c r="AU41" s="41"/>
      <c r="AW41">
        <v>65.389848006481301</v>
      </c>
      <c r="AY41">
        <v>65.856423599670407</v>
      </c>
      <c r="BA41" s="41"/>
      <c r="BC41" s="41"/>
      <c r="BE41" s="41"/>
      <c r="BG41" s="41"/>
      <c r="BI41" s="41"/>
      <c r="BK41">
        <v>65.781723833991705</v>
      </c>
      <c r="BM41" s="41"/>
      <c r="BO41">
        <v>65.185416380834099</v>
      </c>
      <c r="BQ41" s="41"/>
      <c r="BS41">
        <v>65.555863757053402</v>
      </c>
      <c r="BU41">
        <v>66.351889692924601</v>
      </c>
      <c r="BW41">
        <v>65.809089298617593</v>
      </c>
      <c r="BY41" s="41"/>
      <c r="CA41" s="41"/>
      <c r="CC41">
        <v>65.4690503496155</v>
      </c>
      <c r="CE41">
        <v>66.036179015768994</v>
      </c>
      <c r="CG41" s="41"/>
      <c r="CI41" s="41"/>
      <c r="CK41" s="41"/>
      <c r="CM41">
        <v>66.079506583207404</v>
      </c>
      <c r="CO41" s="41"/>
      <c r="CQ41">
        <v>66.330610738833698</v>
      </c>
      <c r="CS41" s="41"/>
      <c r="CU41" s="41"/>
      <c r="CW41" s="41"/>
      <c r="CY41" s="41"/>
      <c r="DA41" s="41"/>
      <c r="DC41" s="41"/>
      <c r="DE41">
        <v>65.806185945926003</v>
      </c>
      <c r="DG41" s="41"/>
      <c r="DI41" s="41"/>
      <c r="DK41" s="41"/>
      <c r="DM41" s="41"/>
      <c r="DO41">
        <v>66.089250696635801</v>
      </c>
      <c r="DQ41" s="41"/>
      <c r="DS41" s="41"/>
      <c r="DU41" s="41"/>
      <c r="DW41">
        <v>65.355723221418103</v>
      </c>
      <c r="DY41" s="41"/>
      <c r="EA41" s="41"/>
      <c r="EC41">
        <v>65.772955786707598</v>
      </c>
      <c r="EE41" s="41"/>
      <c r="EH41">
        <v>65.636151667603997</v>
      </c>
      <c r="EI41" s="41"/>
      <c r="EL41" s="41"/>
      <c r="EM41" s="41"/>
      <c r="EP41" s="41"/>
      <c r="EQ41">
        <v>64.945639852626101</v>
      </c>
      <c r="ET41" s="41"/>
      <c r="EU41">
        <v>66.054286925127997</v>
      </c>
      <c r="EX41" s="41"/>
      <c r="EY41" s="41"/>
      <c r="FB41">
        <v>66.345985296439196</v>
      </c>
      <c r="FC41">
        <v>64.684800208805797</v>
      </c>
      <c r="FF41" s="41"/>
      <c r="FG41" s="41"/>
      <c r="FJ41" s="41"/>
      <c r="FK41" s="41"/>
      <c r="FN41" s="41"/>
      <c r="FO41" s="41"/>
      <c r="FR41" s="41"/>
      <c r="FS41" s="41"/>
      <c r="FV41">
        <v>66.219111153696105</v>
      </c>
      <c r="FW41" s="41"/>
      <c r="FZ41" s="41"/>
      <c r="GA41">
        <v>66.024848264784595</v>
      </c>
      <c r="GD41">
        <v>65.7655151964006</v>
      </c>
      <c r="GE41">
        <v>66.186875594492193</v>
      </c>
      <c r="GH41" s="41"/>
      <c r="GI41" s="41"/>
      <c r="GL41" s="41"/>
      <c r="GM41">
        <v>65.814222091653903</v>
      </c>
      <c r="GP41" s="41"/>
      <c r="GQ41" s="41"/>
      <c r="GT41" s="41"/>
      <c r="GU41" s="41"/>
      <c r="GX41" s="41"/>
      <c r="GY41">
        <v>65.771194450868506</v>
      </c>
      <c r="HB41" s="41"/>
      <c r="HC41">
        <v>66.225949449699002</v>
      </c>
      <c r="HF41" s="41"/>
      <c r="HG41">
        <v>66.308746655205596</v>
      </c>
      <c r="HJ41" s="41"/>
      <c r="HK41" s="41"/>
      <c r="HN41">
        <v>65.92470806675</v>
      </c>
      <c r="HO41" s="41"/>
      <c r="HR41">
        <v>65.0707754724842</v>
      </c>
      <c r="HS41" s="41"/>
      <c r="HV41" s="41"/>
      <c r="HW41">
        <v>65.596560930215603</v>
      </c>
      <c r="HZ41" s="41"/>
      <c r="IA41">
        <v>65.938777531454306</v>
      </c>
      <c r="ID41" s="41"/>
      <c r="IE41">
        <v>66.184260766261701</v>
      </c>
    </row>
    <row r="42" spans="1:239" x14ac:dyDescent="0.25">
      <c r="A42" s="40">
        <v>39203</v>
      </c>
      <c r="B42">
        <v>56.3528035522667</v>
      </c>
      <c r="C42" s="41"/>
      <c r="E42">
        <v>56.319086128506697</v>
      </c>
      <c r="G42">
        <v>56.307336032306203</v>
      </c>
      <c r="I42">
        <v>56.326342771051699</v>
      </c>
      <c r="K42" s="41"/>
      <c r="M42">
        <v>56.664386173116696</v>
      </c>
      <c r="O42">
        <v>56.979392993280896</v>
      </c>
      <c r="Q42">
        <v>56.408506838559802</v>
      </c>
      <c r="S42">
        <v>56.345736741964402</v>
      </c>
      <c r="U42" s="41"/>
      <c r="W42">
        <v>56.483094942476498</v>
      </c>
      <c r="Y42">
        <v>56.662657012144599</v>
      </c>
      <c r="AA42">
        <v>56.400897019401398</v>
      </c>
      <c r="AC42" s="41"/>
      <c r="AE42" s="41"/>
      <c r="AG42" s="41"/>
      <c r="AI42">
        <v>56.169013077364802</v>
      </c>
      <c r="AK42">
        <v>56.726532097556898</v>
      </c>
      <c r="AM42">
        <v>112.752756979509</v>
      </c>
      <c r="AO42">
        <v>56.685251580069902</v>
      </c>
      <c r="AQ42">
        <v>56.779566498296099</v>
      </c>
      <c r="AS42" s="41"/>
      <c r="AU42">
        <v>56.9685204226815</v>
      </c>
      <c r="AW42" s="41"/>
      <c r="AY42" s="41"/>
      <c r="BA42">
        <v>56.132949838250802</v>
      </c>
      <c r="BC42">
        <v>56.339140830709297</v>
      </c>
      <c r="BE42">
        <v>113.68093403419699</v>
      </c>
      <c r="BG42" s="41"/>
      <c r="BI42" s="41"/>
      <c r="BK42" s="41"/>
      <c r="BM42">
        <v>56.716534134779302</v>
      </c>
      <c r="BO42">
        <v>56.613523831154701</v>
      </c>
      <c r="BQ42">
        <v>56.792201993931599</v>
      </c>
      <c r="BS42">
        <v>57.055940754585698</v>
      </c>
      <c r="BU42">
        <v>56.378311124200302</v>
      </c>
      <c r="BW42" s="41"/>
      <c r="BY42" s="41"/>
      <c r="CA42">
        <v>56.829992129726001</v>
      </c>
      <c r="CC42">
        <v>111.853635804216</v>
      </c>
      <c r="CE42">
        <v>56.915540842761096</v>
      </c>
      <c r="CG42" s="41"/>
      <c r="CI42" s="41"/>
      <c r="CK42" s="41"/>
      <c r="CM42">
        <v>113.288242228306</v>
      </c>
      <c r="CO42">
        <v>56.467653350038397</v>
      </c>
      <c r="CQ42" s="41"/>
      <c r="CS42">
        <v>56.779977461722801</v>
      </c>
      <c r="CU42" s="41"/>
      <c r="CW42" s="41"/>
      <c r="CY42" s="41"/>
      <c r="DA42">
        <v>56.5367511348175</v>
      </c>
      <c r="DC42">
        <v>113.672772205492</v>
      </c>
      <c r="DE42" s="41"/>
      <c r="DG42">
        <v>56.295478556743298</v>
      </c>
      <c r="DI42" s="41"/>
      <c r="DK42" s="41"/>
      <c r="DM42">
        <v>113.785605916683</v>
      </c>
      <c r="DO42" s="41"/>
      <c r="DQ42">
        <v>113.88508820118599</v>
      </c>
      <c r="DS42" s="41"/>
      <c r="DU42">
        <v>56.946823467732699</v>
      </c>
      <c r="DW42">
        <v>57.043819389083502</v>
      </c>
      <c r="DY42">
        <v>112.963067112435</v>
      </c>
      <c r="EA42">
        <v>56.771214164455401</v>
      </c>
      <c r="ED42" s="41"/>
      <c r="EE42">
        <v>114.09775279564001</v>
      </c>
      <c r="EH42">
        <v>57.208258073281598</v>
      </c>
      <c r="EI42" s="41"/>
      <c r="EL42" s="41"/>
      <c r="EM42" s="41"/>
      <c r="EP42">
        <v>56.574430802412103</v>
      </c>
      <c r="EQ42" s="41"/>
      <c r="ET42">
        <v>56.9233553487352</v>
      </c>
      <c r="EU42">
        <v>114.635893812148</v>
      </c>
      <c r="EX42">
        <v>56.136736397095198</v>
      </c>
      <c r="EY42" s="41"/>
      <c r="FB42">
        <v>56.248405749759101</v>
      </c>
      <c r="FC42">
        <v>56.593622034924401</v>
      </c>
      <c r="FF42">
        <v>113.89261409108001</v>
      </c>
      <c r="FG42">
        <v>56.534705382032499</v>
      </c>
      <c r="FJ42">
        <v>56.607026669134299</v>
      </c>
      <c r="FK42">
        <v>56.572304376480297</v>
      </c>
      <c r="FN42" s="41"/>
      <c r="FO42" s="41"/>
      <c r="FR42" s="41"/>
      <c r="FS42" s="41"/>
      <c r="FV42">
        <v>56.663071202547101</v>
      </c>
      <c r="FW42">
        <v>113.16042258298501</v>
      </c>
      <c r="FZ42" s="41"/>
      <c r="GA42">
        <v>56.405032284417203</v>
      </c>
      <c r="GD42" s="41"/>
      <c r="GE42">
        <v>57.316387622162601</v>
      </c>
      <c r="GH42">
        <v>113.720267102194</v>
      </c>
      <c r="GI42">
        <v>56.320464238627203</v>
      </c>
      <c r="GL42" s="41"/>
      <c r="GM42">
        <v>113.359153926215</v>
      </c>
      <c r="GP42">
        <v>112.472772944938</v>
      </c>
      <c r="GQ42">
        <v>56.755509250655798</v>
      </c>
      <c r="GT42">
        <v>56.914092428543199</v>
      </c>
      <c r="GU42" s="41"/>
      <c r="GX42">
        <v>111.955221781701</v>
      </c>
      <c r="GY42" s="41"/>
      <c r="HB42">
        <v>56.571426607910098</v>
      </c>
      <c r="HC42" s="41"/>
      <c r="HF42" s="41"/>
      <c r="HG42" s="41"/>
      <c r="HJ42" s="41"/>
      <c r="HK42" s="41"/>
      <c r="HN42" s="41"/>
      <c r="HO42">
        <v>56.869923583390197</v>
      </c>
      <c r="HR42" s="41"/>
      <c r="HS42">
        <v>113.185529241409</v>
      </c>
      <c r="HV42" s="41"/>
      <c r="HW42">
        <v>113.162682764013</v>
      </c>
      <c r="HZ42">
        <v>56.408916146769599</v>
      </c>
      <c r="IA42">
        <v>57.071262595042498</v>
      </c>
      <c r="ID42">
        <v>55.958444715271597</v>
      </c>
      <c r="IE42">
        <v>56.314441428782402</v>
      </c>
    </row>
    <row r="43" spans="1:239" x14ac:dyDescent="0.25">
      <c r="A43" s="40">
        <v>39234</v>
      </c>
      <c r="B43">
        <v>117.371620098378</v>
      </c>
      <c r="C43">
        <v>178.5132357091</v>
      </c>
      <c r="E43" s="41"/>
      <c r="G43">
        <v>59.661789652849897</v>
      </c>
      <c r="I43">
        <v>58.277749144847199</v>
      </c>
      <c r="K43">
        <v>236.570039671215</v>
      </c>
      <c r="M43" s="41"/>
      <c r="O43">
        <v>59.101339188556899</v>
      </c>
      <c r="Q43">
        <v>118.46448368295999</v>
      </c>
      <c r="S43">
        <v>117.671218761541</v>
      </c>
      <c r="U43">
        <v>59.150512861324998</v>
      </c>
      <c r="W43">
        <v>58.761396161375202</v>
      </c>
      <c r="Y43">
        <v>58.605571556120601</v>
      </c>
      <c r="AA43">
        <v>118.146049532487</v>
      </c>
      <c r="AC43">
        <v>119.479799744627</v>
      </c>
      <c r="AE43">
        <v>118.31450229783501</v>
      </c>
      <c r="AG43">
        <v>117.12562253502701</v>
      </c>
      <c r="AI43" s="41"/>
      <c r="AK43">
        <v>178.18251742151901</v>
      </c>
      <c r="AM43">
        <v>117.174769481327</v>
      </c>
      <c r="AO43">
        <v>117.734678716731</v>
      </c>
      <c r="AQ43">
        <v>58.910266186995898</v>
      </c>
      <c r="AS43">
        <v>58.797958144423603</v>
      </c>
      <c r="AU43" s="41"/>
      <c r="AW43">
        <v>58.962918619944801</v>
      </c>
      <c r="AY43">
        <v>118.830549995391</v>
      </c>
      <c r="BA43">
        <v>117.57009150011</v>
      </c>
      <c r="BC43" s="41"/>
      <c r="BE43">
        <v>176.47565200684701</v>
      </c>
      <c r="BG43">
        <v>58.778097392694598</v>
      </c>
      <c r="BI43">
        <v>119.733360782559</v>
      </c>
      <c r="BK43">
        <v>117.778886828955</v>
      </c>
      <c r="BM43">
        <v>117.937760791852</v>
      </c>
      <c r="BO43">
        <v>116.99257934505999</v>
      </c>
      <c r="BQ43">
        <v>59.121101007824798</v>
      </c>
      <c r="BS43">
        <v>119.60701801833299</v>
      </c>
      <c r="BU43">
        <v>118.777474741644</v>
      </c>
      <c r="BW43">
        <v>58.753493625556899</v>
      </c>
      <c r="BY43">
        <v>59.300911980394403</v>
      </c>
      <c r="CA43">
        <v>117.060973828069</v>
      </c>
      <c r="CC43">
        <v>235.61171443529699</v>
      </c>
      <c r="CE43">
        <v>119.41501590451099</v>
      </c>
      <c r="CG43" s="41"/>
      <c r="CI43">
        <v>177.65485085988101</v>
      </c>
      <c r="CK43" s="41"/>
      <c r="CM43">
        <v>59.5815633497851</v>
      </c>
      <c r="CO43" s="41"/>
      <c r="CQ43">
        <v>59.354858100081501</v>
      </c>
      <c r="CS43">
        <v>58.774597271267901</v>
      </c>
      <c r="CU43" s="41"/>
      <c r="CW43">
        <v>118.245105886537</v>
      </c>
      <c r="CY43">
        <v>119.97299708712001</v>
      </c>
      <c r="DA43">
        <v>119.54872016051699</v>
      </c>
      <c r="DC43">
        <v>59.680321809790698</v>
      </c>
      <c r="DE43">
        <v>58.386399907816397</v>
      </c>
      <c r="DG43">
        <v>175.416062428526</v>
      </c>
      <c r="DI43">
        <v>235.47228848517199</v>
      </c>
      <c r="DK43">
        <v>117.03276868597899</v>
      </c>
      <c r="DM43">
        <v>176.44177236868401</v>
      </c>
      <c r="DO43">
        <v>117.967195513091</v>
      </c>
      <c r="DQ43">
        <v>58.981312760374102</v>
      </c>
      <c r="DS43" s="41"/>
      <c r="DU43">
        <v>58.578166784973099</v>
      </c>
      <c r="DW43">
        <v>118.09905916939</v>
      </c>
      <c r="DZ43">
        <v>58.568966223220002</v>
      </c>
      <c r="EA43">
        <v>58.738207045202103</v>
      </c>
      <c r="ED43">
        <v>118.90251573599799</v>
      </c>
      <c r="EE43">
        <v>178.77200926026299</v>
      </c>
      <c r="EH43" s="41"/>
      <c r="EI43">
        <v>176.91597993575499</v>
      </c>
      <c r="EL43">
        <v>117.28227050459201</v>
      </c>
      <c r="EM43">
        <v>177.09626365640199</v>
      </c>
      <c r="EP43">
        <v>117.020170079951</v>
      </c>
      <c r="EQ43">
        <v>59.020107765442802</v>
      </c>
      <c r="ET43">
        <v>58.620243973119102</v>
      </c>
      <c r="EU43">
        <v>118.52905885109401</v>
      </c>
      <c r="EX43">
        <v>176.265713870566</v>
      </c>
      <c r="EY43" s="41"/>
      <c r="FB43">
        <v>117.797209662079</v>
      </c>
      <c r="FC43">
        <v>118.711600857588</v>
      </c>
      <c r="FF43">
        <v>58.5121397432194</v>
      </c>
      <c r="FG43">
        <v>237.54613673093201</v>
      </c>
      <c r="FJ43">
        <v>175.66395726254001</v>
      </c>
      <c r="FK43">
        <v>59.561983655530703</v>
      </c>
      <c r="FN43">
        <v>59.343911161561103</v>
      </c>
      <c r="FO43">
        <v>118.406453475888</v>
      </c>
      <c r="FR43">
        <v>236.23155079872501</v>
      </c>
      <c r="FS43">
        <v>117.995699771018</v>
      </c>
      <c r="FV43">
        <v>119.10216671347</v>
      </c>
      <c r="FW43">
        <v>117.27495101227299</v>
      </c>
      <c r="FZ43" s="41"/>
      <c r="GA43">
        <v>236.258870960759</v>
      </c>
      <c r="GD43">
        <v>176.18290896420999</v>
      </c>
      <c r="GE43">
        <v>118.6323110344</v>
      </c>
      <c r="GH43">
        <v>117.742565767645</v>
      </c>
      <c r="GI43">
        <v>58.802254380963397</v>
      </c>
      <c r="GL43">
        <v>58.974680377887701</v>
      </c>
      <c r="GM43">
        <v>117.32675951041099</v>
      </c>
      <c r="GP43" s="41"/>
      <c r="GQ43">
        <v>175.29153383571801</v>
      </c>
      <c r="GT43" s="41"/>
      <c r="GU43">
        <v>177.76911342787801</v>
      </c>
      <c r="GX43" s="41"/>
      <c r="GY43">
        <v>59.5756277267526</v>
      </c>
      <c r="HB43">
        <v>178.97533278163499</v>
      </c>
      <c r="HC43">
        <v>177.90495259729099</v>
      </c>
      <c r="HF43">
        <v>59.297736880425802</v>
      </c>
      <c r="HG43">
        <v>119.379928416289</v>
      </c>
      <c r="HJ43">
        <v>59.289224821490102</v>
      </c>
      <c r="HK43">
        <v>58.352969559177801</v>
      </c>
      <c r="HN43" s="41"/>
      <c r="HO43">
        <v>118.600062821888</v>
      </c>
      <c r="HR43">
        <v>117.021636199532</v>
      </c>
      <c r="HS43">
        <v>59.277501379129198</v>
      </c>
      <c r="HV43">
        <v>235.86031713944899</v>
      </c>
      <c r="HW43">
        <v>117.690692230056</v>
      </c>
      <c r="HZ43">
        <v>58.544938552039298</v>
      </c>
      <c r="IA43">
        <v>59.526296908828002</v>
      </c>
      <c r="ID43">
        <v>58.602392007430801</v>
      </c>
      <c r="IE43">
        <v>118.689425478592</v>
      </c>
    </row>
    <row r="44" spans="1:239" x14ac:dyDescent="0.25">
      <c r="A44" s="40">
        <v>39264</v>
      </c>
      <c r="B44" s="41"/>
      <c r="C44">
        <v>121.648107846062</v>
      </c>
      <c r="E44" s="41"/>
      <c r="G44">
        <v>61.099408067096803</v>
      </c>
      <c r="I44">
        <v>60.979094512066297</v>
      </c>
      <c r="K44">
        <v>120.827833787343</v>
      </c>
      <c r="M44">
        <v>121.320545114756</v>
      </c>
      <c r="O44">
        <v>60.637073860790402</v>
      </c>
      <c r="Q44" s="41"/>
      <c r="S44">
        <v>61.225040611736603</v>
      </c>
      <c r="U44">
        <v>121.208243424941</v>
      </c>
      <c r="W44" s="41"/>
      <c r="Y44" s="41"/>
      <c r="AA44">
        <v>121.121978718459</v>
      </c>
      <c r="AC44">
        <v>121.578727179707</v>
      </c>
      <c r="AE44">
        <v>121.66466980775201</v>
      </c>
      <c r="AG44" s="41"/>
      <c r="AI44" s="41"/>
      <c r="AK44">
        <v>121.959942787261</v>
      </c>
      <c r="AM44">
        <v>60.530307266005202</v>
      </c>
      <c r="AO44" s="41"/>
      <c r="AQ44" s="41"/>
      <c r="AS44">
        <v>60.9661692842066</v>
      </c>
      <c r="AU44">
        <v>61.4210408630302</v>
      </c>
      <c r="AW44">
        <v>60.640684793202603</v>
      </c>
      <c r="AY44" s="41"/>
      <c r="BA44">
        <v>181.805414877461</v>
      </c>
      <c r="BC44">
        <v>61.357524941106099</v>
      </c>
      <c r="BE44">
        <v>61.016746346109798</v>
      </c>
      <c r="BG44">
        <v>61.402283358361302</v>
      </c>
      <c r="BI44">
        <v>61.6672759194131</v>
      </c>
      <c r="BK44">
        <v>61.1486094106425</v>
      </c>
      <c r="BM44">
        <v>60.7036092204415</v>
      </c>
      <c r="BO44" s="41"/>
      <c r="BQ44" s="41"/>
      <c r="BS44">
        <v>60.848493569940203</v>
      </c>
      <c r="BU44">
        <v>121.83588984089</v>
      </c>
      <c r="BW44" s="41"/>
      <c r="BY44">
        <v>61.318204301300597</v>
      </c>
      <c r="CA44" s="41"/>
      <c r="CC44">
        <v>60.494044129584303</v>
      </c>
      <c r="CE44">
        <v>61.194123830651101</v>
      </c>
      <c r="CG44">
        <v>121.619644145132</v>
      </c>
      <c r="CI44">
        <v>60.3180392255694</v>
      </c>
      <c r="CK44">
        <v>121.88494152775201</v>
      </c>
      <c r="CM44">
        <v>122.268343159533</v>
      </c>
      <c r="CO44">
        <v>61.042869710803799</v>
      </c>
      <c r="CQ44">
        <v>121.976383175691</v>
      </c>
      <c r="CS44" s="41"/>
      <c r="CU44">
        <v>60.355775070156596</v>
      </c>
      <c r="CW44">
        <v>60.676788426597803</v>
      </c>
      <c r="CY44" s="41"/>
      <c r="DA44">
        <v>61.0181477749748</v>
      </c>
      <c r="DC44">
        <v>60.459569189547402</v>
      </c>
      <c r="DE44">
        <v>60.796711522194499</v>
      </c>
      <c r="DG44">
        <v>61.3743955065273</v>
      </c>
      <c r="DI44" s="41"/>
      <c r="DK44" s="41"/>
      <c r="DM44" s="41"/>
      <c r="DO44">
        <v>122.18059982224899</v>
      </c>
      <c r="DQ44" s="41"/>
      <c r="DS44">
        <v>60.875854150895499</v>
      </c>
      <c r="DV44">
        <v>121.372036898329</v>
      </c>
      <c r="DW44" s="41"/>
      <c r="DZ44">
        <v>60.811019800191801</v>
      </c>
      <c r="EA44" s="41"/>
      <c r="ED44" s="41"/>
      <c r="EE44">
        <v>121.629423923152</v>
      </c>
      <c r="EH44">
        <v>60.950502480178898</v>
      </c>
      <c r="EI44">
        <v>121.688434200468</v>
      </c>
      <c r="EL44">
        <v>60.581016624450697</v>
      </c>
      <c r="EM44">
        <v>121.307062348266</v>
      </c>
      <c r="EP44" s="41"/>
      <c r="EQ44">
        <v>61.107902303084998</v>
      </c>
      <c r="ET44" s="41"/>
      <c r="EU44">
        <v>60.795749039835101</v>
      </c>
      <c r="EX44">
        <v>121.077499788141</v>
      </c>
      <c r="EY44">
        <v>60.676976218246899</v>
      </c>
      <c r="FB44" s="41"/>
      <c r="FC44" s="41"/>
      <c r="FF44" s="41"/>
      <c r="FG44">
        <v>60.634287026761001</v>
      </c>
      <c r="FJ44">
        <v>61.099167485143603</v>
      </c>
      <c r="FK44">
        <v>61.4463819555572</v>
      </c>
      <c r="FN44">
        <v>121.55138790609701</v>
      </c>
      <c r="FO44" s="41"/>
      <c r="FR44">
        <v>60.864915866476899</v>
      </c>
      <c r="FS44">
        <v>59.963673529169903</v>
      </c>
      <c r="FV44">
        <v>60.770887527924799</v>
      </c>
      <c r="FW44" s="41"/>
      <c r="FZ44" s="41"/>
      <c r="GA44">
        <v>60.263574756307001</v>
      </c>
      <c r="GD44" s="41"/>
      <c r="GE44" s="41"/>
      <c r="GH44" s="41"/>
      <c r="GI44">
        <v>122.59139425008399</v>
      </c>
      <c r="GL44" s="41"/>
      <c r="GM44">
        <v>60.695592727579303</v>
      </c>
      <c r="GP44">
        <v>122.09857254672499</v>
      </c>
      <c r="GQ44">
        <v>60.636543322543297</v>
      </c>
      <c r="GT44">
        <v>120.82065975414601</v>
      </c>
      <c r="GU44" s="41"/>
      <c r="GX44">
        <v>121.677949190885</v>
      </c>
      <c r="GY44">
        <v>61.156796913817701</v>
      </c>
      <c r="HB44">
        <v>60.431579475937099</v>
      </c>
      <c r="HC44">
        <v>121.911781694627</v>
      </c>
      <c r="HF44">
        <v>60.930215418835303</v>
      </c>
      <c r="HG44">
        <v>181.71902172823701</v>
      </c>
      <c r="HJ44">
        <v>60.906643497867101</v>
      </c>
      <c r="HK44">
        <v>60.813054356348097</v>
      </c>
      <c r="HN44">
        <v>60.653401896215698</v>
      </c>
      <c r="HO44" s="41"/>
      <c r="HR44">
        <v>60.182043175327301</v>
      </c>
      <c r="HS44" s="41"/>
      <c r="HV44" s="41"/>
      <c r="HW44">
        <v>183.525307469598</v>
      </c>
      <c r="HZ44">
        <v>60.902481733626701</v>
      </c>
      <c r="IA44">
        <v>60.785025924161999</v>
      </c>
      <c r="ID44" s="41"/>
      <c r="IE44" s="41"/>
    </row>
    <row r="45" spans="1:239" x14ac:dyDescent="0.25">
      <c r="A45" s="40">
        <v>39295</v>
      </c>
      <c r="B45">
        <v>116.080314323053</v>
      </c>
      <c r="C45" s="41"/>
      <c r="E45">
        <v>117.319306533654</v>
      </c>
      <c r="G45">
        <v>57.778918517197603</v>
      </c>
      <c r="I45" s="41"/>
      <c r="K45">
        <v>116.09327308889</v>
      </c>
      <c r="M45">
        <v>58.207957004703403</v>
      </c>
      <c r="O45">
        <v>175.47231732905101</v>
      </c>
      <c r="Q45" s="41"/>
      <c r="S45">
        <v>58.121354604624599</v>
      </c>
      <c r="U45">
        <v>58.193472080428201</v>
      </c>
      <c r="W45">
        <v>58.003202175628097</v>
      </c>
      <c r="Y45">
        <v>58.711968782783202</v>
      </c>
      <c r="AA45">
        <v>116.889590494999</v>
      </c>
      <c r="AC45" s="41"/>
      <c r="AE45">
        <v>57.8835662770055</v>
      </c>
      <c r="AG45">
        <v>174.44996953312</v>
      </c>
      <c r="AI45">
        <v>58.7216001059018</v>
      </c>
      <c r="AK45">
        <v>57.888659441851999</v>
      </c>
      <c r="AM45">
        <v>115.838269180542</v>
      </c>
      <c r="AO45" s="41"/>
      <c r="AQ45">
        <v>116.71467602564</v>
      </c>
      <c r="AS45">
        <v>58.293417381927</v>
      </c>
      <c r="AU45">
        <v>117.34947135549</v>
      </c>
      <c r="AW45">
        <v>115.71021420177701</v>
      </c>
      <c r="AY45">
        <v>116.279186436302</v>
      </c>
      <c r="BA45" s="41"/>
      <c r="BC45" s="41"/>
      <c r="BE45" s="41"/>
      <c r="BG45">
        <v>114.917617678811</v>
      </c>
      <c r="BI45">
        <v>58.6639060296474</v>
      </c>
      <c r="BK45">
        <v>58.147886025986601</v>
      </c>
      <c r="BM45">
        <v>58.915847818350898</v>
      </c>
      <c r="BO45">
        <v>116.98470415960399</v>
      </c>
      <c r="BQ45">
        <v>58.293421062310401</v>
      </c>
      <c r="BS45">
        <v>58.355991237441899</v>
      </c>
      <c r="BU45">
        <v>58.515178992713899</v>
      </c>
      <c r="BW45" s="41"/>
      <c r="BY45">
        <v>117.31844560093499</v>
      </c>
      <c r="CA45">
        <v>58.441853303766699</v>
      </c>
      <c r="CC45">
        <v>58.0495364301146</v>
      </c>
      <c r="CE45">
        <v>58.392280427863803</v>
      </c>
      <c r="CG45">
        <v>58.196853142911401</v>
      </c>
      <c r="CI45">
        <v>58.102358331653598</v>
      </c>
      <c r="CK45">
        <v>117.584543440622</v>
      </c>
      <c r="CM45" s="41"/>
      <c r="CO45">
        <v>58.257961739840198</v>
      </c>
      <c r="CQ45">
        <v>118.00774084245499</v>
      </c>
      <c r="CS45">
        <v>58.409994836133698</v>
      </c>
      <c r="CU45">
        <v>117.083358515005</v>
      </c>
      <c r="CW45">
        <v>57.917684811897502</v>
      </c>
      <c r="CY45">
        <v>58.226259875129003</v>
      </c>
      <c r="DA45">
        <v>58.619909525142297</v>
      </c>
      <c r="DC45">
        <v>58.252096267083203</v>
      </c>
      <c r="DE45" s="41"/>
      <c r="DG45" s="41"/>
      <c r="DI45">
        <v>175.91319797368601</v>
      </c>
      <c r="DK45" s="41"/>
      <c r="DM45">
        <v>116.32659913281</v>
      </c>
      <c r="DO45" s="41"/>
      <c r="DR45" s="41"/>
      <c r="DS45">
        <v>58.318192406773797</v>
      </c>
      <c r="DV45" s="41"/>
      <c r="DW45">
        <v>58.489666678907298</v>
      </c>
      <c r="DZ45" s="41"/>
      <c r="EA45">
        <v>116.73533914196</v>
      </c>
      <c r="ED45">
        <v>58.180723946583697</v>
      </c>
      <c r="EE45">
        <v>58.550342546777799</v>
      </c>
      <c r="EH45">
        <v>117.12202966775401</v>
      </c>
      <c r="EI45" s="41"/>
      <c r="EL45" s="41"/>
      <c r="EM45">
        <v>58.383802105665303</v>
      </c>
      <c r="EP45">
        <v>58.5563294309271</v>
      </c>
      <c r="EQ45" s="41"/>
      <c r="ET45" s="41"/>
      <c r="EU45">
        <v>58.339468219771902</v>
      </c>
      <c r="EX45">
        <v>173.77732229342701</v>
      </c>
      <c r="EY45">
        <v>57.822566944474801</v>
      </c>
      <c r="FB45" s="41"/>
      <c r="FC45" s="41"/>
      <c r="FF45">
        <v>117.495280294373</v>
      </c>
      <c r="FG45">
        <v>58.645230063627899</v>
      </c>
      <c r="FJ45">
        <v>58.6952154548122</v>
      </c>
      <c r="FK45" s="41"/>
      <c r="FN45">
        <v>116.701544370714</v>
      </c>
      <c r="FO45" s="41"/>
      <c r="FR45">
        <v>118.247013916741</v>
      </c>
      <c r="FS45">
        <v>116.365056476962</v>
      </c>
      <c r="FV45">
        <v>117.29792096262599</v>
      </c>
      <c r="FW45" s="41"/>
      <c r="FZ45" s="41"/>
      <c r="GA45">
        <v>58.042182601194497</v>
      </c>
      <c r="GD45" s="41"/>
      <c r="GE45">
        <v>58.766077969208197</v>
      </c>
      <c r="GH45">
        <v>59.3132535390153</v>
      </c>
      <c r="GI45">
        <v>57.903227486614497</v>
      </c>
      <c r="GL45">
        <v>115.936637797766</v>
      </c>
      <c r="GM45">
        <v>58.093473038024896</v>
      </c>
      <c r="GP45" s="41"/>
      <c r="GQ45">
        <v>58.518578252982799</v>
      </c>
      <c r="GT45">
        <v>58.169007509440398</v>
      </c>
      <c r="GU45" s="41"/>
      <c r="GX45">
        <v>117.429590144328</v>
      </c>
      <c r="GY45">
        <v>58.395467165457802</v>
      </c>
      <c r="HB45">
        <v>58.487563319307696</v>
      </c>
      <c r="HC45" s="41"/>
      <c r="HF45" s="41"/>
      <c r="HG45">
        <v>116.589688894742</v>
      </c>
      <c r="HJ45">
        <v>58.718420533890203</v>
      </c>
      <c r="HK45">
        <v>58.532089357921599</v>
      </c>
      <c r="HN45" s="41"/>
      <c r="HO45">
        <v>116.452321551995</v>
      </c>
      <c r="HR45">
        <v>115.76896722719999</v>
      </c>
      <c r="HS45">
        <v>58.450928287790902</v>
      </c>
      <c r="HV45" s="41"/>
      <c r="HW45">
        <v>175.25454446463399</v>
      </c>
      <c r="HZ45">
        <v>116.365862098877</v>
      </c>
      <c r="IA45">
        <v>58.280372173127098</v>
      </c>
      <c r="ID45" s="41"/>
      <c r="IE45">
        <v>116.07073870254</v>
      </c>
    </row>
    <row r="46" spans="1:239" x14ac:dyDescent="0.25">
      <c r="A46" s="40">
        <v>39326</v>
      </c>
      <c r="B46">
        <v>54.946363635349101</v>
      </c>
      <c r="C46" s="41"/>
      <c r="E46">
        <v>55.214680478839597</v>
      </c>
      <c r="G46" s="41"/>
      <c r="I46">
        <v>54.493110014655201</v>
      </c>
      <c r="K46" s="41"/>
      <c r="M46" s="41"/>
      <c r="O46">
        <v>110.53211099829301</v>
      </c>
      <c r="Q46">
        <v>109.87121809758899</v>
      </c>
      <c r="S46">
        <v>54.778656041067698</v>
      </c>
      <c r="U46" s="41"/>
      <c r="W46" s="41"/>
      <c r="Y46" s="41"/>
      <c r="AA46" s="41"/>
      <c r="AC46" s="41"/>
      <c r="AE46">
        <v>54.636219371072698</v>
      </c>
      <c r="AG46">
        <v>54.526998869463497</v>
      </c>
      <c r="AI46" s="41"/>
      <c r="AK46" s="41"/>
      <c r="AM46" s="41"/>
      <c r="AO46">
        <v>110.119388442961</v>
      </c>
      <c r="AQ46">
        <v>55.045308583923102</v>
      </c>
      <c r="AS46" s="41"/>
      <c r="AU46" s="41"/>
      <c r="AW46" s="41"/>
      <c r="AY46">
        <v>55.1816125311639</v>
      </c>
      <c r="BA46">
        <v>54.802360098809302</v>
      </c>
      <c r="BC46">
        <v>110.19811652405301</v>
      </c>
      <c r="BE46">
        <v>165.50834475113001</v>
      </c>
      <c r="BG46" s="41"/>
      <c r="BI46">
        <v>167.47825091804799</v>
      </c>
      <c r="BK46">
        <v>54.818123495404997</v>
      </c>
      <c r="BM46">
        <v>109.453263930801</v>
      </c>
      <c r="BO46" s="41"/>
      <c r="BQ46">
        <v>55.298230066754201</v>
      </c>
      <c r="BS46">
        <v>55.341408190704598</v>
      </c>
      <c r="BU46" s="41"/>
      <c r="BW46">
        <v>111.165507049205</v>
      </c>
      <c r="BY46">
        <v>110.211207447562</v>
      </c>
      <c r="CA46">
        <v>54.700811244679301</v>
      </c>
      <c r="CC46">
        <v>54.814892650663097</v>
      </c>
      <c r="CE46">
        <v>110.52311577688501</v>
      </c>
      <c r="CG46">
        <v>54.961390473016202</v>
      </c>
      <c r="CI46" s="41"/>
      <c r="CK46" s="41"/>
      <c r="CM46">
        <v>109.66713812949899</v>
      </c>
      <c r="CO46">
        <v>110.781278992531</v>
      </c>
      <c r="CQ46" s="41"/>
      <c r="CS46" s="41"/>
      <c r="CU46" s="41"/>
      <c r="CW46" s="41"/>
      <c r="CY46">
        <v>54.9764168094786</v>
      </c>
      <c r="DA46" s="41"/>
      <c r="DC46" s="41"/>
      <c r="DE46">
        <v>54.673789162815901</v>
      </c>
      <c r="DG46">
        <v>55.144960462078103</v>
      </c>
      <c r="DI46">
        <v>55.129289150551401</v>
      </c>
      <c r="DK46">
        <v>55.006391510244597</v>
      </c>
      <c r="DN46">
        <v>109.95599035229</v>
      </c>
      <c r="DO46">
        <v>54.952406769156603</v>
      </c>
      <c r="DR46">
        <v>55.1761265808682</v>
      </c>
      <c r="DS46">
        <v>54.7655151117226</v>
      </c>
      <c r="DV46">
        <v>110.15526484276</v>
      </c>
      <c r="DW46">
        <v>55.112299105742899</v>
      </c>
      <c r="DZ46" s="41"/>
      <c r="EA46">
        <v>55.214091624160197</v>
      </c>
      <c r="ED46" s="41"/>
      <c r="EE46">
        <v>54.948795562173302</v>
      </c>
      <c r="EH46" s="41"/>
      <c r="EI46">
        <v>110.547837557337</v>
      </c>
      <c r="EL46">
        <v>109.771571564716</v>
      </c>
      <c r="EM46" s="41"/>
      <c r="EP46" s="41"/>
      <c r="EQ46">
        <v>109.06188318449399</v>
      </c>
      <c r="ET46">
        <v>109.4547244835</v>
      </c>
      <c r="EU46">
        <v>110.46844680456999</v>
      </c>
      <c r="EX46" s="41"/>
      <c r="EY46">
        <v>54.3059402035828</v>
      </c>
      <c r="FB46">
        <v>54.813434768438299</v>
      </c>
      <c r="FC46">
        <v>54.895553631876901</v>
      </c>
      <c r="FF46">
        <v>54.881270282659102</v>
      </c>
      <c r="FG46">
        <v>55.118380086813197</v>
      </c>
      <c r="FJ46">
        <v>109.997402009353</v>
      </c>
      <c r="FK46">
        <v>54.7232969923177</v>
      </c>
      <c r="FN46">
        <v>110.225948009364</v>
      </c>
      <c r="FO46">
        <v>55.430764064213498</v>
      </c>
      <c r="FR46" s="41"/>
      <c r="FS46" s="41"/>
      <c r="FV46" s="41"/>
      <c r="FW46">
        <v>109.98210363639301</v>
      </c>
      <c r="FZ46">
        <v>54.581974571024404</v>
      </c>
      <c r="GA46">
        <v>110.37951847504701</v>
      </c>
      <c r="GD46" s="41"/>
      <c r="GE46" s="41"/>
      <c r="GH46">
        <v>111.21357181979</v>
      </c>
      <c r="GI46" s="41"/>
      <c r="GL46">
        <v>110.33853923197999</v>
      </c>
      <c r="GM46" s="41"/>
      <c r="GP46">
        <v>54.607169498699001</v>
      </c>
      <c r="GQ46">
        <v>110.44691477371001</v>
      </c>
      <c r="GT46">
        <v>54.510836998736004</v>
      </c>
      <c r="GU46">
        <v>54.9013962625842</v>
      </c>
      <c r="GX46">
        <v>54.864971603964896</v>
      </c>
      <c r="GY46">
        <v>110.72155557580901</v>
      </c>
      <c r="HB46">
        <v>54.665390302484099</v>
      </c>
      <c r="HC46">
        <v>54.971737926037903</v>
      </c>
      <c r="HF46">
        <v>54.998543755975703</v>
      </c>
      <c r="HG46">
        <v>109.982127127507</v>
      </c>
      <c r="HJ46">
        <v>54.812933937608001</v>
      </c>
      <c r="HK46" s="41"/>
      <c r="HN46">
        <v>54.776476469473401</v>
      </c>
      <c r="HO46" s="41"/>
      <c r="HR46">
        <v>54.6242557787984</v>
      </c>
      <c r="HS46">
        <v>55.2599876496894</v>
      </c>
      <c r="HV46">
        <v>54.853897157975602</v>
      </c>
      <c r="HW46">
        <v>109.493215541693</v>
      </c>
      <c r="HZ46">
        <v>110.30340919194801</v>
      </c>
      <c r="IA46">
        <v>109.60708160264601</v>
      </c>
      <c r="ID46" s="41"/>
      <c r="IE46">
        <v>109.672002459479</v>
      </c>
    </row>
    <row r="47" spans="1:239" x14ac:dyDescent="0.25">
      <c r="A47" s="40">
        <v>39356</v>
      </c>
      <c r="B47">
        <v>142.13437875814799</v>
      </c>
      <c r="C47">
        <v>143.61569324086301</v>
      </c>
      <c r="E47" s="41"/>
      <c r="G47">
        <v>95.359298078057705</v>
      </c>
      <c r="I47">
        <v>140.85879915679499</v>
      </c>
      <c r="K47">
        <v>235.553181759772</v>
      </c>
      <c r="M47">
        <v>285.01535754626798</v>
      </c>
      <c r="O47">
        <v>94.571980905642405</v>
      </c>
      <c r="Q47">
        <v>286.323404241177</v>
      </c>
      <c r="S47">
        <v>47.7945386079817</v>
      </c>
      <c r="U47">
        <v>95.003227785857604</v>
      </c>
      <c r="W47">
        <v>237.18481108403699</v>
      </c>
      <c r="Y47">
        <v>283.34853377821503</v>
      </c>
      <c r="AA47">
        <v>94.501903242012602</v>
      </c>
      <c r="AC47">
        <v>95.314687696073904</v>
      </c>
      <c r="AE47">
        <v>47.4217911210254</v>
      </c>
      <c r="AG47">
        <v>238.80892333007401</v>
      </c>
      <c r="AI47">
        <v>238.56488950316501</v>
      </c>
      <c r="AK47">
        <v>47.869915449313602</v>
      </c>
      <c r="AM47">
        <v>190.239520898824</v>
      </c>
      <c r="AO47">
        <v>95.725880317668896</v>
      </c>
      <c r="AQ47">
        <v>141.72005531214</v>
      </c>
      <c r="AS47">
        <v>142.24409179114099</v>
      </c>
      <c r="AU47">
        <v>189.979399609317</v>
      </c>
      <c r="AW47">
        <v>141.86272198584399</v>
      </c>
      <c r="AY47">
        <v>93.954762333901797</v>
      </c>
      <c r="BA47">
        <v>142.74712381206001</v>
      </c>
      <c r="BC47">
        <v>239.34604756285501</v>
      </c>
      <c r="BE47">
        <v>142.77167878278601</v>
      </c>
      <c r="BG47">
        <v>94.513400878468005</v>
      </c>
      <c r="BI47">
        <v>192.89004374795701</v>
      </c>
      <c r="BK47">
        <v>283.23093419186</v>
      </c>
      <c r="BM47">
        <v>95.938010945068498</v>
      </c>
      <c r="BO47">
        <v>142.387905239264</v>
      </c>
      <c r="BQ47">
        <v>95.593323984221101</v>
      </c>
      <c r="BS47">
        <v>191.396196992836</v>
      </c>
      <c r="BU47">
        <v>237.13262957991699</v>
      </c>
      <c r="BW47">
        <v>95.497185163729199</v>
      </c>
      <c r="BY47">
        <v>47.694836053911999</v>
      </c>
      <c r="CA47">
        <v>142.09229620686</v>
      </c>
      <c r="CC47">
        <v>142.781904110645</v>
      </c>
      <c r="CE47">
        <v>95.324466583397395</v>
      </c>
      <c r="CG47">
        <v>94.849908760667503</v>
      </c>
      <c r="CI47">
        <v>143.80929970123501</v>
      </c>
      <c r="CK47">
        <v>190.50715810417299</v>
      </c>
      <c r="CM47">
        <v>95.652453266765605</v>
      </c>
      <c r="CO47">
        <v>143.15439172632199</v>
      </c>
      <c r="CQ47">
        <v>143.281628152058</v>
      </c>
      <c r="CS47">
        <v>191.007526178988</v>
      </c>
      <c r="CU47">
        <v>287.77347819758398</v>
      </c>
      <c r="CW47">
        <v>142.05508343911299</v>
      </c>
      <c r="CY47">
        <v>47.320813389476001</v>
      </c>
      <c r="DA47">
        <v>94.774816776488294</v>
      </c>
      <c r="DC47">
        <v>142.857162456434</v>
      </c>
      <c r="DE47">
        <v>47.131920802018001</v>
      </c>
      <c r="DG47" s="41"/>
      <c r="DJ47">
        <v>191.75932171814699</v>
      </c>
      <c r="DK47">
        <v>237.66679256984401</v>
      </c>
      <c r="DN47">
        <v>48.002031879215203</v>
      </c>
      <c r="DO47">
        <v>142.374314302052</v>
      </c>
      <c r="DR47">
        <v>143.610020394446</v>
      </c>
      <c r="DS47">
        <v>47.534242296824999</v>
      </c>
      <c r="DV47">
        <v>95.755220872301095</v>
      </c>
      <c r="DW47">
        <v>143.555499722397</v>
      </c>
      <c r="DZ47">
        <v>95.556853243423404</v>
      </c>
      <c r="EA47">
        <v>144.13455309283199</v>
      </c>
      <c r="ED47">
        <v>95.952000789701799</v>
      </c>
      <c r="EE47">
        <v>96.004272003395698</v>
      </c>
      <c r="EH47">
        <v>95.657981174435207</v>
      </c>
      <c r="EI47">
        <v>142.43059283248499</v>
      </c>
      <c r="EL47">
        <v>48.121234682719297</v>
      </c>
      <c r="EM47">
        <v>142.865637880691</v>
      </c>
      <c r="EP47">
        <v>188.962857620682</v>
      </c>
      <c r="EQ47">
        <v>190.295928866667</v>
      </c>
      <c r="ET47">
        <v>191.531079130568</v>
      </c>
      <c r="EU47">
        <v>142.87131732556799</v>
      </c>
      <c r="EX47">
        <v>142.76328364476501</v>
      </c>
      <c r="EY47">
        <v>189.195352918899</v>
      </c>
      <c r="FB47">
        <v>47.868984694821499</v>
      </c>
      <c r="FC47">
        <v>142.88701070258401</v>
      </c>
      <c r="FF47">
        <v>190.93173300666399</v>
      </c>
      <c r="FG47">
        <v>47.833124233818097</v>
      </c>
      <c r="FJ47">
        <v>142.955838182695</v>
      </c>
      <c r="FK47">
        <v>141.777343110999</v>
      </c>
      <c r="FN47">
        <v>143.473651911746</v>
      </c>
      <c r="FO47">
        <v>187.73091202105701</v>
      </c>
      <c r="FR47">
        <v>283.984959082665</v>
      </c>
      <c r="FS47">
        <v>189.800100973377</v>
      </c>
      <c r="FV47">
        <v>189.33944596707801</v>
      </c>
      <c r="FW47">
        <v>188.56111009751001</v>
      </c>
      <c r="FZ47">
        <v>143.4549169137</v>
      </c>
      <c r="GA47">
        <v>95.055797709490705</v>
      </c>
      <c r="GD47">
        <v>141.49463376631499</v>
      </c>
      <c r="GE47">
        <v>284.11861753069599</v>
      </c>
      <c r="GH47">
        <v>143.35119317411099</v>
      </c>
      <c r="GI47" s="41"/>
      <c r="GL47">
        <v>239.497363323076</v>
      </c>
      <c r="GM47">
        <v>47.376382372754101</v>
      </c>
      <c r="GP47">
        <v>189.12190062272501</v>
      </c>
      <c r="GQ47" s="41"/>
      <c r="GT47">
        <v>188.57725699661799</v>
      </c>
      <c r="GU47">
        <v>47.131344692194403</v>
      </c>
      <c r="GX47">
        <v>190.263688167109</v>
      </c>
      <c r="GY47">
        <v>47.417982202401298</v>
      </c>
      <c r="HB47">
        <v>190.36250892018299</v>
      </c>
      <c r="HC47">
        <v>47.506460238662697</v>
      </c>
      <c r="HF47">
        <v>142.381577630067</v>
      </c>
      <c r="HG47">
        <v>142.69613627152799</v>
      </c>
      <c r="HJ47">
        <v>95.220825316441406</v>
      </c>
      <c r="HK47">
        <v>143.137308441963</v>
      </c>
      <c r="HN47">
        <v>142.141623533965</v>
      </c>
      <c r="HO47">
        <v>189.39904487231701</v>
      </c>
      <c r="HR47">
        <v>94.312105242091903</v>
      </c>
      <c r="HS47">
        <v>95.475183149367098</v>
      </c>
      <c r="HV47">
        <v>95.539364945346094</v>
      </c>
      <c r="HW47">
        <v>95.2366756700781</v>
      </c>
      <c r="HZ47">
        <v>47.641854602115799</v>
      </c>
      <c r="IA47">
        <v>95.456425714490095</v>
      </c>
      <c r="ID47">
        <v>47.387127182593403</v>
      </c>
      <c r="IE47">
        <v>190.04048240936899</v>
      </c>
    </row>
    <row r="48" spans="1:239" x14ac:dyDescent="0.25">
      <c r="A48" s="40">
        <v>39387</v>
      </c>
      <c r="B48">
        <v>231.51515312642999</v>
      </c>
      <c r="C48">
        <v>227.96796207073601</v>
      </c>
      <c r="E48">
        <v>231.29193309411701</v>
      </c>
      <c r="G48">
        <v>138.25124197951101</v>
      </c>
      <c r="I48">
        <v>230.46080549463201</v>
      </c>
      <c r="K48">
        <v>181.28202802088001</v>
      </c>
      <c r="M48">
        <v>137.57866192703599</v>
      </c>
      <c r="O48">
        <v>184.93012197764901</v>
      </c>
      <c r="Q48">
        <v>138.10550873729099</v>
      </c>
      <c r="S48">
        <v>45.959093415624501</v>
      </c>
      <c r="U48">
        <v>92.016722555756999</v>
      </c>
      <c r="W48">
        <v>228.460193162802</v>
      </c>
      <c r="Y48">
        <v>276.25462457404802</v>
      </c>
      <c r="AA48">
        <v>228.85878277436399</v>
      </c>
      <c r="AC48">
        <v>45.785423064394202</v>
      </c>
      <c r="AE48">
        <v>183.681968704025</v>
      </c>
      <c r="AG48">
        <v>91.0943292250833</v>
      </c>
      <c r="AI48">
        <v>273.307513232394</v>
      </c>
      <c r="AK48">
        <v>45.6177021735135</v>
      </c>
      <c r="AM48">
        <v>228.91245004673601</v>
      </c>
      <c r="AO48">
        <v>183.512657930693</v>
      </c>
      <c r="AQ48">
        <v>183.63159758999399</v>
      </c>
      <c r="AS48">
        <v>183.65307083833599</v>
      </c>
      <c r="AU48">
        <v>139.111297510577</v>
      </c>
      <c r="AW48">
        <v>92.463414145868398</v>
      </c>
      <c r="AY48">
        <v>232.7343878655</v>
      </c>
      <c r="BA48">
        <v>92.155986049977002</v>
      </c>
      <c r="BC48">
        <v>91.802713353947297</v>
      </c>
      <c r="BE48">
        <v>138.26765118688701</v>
      </c>
      <c r="BG48">
        <v>91.717533795266604</v>
      </c>
      <c r="BI48">
        <v>185.712438065942</v>
      </c>
      <c r="BK48">
        <v>138.333995855777</v>
      </c>
      <c r="BM48">
        <v>230.60646464416999</v>
      </c>
      <c r="BO48">
        <v>91.484901596484406</v>
      </c>
      <c r="BQ48">
        <v>139.05039623476901</v>
      </c>
      <c r="BS48">
        <v>92.561121420026296</v>
      </c>
      <c r="BU48">
        <v>274.85966587487599</v>
      </c>
      <c r="BW48">
        <v>92.988289943940302</v>
      </c>
      <c r="BY48">
        <v>228.298485420351</v>
      </c>
      <c r="CA48">
        <v>227.51551656099599</v>
      </c>
      <c r="CC48">
        <v>45.774724095907402</v>
      </c>
      <c r="CE48">
        <v>91.505131097426698</v>
      </c>
      <c r="CG48">
        <v>183.072822274217</v>
      </c>
      <c r="CI48">
        <v>230.441633861166</v>
      </c>
      <c r="CK48">
        <v>138.06396180783301</v>
      </c>
      <c r="CM48">
        <v>184.11024630407201</v>
      </c>
      <c r="CO48">
        <v>182.20849343356099</v>
      </c>
      <c r="CQ48">
        <v>138.40464440051099</v>
      </c>
      <c r="CS48">
        <v>183.07068427211999</v>
      </c>
      <c r="CU48">
        <v>323.90395199693597</v>
      </c>
      <c r="CW48">
        <v>92.631329212762296</v>
      </c>
      <c r="CY48">
        <v>138.61252785809199</v>
      </c>
      <c r="DA48">
        <v>137.131531281511</v>
      </c>
      <c r="DC48">
        <v>229.44752891046599</v>
      </c>
      <c r="DF48">
        <v>276.21115751542197</v>
      </c>
      <c r="DG48">
        <v>137.16717174032399</v>
      </c>
      <c r="DJ48">
        <v>229.90810680462499</v>
      </c>
      <c r="DK48">
        <v>138.62097990118599</v>
      </c>
      <c r="DN48">
        <v>184.40782149655601</v>
      </c>
      <c r="DO48">
        <v>184.123714720923</v>
      </c>
      <c r="DR48">
        <v>272.72283584396098</v>
      </c>
      <c r="DS48">
        <v>91.981069430072907</v>
      </c>
      <c r="DV48">
        <v>138.475972665039</v>
      </c>
      <c r="DW48">
        <v>184.47364045511</v>
      </c>
      <c r="DZ48">
        <v>182.635793423275</v>
      </c>
      <c r="EA48">
        <v>137.77971869656699</v>
      </c>
      <c r="ED48">
        <v>137.49405114301101</v>
      </c>
      <c r="EE48">
        <v>231.71754582121699</v>
      </c>
      <c r="EH48">
        <v>184.814998730544</v>
      </c>
      <c r="EI48">
        <v>412.10001027730902</v>
      </c>
      <c r="EL48">
        <v>183.17224300995301</v>
      </c>
      <c r="EM48">
        <v>137.34713793078899</v>
      </c>
      <c r="EP48">
        <v>228.74103186037499</v>
      </c>
      <c r="EQ48">
        <v>136.82108116975499</v>
      </c>
      <c r="ET48">
        <v>136.91951122714499</v>
      </c>
      <c r="EU48">
        <v>46.224172848328003</v>
      </c>
      <c r="EX48">
        <v>91.910444345352005</v>
      </c>
      <c r="EY48">
        <v>136.43968988186199</v>
      </c>
      <c r="FB48">
        <v>183.893160325971</v>
      </c>
      <c r="FC48">
        <v>230.86917837762201</v>
      </c>
      <c r="FF48">
        <v>230.15942363868101</v>
      </c>
      <c r="FG48">
        <v>91.418715548341794</v>
      </c>
      <c r="FJ48">
        <v>184.171209208248</v>
      </c>
      <c r="FK48">
        <v>46.058716205897603</v>
      </c>
      <c r="FN48">
        <v>138.41329354359999</v>
      </c>
      <c r="FO48">
        <v>183.19277849223701</v>
      </c>
      <c r="FR48">
        <v>137.81222063609701</v>
      </c>
      <c r="FS48">
        <v>90.9742473377095</v>
      </c>
      <c r="FV48">
        <v>92.028109312206198</v>
      </c>
      <c r="FW48">
        <v>272.81935940017502</v>
      </c>
      <c r="FZ48">
        <v>138.25543165963799</v>
      </c>
      <c r="GA48">
        <v>138.57982144196299</v>
      </c>
      <c r="GD48">
        <v>138.653373431994</v>
      </c>
      <c r="GE48">
        <v>275.91841674827401</v>
      </c>
      <c r="GH48">
        <v>138.97271916328299</v>
      </c>
      <c r="GI48">
        <v>183.95501520132001</v>
      </c>
      <c r="GL48">
        <v>229.032814010142</v>
      </c>
      <c r="GM48">
        <v>229.86766282699401</v>
      </c>
      <c r="GP48">
        <v>230.68495979539301</v>
      </c>
      <c r="GQ48">
        <v>184.65097148596001</v>
      </c>
      <c r="GT48">
        <v>181.87697585425201</v>
      </c>
      <c r="GU48">
        <v>91.5233488035786</v>
      </c>
      <c r="GX48">
        <v>230.52691424411799</v>
      </c>
      <c r="GY48">
        <v>183.30090954744199</v>
      </c>
      <c r="HB48">
        <v>273.62780291392301</v>
      </c>
      <c r="HC48">
        <v>183.53489727111301</v>
      </c>
      <c r="HF48">
        <v>227.86029617795299</v>
      </c>
      <c r="HG48">
        <v>184.81830863033201</v>
      </c>
      <c r="HJ48">
        <v>229.19155156491999</v>
      </c>
      <c r="HK48">
        <v>275.71989962307902</v>
      </c>
      <c r="HN48">
        <v>138.70070976566001</v>
      </c>
      <c r="HO48">
        <v>137.47466569262099</v>
      </c>
      <c r="HR48">
        <v>138.22646497717199</v>
      </c>
      <c r="HS48">
        <v>45.737152089982402</v>
      </c>
      <c r="HV48">
        <v>274.35250032381401</v>
      </c>
      <c r="HW48">
        <v>92.061097404700305</v>
      </c>
      <c r="HZ48">
        <v>323.22969849219697</v>
      </c>
      <c r="IA48">
        <v>276.05415952710598</v>
      </c>
      <c r="ID48">
        <v>137.72520289295801</v>
      </c>
      <c r="IE48">
        <v>137.29594080564101</v>
      </c>
    </row>
    <row r="49" spans="1:239" x14ac:dyDescent="0.25">
      <c r="A49" s="40">
        <v>39417</v>
      </c>
      <c r="B49">
        <v>51.330446179921097</v>
      </c>
      <c r="C49">
        <v>102.577697640141</v>
      </c>
      <c r="E49">
        <v>51.449686269075897</v>
      </c>
      <c r="G49">
        <v>51.566187653221903</v>
      </c>
      <c r="I49">
        <v>101.373240821598</v>
      </c>
      <c r="K49" s="41"/>
      <c r="M49">
        <v>51.254564672460802</v>
      </c>
      <c r="O49">
        <v>51.818879532570101</v>
      </c>
      <c r="Q49">
        <v>102.60961507500799</v>
      </c>
      <c r="S49" s="41"/>
      <c r="U49" s="41"/>
      <c r="W49" s="41"/>
      <c r="Y49">
        <v>51.226066594659301</v>
      </c>
      <c r="AA49">
        <v>51.268897720249797</v>
      </c>
      <c r="AC49">
        <v>51.287906715227997</v>
      </c>
      <c r="AE49" s="41"/>
      <c r="AG49">
        <v>51.547593100933099</v>
      </c>
      <c r="AI49">
        <v>51.482798782351999</v>
      </c>
      <c r="AK49">
        <v>51.014719920484403</v>
      </c>
      <c r="AM49">
        <v>51.197883072763602</v>
      </c>
      <c r="AO49" s="41"/>
      <c r="AQ49">
        <v>51.302692050944003</v>
      </c>
      <c r="AS49" s="41"/>
      <c r="AU49">
        <v>51.579042529552801</v>
      </c>
      <c r="AW49" s="41"/>
      <c r="AY49">
        <v>104.02221660584</v>
      </c>
      <c r="BA49">
        <v>51.463033502560002</v>
      </c>
      <c r="BC49">
        <v>51.461653882342297</v>
      </c>
      <c r="BE49" s="41"/>
      <c r="BG49">
        <v>51.247683535835101</v>
      </c>
      <c r="BI49" s="41"/>
      <c r="BK49">
        <v>51.094219395445897</v>
      </c>
      <c r="BM49">
        <v>51.3609777505038</v>
      </c>
      <c r="BO49" s="41"/>
      <c r="BQ49" s="41"/>
      <c r="BS49" s="41"/>
      <c r="BU49">
        <v>51.331595865940201</v>
      </c>
      <c r="BW49" s="41"/>
      <c r="BY49">
        <v>51.1771239127388</v>
      </c>
      <c r="CA49" s="41"/>
      <c r="CC49" s="41"/>
      <c r="CE49" s="41"/>
      <c r="CG49">
        <v>51.237166201790203</v>
      </c>
      <c r="CI49">
        <v>51.351851122075999</v>
      </c>
      <c r="CK49">
        <v>51.262538165994201</v>
      </c>
      <c r="CM49">
        <v>51.7312313086952</v>
      </c>
      <c r="CO49" s="41"/>
      <c r="CQ49">
        <v>51.489580945347903</v>
      </c>
      <c r="CS49" s="41"/>
      <c r="CU49">
        <v>51.613753197188899</v>
      </c>
      <c r="CW49" s="41"/>
      <c r="CY49" s="41"/>
      <c r="DB49" s="41"/>
      <c r="DC49">
        <v>51.344148629468599</v>
      </c>
      <c r="DF49" s="41"/>
      <c r="DG49" s="41"/>
      <c r="DJ49" s="41"/>
      <c r="DK49" s="41"/>
      <c r="DN49" s="41"/>
      <c r="DO49">
        <v>50.312831481487002</v>
      </c>
      <c r="DR49">
        <v>51.2958302826151</v>
      </c>
      <c r="DS49" s="41"/>
      <c r="DV49" s="41"/>
      <c r="DW49" s="41"/>
      <c r="DZ49">
        <v>102.193266303941</v>
      </c>
      <c r="EA49" s="41"/>
      <c r="ED49">
        <v>102.153433352251</v>
      </c>
      <c r="EE49" s="41"/>
      <c r="EH49">
        <v>51.2634414599206</v>
      </c>
      <c r="EI49">
        <v>50.982423195695397</v>
      </c>
      <c r="EL49" s="41"/>
      <c r="EM49">
        <v>51.421297085966998</v>
      </c>
      <c r="EP49" s="41"/>
      <c r="EQ49" s="41"/>
      <c r="ET49">
        <v>51.311600139699699</v>
      </c>
      <c r="EU49" s="41"/>
      <c r="EX49">
        <v>102.508204578861</v>
      </c>
      <c r="EY49">
        <v>50.857598144049398</v>
      </c>
      <c r="FB49">
        <v>51.464117320554202</v>
      </c>
      <c r="FC49" s="41"/>
      <c r="FF49">
        <v>102.116799292282</v>
      </c>
      <c r="FG49">
        <v>103.04449703471199</v>
      </c>
      <c r="FJ49" s="41"/>
      <c r="FK49">
        <v>51.309215347610099</v>
      </c>
      <c r="FN49">
        <v>102.16213964866201</v>
      </c>
      <c r="FO49" s="41"/>
      <c r="FR49" s="41"/>
      <c r="FS49">
        <v>51.738521747394202</v>
      </c>
      <c r="FV49">
        <v>101.604546079804</v>
      </c>
      <c r="FW49" s="41"/>
      <c r="FZ49">
        <v>51.919134956600303</v>
      </c>
      <c r="GA49">
        <v>51.802660046024897</v>
      </c>
      <c r="GD49">
        <v>51.5040565224297</v>
      </c>
      <c r="GE49" s="41"/>
      <c r="GH49" s="41"/>
      <c r="GI49">
        <v>102.420521601313</v>
      </c>
      <c r="GL49">
        <v>102.921972039419</v>
      </c>
      <c r="GM49">
        <v>51.8095716259852</v>
      </c>
      <c r="GP49">
        <v>51.213175574824</v>
      </c>
      <c r="GQ49" s="41"/>
      <c r="GT49">
        <v>50.761672145224601</v>
      </c>
      <c r="GU49">
        <v>51.280975593320001</v>
      </c>
      <c r="GX49" s="41"/>
      <c r="GY49">
        <v>51.523085725808897</v>
      </c>
      <c r="HB49" s="41"/>
      <c r="HC49">
        <v>102.31564963539</v>
      </c>
      <c r="HF49">
        <v>51.288557705180899</v>
      </c>
      <c r="HG49" s="41"/>
      <c r="HJ49">
        <v>51.443357054703903</v>
      </c>
      <c r="HK49" s="41"/>
      <c r="HN49" s="41"/>
      <c r="HO49">
        <v>51.055713814386998</v>
      </c>
      <c r="HR49" s="41"/>
      <c r="HS49" s="41"/>
      <c r="HV49" s="41"/>
      <c r="HW49">
        <v>51.195922550306101</v>
      </c>
      <c r="HZ49">
        <v>51.459555720607703</v>
      </c>
      <c r="IA49">
        <v>51.367980143397602</v>
      </c>
      <c r="ID49">
        <v>51.3077572900213</v>
      </c>
      <c r="IE49">
        <v>51.107482205223903</v>
      </c>
    </row>
    <row r="50" spans="1:239" x14ac:dyDescent="0.25">
      <c r="A50" s="40">
        <v>39448</v>
      </c>
      <c r="B50">
        <v>86.321947940206798</v>
      </c>
      <c r="C50">
        <v>43.704489083698398</v>
      </c>
      <c r="E50">
        <v>43.0446156872001</v>
      </c>
      <c r="G50">
        <v>128.730400481592</v>
      </c>
      <c r="I50">
        <v>84.945250096575805</v>
      </c>
      <c r="K50">
        <v>86.048902139332696</v>
      </c>
      <c r="M50">
        <v>43.107942564762602</v>
      </c>
      <c r="O50">
        <v>42.738896899285102</v>
      </c>
      <c r="Q50">
        <v>86.386752131887206</v>
      </c>
      <c r="S50">
        <v>129.682506145041</v>
      </c>
      <c r="U50">
        <v>86.773211701256699</v>
      </c>
      <c r="W50">
        <v>172.77459312250301</v>
      </c>
      <c r="Y50">
        <v>216.32140879075601</v>
      </c>
      <c r="AA50">
        <v>43.161249272640703</v>
      </c>
      <c r="AC50">
        <v>130.534745656448</v>
      </c>
      <c r="AE50">
        <v>85.993448813090495</v>
      </c>
      <c r="AG50">
        <v>85.892192509486904</v>
      </c>
      <c r="AI50">
        <v>43.001294415471598</v>
      </c>
      <c r="AK50">
        <v>86.275170311342094</v>
      </c>
      <c r="AM50">
        <v>43.058772605134898</v>
      </c>
      <c r="AO50">
        <v>128.90911645096199</v>
      </c>
      <c r="AQ50">
        <v>43.304013511437098</v>
      </c>
      <c r="AS50">
        <v>86.607981836612097</v>
      </c>
      <c r="AU50">
        <v>43.481932388448598</v>
      </c>
      <c r="AW50">
        <v>42.972776395771199</v>
      </c>
      <c r="AY50">
        <v>173.321964832513</v>
      </c>
      <c r="BA50">
        <v>86.231200774701904</v>
      </c>
      <c r="BC50">
        <v>43.074031761675201</v>
      </c>
      <c r="BE50">
        <v>43.246052498085298</v>
      </c>
      <c r="BG50">
        <v>43.158519900991003</v>
      </c>
      <c r="BI50" s="41"/>
      <c r="BK50">
        <v>42.9559666267007</v>
      </c>
      <c r="BM50">
        <v>128.878721542563</v>
      </c>
      <c r="BO50">
        <v>128.76842356270399</v>
      </c>
      <c r="BQ50">
        <v>128.87702051698</v>
      </c>
      <c r="BS50">
        <v>85.899216529047393</v>
      </c>
      <c r="BU50">
        <v>43.045435346371498</v>
      </c>
      <c r="BW50">
        <v>85.911500759049801</v>
      </c>
      <c r="BY50">
        <v>128.92090138626301</v>
      </c>
      <c r="CA50" s="41"/>
      <c r="CC50">
        <v>85.961385747410702</v>
      </c>
      <c r="CE50">
        <v>86.570370454842106</v>
      </c>
      <c r="CG50">
        <v>128.653213611827</v>
      </c>
      <c r="CI50">
        <v>43.147225308992503</v>
      </c>
      <c r="CK50">
        <v>87.500526227120801</v>
      </c>
      <c r="CM50">
        <v>172.726618960482</v>
      </c>
      <c r="CO50">
        <v>43.188741853088899</v>
      </c>
      <c r="CQ50">
        <v>87.070554843697494</v>
      </c>
      <c r="CS50" s="41"/>
      <c r="CU50">
        <v>216.320891753279</v>
      </c>
      <c r="CX50">
        <v>129.587809489303</v>
      </c>
      <c r="CY50">
        <v>86.324448687395105</v>
      </c>
      <c r="DB50">
        <v>43.369504154016198</v>
      </c>
      <c r="DC50">
        <v>130.45341435992299</v>
      </c>
      <c r="DF50">
        <v>44.038330283387999</v>
      </c>
      <c r="DG50">
        <v>86.4789588852924</v>
      </c>
      <c r="DJ50">
        <v>173.04072975922099</v>
      </c>
      <c r="DK50">
        <v>130.87266209645699</v>
      </c>
      <c r="DN50">
        <v>129.88457849944399</v>
      </c>
      <c r="DO50">
        <v>43.281040542855401</v>
      </c>
      <c r="DR50">
        <v>85.719415439657794</v>
      </c>
      <c r="DS50">
        <v>43.249563821094299</v>
      </c>
      <c r="DV50">
        <v>86.309945017547804</v>
      </c>
      <c r="DW50">
        <v>173.626583648045</v>
      </c>
      <c r="DZ50">
        <v>128.26052741176599</v>
      </c>
      <c r="EA50">
        <v>86.776556627728596</v>
      </c>
      <c r="ED50">
        <v>43.242775433368301</v>
      </c>
      <c r="EE50">
        <v>43.126363996329502</v>
      </c>
      <c r="EH50">
        <v>43.548118942423798</v>
      </c>
      <c r="EI50">
        <v>130.00071586850501</v>
      </c>
      <c r="EL50">
        <v>130.07283535407899</v>
      </c>
      <c r="EM50">
        <v>43.149232900186803</v>
      </c>
      <c r="EP50">
        <v>43.139539230731998</v>
      </c>
      <c r="EQ50">
        <v>43.365390440563303</v>
      </c>
      <c r="ET50">
        <v>130.07062779006301</v>
      </c>
      <c r="EU50">
        <v>173.80697386506799</v>
      </c>
      <c r="EX50">
        <v>129.01758837412001</v>
      </c>
      <c r="EY50">
        <v>43.140175800876001</v>
      </c>
      <c r="FB50">
        <v>87.174385093576106</v>
      </c>
      <c r="FC50">
        <v>43.154953612576698</v>
      </c>
      <c r="FF50">
        <v>172.64574546374899</v>
      </c>
      <c r="FG50">
        <v>260.70282719995703</v>
      </c>
      <c r="FJ50">
        <v>130.385425305582</v>
      </c>
      <c r="FK50">
        <v>129.86994862631099</v>
      </c>
      <c r="FN50">
        <v>129.68475899759699</v>
      </c>
      <c r="FO50">
        <v>129.51270821520399</v>
      </c>
      <c r="FR50">
        <v>86.820560578519405</v>
      </c>
      <c r="FS50">
        <v>171.88212471284899</v>
      </c>
      <c r="FV50">
        <v>86.781101063807498</v>
      </c>
      <c r="FW50">
        <v>85.494154483673995</v>
      </c>
      <c r="FZ50">
        <v>85.823599829210394</v>
      </c>
      <c r="GA50">
        <v>86.022043198219706</v>
      </c>
      <c r="GD50">
        <v>129.97135578434799</v>
      </c>
      <c r="GE50">
        <v>86.763450152591304</v>
      </c>
      <c r="GH50">
        <v>86.493458904715695</v>
      </c>
      <c r="GI50">
        <v>85.747569049019901</v>
      </c>
      <c r="GL50">
        <v>43.091400279327999</v>
      </c>
      <c r="GM50">
        <v>86.800933936242302</v>
      </c>
      <c r="GP50">
        <v>86.048748344361499</v>
      </c>
      <c r="GQ50">
        <v>130.63321176852901</v>
      </c>
      <c r="GT50">
        <v>171.25976026319699</v>
      </c>
      <c r="GU50">
        <v>42.706617873219201</v>
      </c>
      <c r="GX50">
        <v>86.410015323261803</v>
      </c>
      <c r="GY50">
        <v>85.964334070571994</v>
      </c>
      <c r="HB50">
        <v>43.111880487536602</v>
      </c>
      <c r="HC50">
        <v>85.499565240700505</v>
      </c>
      <c r="HF50">
        <v>129.43447660331401</v>
      </c>
      <c r="HG50">
        <v>86.548899584020205</v>
      </c>
      <c r="HJ50" s="41"/>
      <c r="HK50">
        <v>86.762707148082598</v>
      </c>
      <c r="HN50">
        <v>43.282547666627302</v>
      </c>
      <c r="HO50">
        <v>87.474455755593993</v>
      </c>
      <c r="HR50">
        <v>42.995224576202297</v>
      </c>
      <c r="HS50">
        <v>172.73670723541801</v>
      </c>
      <c r="HV50">
        <v>43.234393102628403</v>
      </c>
      <c r="HW50">
        <v>43.357477620904298</v>
      </c>
      <c r="HZ50">
        <v>86.912234851314807</v>
      </c>
      <c r="IA50">
        <v>129.78520645798599</v>
      </c>
      <c r="ID50">
        <v>85.919924010147398</v>
      </c>
      <c r="IE50">
        <v>129.48488618194099</v>
      </c>
    </row>
    <row r="51" spans="1:239" x14ac:dyDescent="0.25">
      <c r="A51" s="40">
        <v>39479</v>
      </c>
      <c r="B51">
        <v>277.57381541161101</v>
      </c>
      <c r="C51">
        <v>368.66579428935398</v>
      </c>
      <c r="E51">
        <v>278.30318887769499</v>
      </c>
      <c r="G51">
        <v>508.26935608525002</v>
      </c>
      <c r="I51">
        <v>230.12563634980199</v>
      </c>
      <c r="K51">
        <v>418.69729384002102</v>
      </c>
      <c r="M51">
        <v>229.101929233671</v>
      </c>
      <c r="O51">
        <v>232.238116809628</v>
      </c>
      <c r="Q51">
        <v>417.45576930501301</v>
      </c>
      <c r="S51">
        <v>372.25321854994399</v>
      </c>
      <c r="U51">
        <v>414.291895346704</v>
      </c>
      <c r="W51">
        <v>278.29262380329101</v>
      </c>
      <c r="Y51">
        <v>457.43051429188898</v>
      </c>
      <c r="AA51">
        <v>186.589155389523</v>
      </c>
      <c r="AC51">
        <v>513.44945318070995</v>
      </c>
      <c r="AE51">
        <v>276.04164318983101</v>
      </c>
      <c r="AG51">
        <v>233.56747964765501</v>
      </c>
      <c r="AI51">
        <v>370.25862150233701</v>
      </c>
      <c r="AK51">
        <v>418.436864961097</v>
      </c>
      <c r="AM51">
        <v>277.69764180550902</v>
      </c>
      <c r="AO51">
        <v>373.51881364969898</v>
      </c>
      <c r="AQ51">
        <v>322.32406900926799</v>
      </c>
      <c r="AS51">
        <v>233.13201913621899</v>
      </c>
      <c r="AU51">
        <v>372.895261795419</v>
      </c>
      <c r="AW51">
        <v>371.99438803323898</v>
      </c>
      <c r="AY51">
        <v>374.39995357042102</v>
      </c>
      <c r="BA51">
        <v>417.81652862991302</v>
      </c>
      <c r="BC51">
        <v>420.990852202741</v>
      </c>
      <c r="BE51">
        <v>232.34528380462501</v>
      </c>
      <c r="BG51">
        <v>276.82865736955398</v>
      </c>
      <c r="BI51">
        <v>326.35064831539</v>
      </c>
      <c r="BK51">
        <v>275.57107148848598</v>
      </c>
      <c r="BM51">
        <v>231.24483283912599</v>
      </c>
      <c r="BO51">
        <v>509.76649657038899</v>
      </c>
      <c r="BQ51">
        <v>324.498146769654</v>
      </c>
      <c r="BS51">
        <v>373.00392914704003</v>
      </c>
      <c r="BU51">
        <v>325.19435714672898</v>
      </c>
      <c r="BW51">
        <v>420.23748972847</v>
      </c>
      <c r="BY51">
        <v>322.71050438212501</v>
      </c>
      <c r="CA51">
        <v>184.89975679957701</v>
      </c>
      <c r="CC51">
        <v>324.29136708583798</v>
      </c>
      <c r="CE51">
        <v>140.27117445262601</v>
      </c>
      <c r="CG51">
        <v>278.15944524626002</v>
      </c>
      <c r="CI51">
        <v>508.31798431814201</v>
      </c>
      <c r="CK51">
        <v>185.75805362125701</v>
      </c>
      <c r="CM51">
        <v>279.87510408024599</v>
      </c>
      <c r="CO51">
        <v>466.00895191951599</v>
      </c>
      <c r="CQ51">
        <v>278.71041831473701</v>
      </c>
      <c r="CT51">
        <v>139.71622387048399</v>
      </c>
      <c r="CU51">
        <v>231.17231887735099</v>
      </c>
      <c r="CX51">
        <v>328.15778460780399</v>
      </c>
      <c r="CY51">
        <v>419.18668501679201</v>
      </c>
      <c r="DB51">
        <v>416.430399600486</v>
      </c>
      <c r="DC51">
        <v>372.141609326344</v>
      </c>
      <c r="DF51">
        <v>280.04309206738498</v>
      </c>
      <c r="DG51">
        <v>509.75944747157899</v>
      </c>
      <c r="DJ51">
        <v>277.93937147525799</v>
      </c>
      <c r="DK51">
        <v>465.70240960231598</v>
      </c>
      <c r="DN51">
        <v>277.34487032941797</v>
      </c>
      <c r="DO51">
        <v>372.79577840060898</v>
      </c>
      <c r="DR51">
        <v>416.71722436882902</v>
      </c>
      <c r="DS51">
        <v>276.95770513332002</v>
      </c>
      <c r="DV51">
        <v>649.55743229792404</v>
      </c>
      <c r="DW51">
        <v>324.24518564536498</v>
      </c>
      <c r="DZ51">
        <v>468.61701487548203</v>
      </c>
      <c r="EA51">
        <v>326.57767717946399</v>
      </c>
      <c r="ED51">
        <v>140.021631546413</v>
      </c>
      <c r="EE51">
        <v>421.32991911176799</v>
      </c>
      <c r="EH51">
        <v>555.27176259773796</v>
      </c>
      <c r="EI51">
        <v>231.458670497686</v>
      </c>
      <c r="EL51">
        <v>415.396662245534</v>
      </c>
      <c r="EM51">
        <v>460.12495162540802</v>
      </c>
      <c r="EP51">
        <v>369.36886254535898</v>
      </c>
      <c r="EQ51">
        <v>367.64585114236297</v>
      </c>
      <c r="ET51">
        <v>463.83098889064797</v>
      </c>
      <c r="EU51">
        <v>414.95247384323301</v>
      </c>
      <c r="EX51">
        <v>461.98676612477902</v>
      </c>
      <c r="EY51">
        <v>231.98094497510499</v>
      </c>
      <c r="FB51">
        <v>371.92514071946403</v>
      </c>
      <c r="FC51">
        <v>325.34462714715897</v>
      </c>
      <c r="FF51">
        <v>419.42573499504499</v>
      </c>
      <c r="FG51">
        <v>230.44357059539001</v>
      </c>
      <c r="FJ51">
        <v>281.65358306501901</v>
      </c>
      <c r="FK51">
        <v>185.94241127638</v>
      </c>
      <c r="FN51">
        <v>368.83694057819503</v>
      </c>
      <c r="FO51">
        <v>277.89401578777199</v>
      </c>
      <c r="FR51">
        <v>322.71369653582599</v>
      </c>
      <c r="FS51">
        <v>418.22549245167801</v>
      </c>
      <c r="FV51">
        <v>423.63160423901002</v>
      </c>
      <c r="FW51">
        <v>508.05432772224299</v>
      </c>
      <c r="FZ51">
        <v>183.62319370022101</v>
      </c>
      <c r="GA51">
        <v>277.70804820978498</v>
      </c>
      <c r="GD51">
        <v>418.155176425842</v>
      </c>
      <c r="GE51">
        <v>323.75763042978298</v>
      </c>
      <c r="GH51">
        <v>417.80326252569199</v>
      </c>
      <c r="GI51">
        <v>232.61310355261901</v>
      </c>
      <c r="GL51">
        <v>278.81445803472201</v>
      </c>
      <c r="GM51">
        <v>374.18342467038099</v>
      </c>
      <c r="GP51">
        <v>231.57999657818101</v>
      </c>
      <c r="GQ51">
        <v>277.75355272042998</v>
      </c>
      <c r="GT51">
        <v>322.87015786593997</v>
      </c>
      <c r="GU51">
        <v>230.07027667045799</v>
      </c>
      <c r="GX51">
        <v>323.935659786879</v>
      </c>
      <c r="GY51">
        <v>415.627880213975</v>
      </c>
      <c r="HB51">
        <v>367.52785809583099</v>
      </c>
      <c r="HC51">
        <v>368.18778281697001</v>
      </c>
      <c r="HF51">
        <v>321.30508156380802</v>
      </c>
      <c r="HG51">
        <v>279.19755290740699</v>
      </c>
      <c r="HJ51">
        <v>420.13388915976401</v>
      </c>
      <c r="HK51">
        <v>230.57405455313199</v>
      </c>
      <c r="HN51">
        <v>417.26210814928999</v>
      </c>
      <c r="HO51">
        <v>325.28953515579701</v>
      </c>
      <c r="HR51">
        <v>185.23442923634499</v>
      </c>
      <c r="HS51">
        <v>187.517622235364</v>
      </c>
      <c r="HV51">
        <v>416.78094215341099</v>
      </c>
      <c r="HW51">
        <v>276.93045743669899</v>
      </c>
      <c r="HZ51">
        <v>510.35706538736298</v>
      </c>
      <c r="IA51">
        <v>281.316622741169</v>
      </c>
      <c r="ID51">
        <v>279.065710727181</v>
      </c>
      <c r="IE51">
        <v>326.859663353673</v>
      </c>
    </row>
    <row r="52" spans="1:239" x14ac:dyDescent="0.25">
      <c r="A52" s="40">
        <v>39508</v>
      </c>
      <c r="B52" s="41"/>
      <c r="C52" s="41"/>
      <c r="E52" s="41"/>
      <c r="G52">
        <v>85.780701489332699</v>
      </c>
      <c r="I52">
        <v>43.238454987315599</v>
      </c>
      <c r="K52" s="41"/>
      <c r="M52">
        <v>42.590569559097098</v>
      </c>
      <c r="O52">
        <v>42.881187705834897</v>
      </c>
      <c r="Q52">
        <v>86.017267135298198</v>
      </c>
      <c r="S52">
        <v>86.1974488130586</v>
      </c>
      <c r="U52">
        <v>42.501734746679801</v>
      </c>
      <c r="W52">
        <v>42.974045414448099</v>
      </c>
      <c r="Y52">
        <v>43.364041902997997</v>
      </c>
      <c r="AA52" s="41"/>
      <c r="AC52">
        <v>42.886486567110502</v>
      </c>
      <c r="AE52">
        <v>43.253750135334599</v>
      </c>
      <c r="AG52">
        <v>86.006426998426505</v>
      </c>
      <c r="AI52">
        <v>43.081751213028497</v>
      </c>
      <c r="AK52">
        <v>85.627183718271993</v>
      </c>
      <c r="AM52">
        <v>43.125605612799802</v>
      </c>
      <c r="AO52" s="41"/>
      <c r="AQ52">
        <v>172.368608637466</v>
      </c>
      <c r="AS52">
        <v>129.78153295101399</v>
      </c>
      <c r="AU52">
        <v>86.949274914228496</v>
      </c>
      <c r="AW52">
        <v>129.28634907388101</v>
      </c>
      <c r="AY52" s="41"/>
      <c r="BA52">
        <v>85.793618493936407</v>
      </c>
      <c r="BC52">
        <v>43.702510944634199</v>
      </c>
      <c r="BE52">
        <v>129.94127438747799</v>
      </c>
      <c r="BG52">
        <v>86.316074527671702</v>
      </c>
      <c r="BI52">
        <v>87.2434841745944</v>
      </c>
      <c r="BK52">
        <v>43.384845893606801</v>
      </c>
      <c r="BM52">
        <v>86.478438815176901</v>
      </c>
      <c r="BO52" s="41"/>
      <c r="BQ52" s="41"/>
      <c r="BS52" s="41"/>
      <c r="BU52" s="41"/>
      <c r="BW52">
        <v>85.994322446588797</v>
      </c>
      <c r="BY52">
        <v>43.246039871394998</v>
      </c>
      <c r="CA52">
        <v>172.80380389239301</v>
      </c>
      <c r="CC52" s="41"/>
      <c r="CE52">
        <v>86.169461445418094</v>
      </c>
      <c r="CG52">
        <v>43.041650129793297</v>
      </c>
      <c r="CI52">
        <v>85.504960513036593</v>
      </c>
      <c r="CK52">
        <v>85.664248983653906</v>
      </c>
      <c r="CM52" s="41"/>
      <c r="CP52" s="41"/>
      <c r="CQ52">
        <v>43.298781195014399</v>
      </c>
      <c r="CT52">
        <v>86.672662940776505</v>
      </c>
      <c r="CU52">
        <v>42.785838304802098</v>
      </c>
      <c r="CX52">
        <v>43.159286941647103</v>
      </c>
      <c r="CY52" s="41"/>
      <c r="DB52">
        <v>85.849047943585404</v>
      </c>
      <c r="DC52" s="41"/>
      <c r="DF52" s="41"/>
      <c r="DG52">
        <v>43.156444321148101</v>
      </c>
      <c r="DJ52">
        <v>129.04351534967299</v>
      </c>
      <c r="DK52">
        <v>130.45277099140301</v>
      </c>
      <c r="DN52">
        <v>86.136246478691106</v>
      </c>
      <c r="DO52">
        <v>43.060018661375899</v>
      </c>
      <c r="DR52" s="41"/>
      <c r="DS52">
        <v>86.2605417059968</v>
      </c>
      <c r="DV52">
        <v>85.513301383905002</v>
      </c>
      <c r="DW52">
        <v>85.680792308264799</v>
      </c>
      <c r="DZ52">
        <v>86.531920826316195</v>
      </c>
      <c r="EA52">
        <v>86.392617041804897</v>
      </c>
      <c r="ED52">
        <v>86.933881266124999</v>
      </c>
      <c r="EE52">
        <v>43.5474134959399</v>
      </c>
      <c r="EH52">
        <v>130.26825964013599</v>
      </c>
      <c r="EI52">
        <v>43.110024120878599</v>
      </c>
      <c r="EL52">
        <v>86.076912113649399</v>
      </c>
      <c r="EM52">
        <v>42.506239042077397</v>
      </c>
      <c r="EP52">
        <v>86.742413403403603</v>
      </c>
      <c r="EQ52">
        <v>43.216654366875197</v>
      </c>
      <c r="ET52">
        <v>43.100535516445802</v>
      </c>
      <c r="EU52">
        <v>129.75163133571201</v>
      </c>
      <c r="EX52">
        <v>43.159764191506603</v>
      </c>
      <c r="EY52">
        <v>129.19588196067301</v>
      </c>
      <c r="FB52">
        <v>42.8692266764983</v>
      </c>
      <c r="FC52">
        <v>86.0262736694701</v>
      </c>
      <c r="FF52" s="41"/>
      <c r="FG52">
        <v>43.123110968863898</v>
      </c>
      <c r="FJ52" s="41"/>
      <c r="FK52">
        <v>128.747804751335</v>
      </c>
      <c r="FN52">
        <v>86.106880604433698</v>
      </c>
      <c r="FO52" s="41"/>
      <c r="FR52" s="41"/>
      <c r="FS52">
        <v>129.16878787120999</v>
      </c>
      <c r="FV52" s="41"/>
      <c r="FW52">
        <v>43.306078497665702</v>
      </c>
      <c r="FZ52">
        <v>129.53345043087299</v>
      </c>
      <c r="GA52">
        <v>43.342908745311703</v>
      </c>
      <c r="GD52">
        <v>128.35558857013601</v>
      </c>
      <c r="GE52">
        <v>86.293473815254899</v>
      </c>
      <c r="GH52">
        <v>43.310714098336398</v>
      </c>
      <c r="GI52" s="41"/>
      <c r="GL52">
        <v>42.933170203509903</v>
      </c>
      <c r="GM52">
        <v>86.141228882978695</v>
      </c>
      <c r="GP52" s="41"/>
      <c r="GQ52">
        <v>130.04801893279</v>
      </c>
      <c r="GT52">
        <v>43.130639574302201</v>
      </c>
      <c r="GU52">
        <v>86.151433714071004</v>
      </c>
      <c r="GX52">
        <v>129.90156275140299</v>
      </c>
      <c r="GY52">
        <v>86.597897181432401</v>
      </c>
      <c r="HB52">
        <v>43.264817738872502</v>
      </c>
      <c r="HC52" s="41"/>
      <c r="HF52" s="41"/>
      <c r="HG52" s="41"/>
      <c r="HJ52" s="41"/>
      <c r="HK52" s="41"/>
      <c r="HN52">
        <v>43.183863389839097</v>
      </c>
      <c r="HO52" s="41"/>
      <c r="HR52" s="41"/>
      <c r="HS52">
        <v>129.846555491229</v>
      </c>
      <c r="HV52">
        <v>42.818503669870601</v>
      </c>
      <c r="HW52">
        <v>86.006017019397106</v>
      </c>
      <c r="HZ52">
        <v>128.29852426666801</v>
      </c>
      <c r="IA52">
        <v>85.735930992323404</v>
      </c>
      <c r="ID52" s="41"/>
      <c r="IE52">
        <v>43.241099605565701</v>
      </c>
    </row>
    <row r="53" spans="1:239" x14ac:dyDescent="0.25">
      <c r="A53" s="40">
        <v>39539</v>
      </c>
      <c r="B53" s="41"/>
      <c r="C53">
        <v>43.4283799967858</v>
      </c>
      <c r="E53">
        <v>86.647332066478498</v>
      </c>
      <c r="G53">
        <v>43.757145821136</v>
      </c>
      <c r="I53">
        <v>42.957738896089502</v>
      </c>
      <c r="K53">
        <v>86.326383414259396</v>
      </c>
      <c r="M53">
        <v>43.564712274731498</v>
      </c>
      <c r="O53">
        <v>43.282098666449201</v>
      </c>
      <c r="Q53">
        <v>128.97912663738299</v>
      </c>
      <c r="S53">
        <v>43.683703766100898</v>
      </c>
      <c r="U53">
        <v>87.500414984866296</v>
      </c>
      <c r="W53" s="41"/>
      <c r="Y53">
        <v>43.2916241282188</v>
      </c>
      <c r="AA53">
        <v>43.467866415185703</v>
      </c>
      <c r="AC53">
        <v>43.2130615242177</v>
      </c>
      <c r="AE53" s="41"/>
      <c r="AG53">
        <v>86.120132124934102</v>
      </c>
      <c r="AI53">
        <v>86.166272637566095</v>
      </c>
      <c r="AK53">
        <v>43.707462924917898</v>
      </c>
      <c r="AM53">
        <v>43.215945169003398</v>
      </c>
      <c r="AO53" s="41"/>
      <c r="AQ53">
        <v>86.299396268531595</v>
      </c>
      <c r="AS53">
        <v>43.558420385839902</v>
      </c>
      <c r="AU53">
        <v>43.300772825786702</v>
      </c>
      <c r="AW53">
        <v>43.856178373669103</v>
      </c>
      <c r="AY53">
        <v>130.30321158422601</v>
      </c>
      <c r="BA53" s="41"/>
      <c r="BC53">
        <v>130.36576488935199</v>
      </c>
      <c r="BE53">
        <v>86.483303454922407</v>
      </c>
      <c r="BG53" s="41"/>
      <c r="BI53">
        <v>131.17442369540601</v>
      </c>
      <c r="BK53">
        <v>87.1522947050168</v>
      </c>
      <c r="BM53">
        <v>131.922584525791</v>
      </c>
      <c r="BO53">
        <v>43.103155631299799</v>
      </c>
      <c r="BQ53">
        <v>87.007734051402096</v>
      </c>
      <c r="BS53">
        <v>174.56776287771601</v>
      </c>
      <c r="BU53" s="41"/>
      <c r="BW53">
        <v>87.212330571208696</v>
      </c>
      <c r="BY53" s="41"/>
      <c r="CA53">
        <v>86.549514494649998</v>
      </c>
      <c r="CC53">
        <v>43.475870322475501</v>
      </c>
      <c r="CE53">
        <v>87.211555523917497</v>
      </c>
      <c r="CG53">
        <v>43.5321920734294</v>
      </c>
      <c r="CI53">
        <v>43.697386065491997</v>
      </c>
      <c r="CL53">
        <v>131.45399309223399</v>
      </c>
      <c r="CM53">
        <v>86.9783277554275</v>
      </c>
      <c r="CP53" s="41"/>
      <c r="CQ53">
        <v>43.778871911212697</v>
      </c>
      <c r="CT53">
        <v>86.994678772104194</v>
      </c>
      <c r="CU53">
        <v>87.227266705187603</v>
      </c>
      <c r="CX53">
        <v>87.236017213463796</v>
      </c>
      <c r="CY53" s="41"/>
      <c r="DB53" s="41"/>
      <c r="DC53" s="41"/>
      <c r="DF53">
        <v>43.483174485339099</v>
      </c>
      <c r="DG53">
        <v>43.6035049241463</v>
      </c>
      <c r="DJ53">
        <v>86.212016057415596</v>
      </c>
      <c r="DK53">
        <v>43.420977030718497</v>
      </c>
      <c r="DN53">
        <v>43.935223780142103</v>
      </c>
      <c r="DO53">
        <v>132.445006032067</v>
      </c>
      <c r="DR53">
        <v>130.65195960813</v>
      </c>
      <c r="DS53" s="41"/>
      <c r="DV53">
        <v>43.165747397013703</v>
      </c>
      <c r="DW53" s="41"/>
      <c r="DZ53">
        <v>87.089332151171504</v>
      </c>
      <c r="EA53">
        <v>43.198994640124504</v>
      </c>
      <c r="ED53">
        <v>130.81900189704999</v>
      </c>
      <c r="EE53">
        <v>43.529043460699903</v>
      </c>
      <c r="EH53">
        <v>130.97135124995799</v>
      </c>
      <c r="EI53" s="41"/>
      <c r="EL53">
        <v>87.077493533719405</v>
      </c>
      <c r="EM53" s="41"/>
      <c r="EP53" s="41"/>
      <c r="EQ53" s="41"/>
      <c r="ET53">
        <v>173.93393732576499</v>
      </c>
      <c r="EU53">
        <v>87.160782420766793</v>
      </c>
      <c r="EX53">
        <v>86.330280261157995</v>
      </c>
      <c r="EY53" s="41"/>
      <c r="FB53" s="41"/>
      <c r="FC53">
        <v>86.166217645313495</v>
      </c>
      <c r="FF53" s="41"/>
      <c r="FG53">
        <v>130.61657967651601</v>
      </c>
      <c r="FJ53">
        <v>43.211341897836</v>
      </c>
      <c r="FK53">
        <v>88.162218731037498</v>
      </c>
      <c r="FN53">
        <v>43.453333497906598</v>
      </c>
      <c r="FO53">
        <v>87.653837980500001</v>
      </c>
      <c r="FR53">
        <v>43.300141386029203</v>
      </c>
      <c r="FS53">
        <v>43.318422293085298</v>
      </c>
      <c r="FV53">
        <v>43.189228181901903</v>
      </c>
      <c r="FW53" s="41"/>
      <c r="FZ53">
        <v>130.50209151451</v>
      </c>
      <c r="GA53" s="41"/>
      <c r="GD53" s="41"/>
      <c r="GE53">
        <v>43.226051011967002</v>
      </c>
      <c r="GH53">
        <v>43.3336404547059</v>
      </c>
      <c r="GI53">
        <v>86.719120350115105</v>
      </c>
      <c r="GL53" s="41"/>
      <c r="GM53">
        <v>43.589398224860602</v>
      </c>
      <c r="GP53">
        <v>42.817103730422801</v>
      </c>
      <c r="GQ53">
        <v>43.401231660120402</v>
      </c>
      <c r="GT53">
        <v>43.249098330145898</v>
      </c>
      <c r="GU53">
        <v>86.800320841127302</v>
      </c>
      <c r="GX53">
        <v>87.107902217687695</v>
      </c>
      <c r="GY53">
        <v>86.680785712858693</v>
      </c>
      <c r="HB53" s="41"/>
      <c r="HC53">
        <v>43.244258653769897</v>
      </c>
      <c r="HF53">
        <v>85.286592735138598</v>
      </c>
      <c r="HG53">
        <v>43.4596693303831</v>
      </c>
      <c r="HJ53" s="41"/>
      <c r="HK53">
        <v>43.3221436329844</v>
      </c>
      <c r="HN53">
        <v>43.821170848975299</v>
      </c>
      <c r="HO53">
        <v>85.6750671263013</v>
      </c>
      <c r="HR53">
        <v>86.420917008729106</v>
      </c>
      <c r="HS53">
        <v>87.110667298205797</v>
      </c>
      <c r="HV53" s="41"/>
      <c r="HW53">
        <v>43.618951248164997</v>
      </c>
      <c r="HZ53">
        <v>43.4135962059569</v>
      </c>
      <c r="IA53" s="41"/>
      <c r="ID53">
        <v>86.967338736355501</v>
      </c>
      <c r="IE53">
        <v>43.141823287033802</v>
      </c>
    </row>
    <row r="54" spans="1:239" x14ac:dyDescent="0.25">
      <c r="A54" s="40">
        <v>39569</v>
      </c>
      <c r="B54">
        <v>137.07872725820201</v>
      </c>
      <c r="C54">
        <v>45.940694858207998</v>
      </c>
      <c r="E54">
        <v>92.733664488946999</v>
      </c>
      <c r="G54">
        <v>90.967459267470105</v>
      </c>
      <c r="I54">
        <v>91.661330261326299</v>
      </c>
      <c r="K54">
        <v>181.67509653399199</v>
      </c>
      <c r="M54">
        <v>135.94432719977701</v>
      </c>
      <c r="O54">
        <v>45.5389240660582</v>
      </c>
      <c r="Q54">
        <v>137.765749519206</v>
      </c>
      <c r="S54">
        <v>137.77509773508999</v>
      </c>
      <c r="U54">
        <v>45.709897608173499</v>
      </c>
      <c r="W54">
        <v>90.796645266484603</v>
      </c>
      <c r="Y54" s="41"/>
      <c r="AA54">
        <v>138.65759634199301</v>
      </c>
      <c r="AC54">
        <v>136.563624345047</v>
      </c>
      <c r="AE54">
        <v>45.399955634860902</v>
      </c>
      <c r="AG54">
        <v>91.790562589376407</v>
      </c>
      <c r="AI54">
        <v>92.843379324617501</v>
      </c>
      <c r="AK54">
        <v>45.104954103742003</v>
      </c>
      <c r="AM54">
        <v>136.63989316856899</v>
      </c>
      <c r="AO54">
        <v>92.710842251611794</v>
      </c>
      <c r="AQ54">
        <v>92.226761956426699</v>
      </c>
      <c r="AS54" s="41"/>
      <c r="AU54">
        <v>137.30965399826101</v>
      </c>
      <c r="AW54">
        <v>136.80020945486999</v>
      </c>
      <c r="AY54">
        <v>138.60228201311099</v>
      </c>
      <c r="BA54">
        <v>136.83565845206999</v>
      </c>
      <c r="BC54">
        <v>181.433468684644</v>
      </c>
      <c r="BE54">
        <v>91.300894947391001</v>
      </c>
      <c r="BG54">
        <v>137.75105128126</v>
      </c>
      <c r="BI54" s="41"/>
      <c r="BK54">
        <v>136.70862941602701</v>
      </c>
      <c r="BM54">
        <v>91.304266669508394</v>
      </c>
      <c r="BO54">
        <v>134.831456814387</v>
      </c>
      <c r="BQ54" s="41"/>
      <c r="BS54">
        <v>92.555762494182503</v>
      </c>
      <c r="BU54">
        <v>182.06624854401699</v>
      </c>
      <c r="BW54">
        <v>136.17831477795099</v>
      </c>
      <c r="BY54">
        <v>45.151941994293601</v>
      </c>
      <c r="CA54">
        <v>182.115820533196</v>
      </c>
      <c r="CC54">
        <v>136.850207621625</v>
      </c>
      <c r="CE54">
        <v>45.716950178931</v>
      </c>
      <c r="CH54">
        <v>45.911975062097802</v>
      </c>
      <c r="CI54">
        <v>182.86247548208499</v>
      </c>
      <c r="CL54">
        <v>137.85478373816099</v>
      </c>
      <c r="CM54">
        <v>136.193398280287</v>
      </c>
      <c r="CP54">
        <v>45.707681580147401</v>
      </c>
      <c r="CQ54">
        <v>91.408868847958104</v>
      </c>
      <c r="CT54">
        <v>45.367537476412799</v>
      </c>
      <c r="CU54">
        <v>46.087652290943701</v>
      </c>
      <c r="CX54">
        <v>45.735814204928097</v>
      </c>
      <c r="CY54">
        <v>45.656435882132101</v>
      </c>
      <c r="DB54">
        <v>91.661350007779404</v>
      </c>
      <c r="DC54">
        <v>138.24858818042199</v>
      </c>
      <c r="DF54">
        <v>228.83885318431001</v>
      </c>
      <c r="DG54">
        <v>45.294025352417798</v>
      </c>
      <c r="DJ54">
        <v>45.420012521454296</v>
      </c>
      <c r="DK54">
        <v>91.644847122494696</v>
      </c>
      <c r="DN54">
        <v>45.899513232624997</v>
      </c>
      <c r="DO54">
        <v>91.4156191899921</v>
      </c>
      <c r="DR54">
        <v>91.794648931870299</v>
      </c>
      <c r="DS54" s="41"/>
      <c r="DV54">
        <v>136.560690816782</v>
      </c>
      <c r="DW54">
        <v>138.00876312100399</v>
      </c>
      <c r="DZ54">
        <v>91.347109857479794</v>
      </c>
      <c r="EA54">
        <v>90.505879861376101</v>
      </c>
      <c r="ED54">
        <v>46.175582056995097</v>
      </c>
      <c r="EE54">
        <v>46.232584083504101</v>
      </c>
      <c r="EH54">
        <v>182.60687149687999</v>
      </c>
      <c r="EI54">
        <v>91.2152552357161</v>
      </c>
      <c r="EL54">
        <v>137.238859199221</v>
      </c>
      <c r="EM54">
        <v>45.5014989064641</v>
      </c>
      <c r="EP54">
        <v>45.664421579575702</v>
      </c>
      <c r="EQ54">
        <v>44.841400511282799</v>
      </c>
      <c r="ET54">
        <v>45.711560561059102</v>
      </c>
      <c r="EU54">
        <v>91.688299045769696</v>
      </c>
      <c r="EX54">
        <v>182.700856495246</v>
      </c>
      <c r="EY54" s="41"/>
      <c r="FB54">
        <v>45.581019051724901</v>
      </c>
      <c r="FC54">
        <v>92.165181699565906</v>
      </c>
      <c r="FF54">
        <v>92.788450783050706</v>
      </c>
      <c r="FG54">
        <v>137.65311311547001</v>
      </c>
      <c r="FJ54">
        <v>137.12825602698999</v>
      </c>
      <c r="FK54">
        <v>91.196393464761897</v>
      </c>
      <c r="FN54" s="41"/>
      <c r="FO54">
        <v>137.27160848456501</v>
      </c>
      <c r="FR54">
        <v>91.798651236171693</v>
      </c>
      <c r="FS54">
        <v>91.296020836281201</v>
      </c>
      <c r="FV54">
        <v>91.148478551752902</v>
      </c>
      <c r="FW54">
        <v>90.674496231276706</v>
      </c>
      <c r="FZ54">
        <v>91.366475534636194</v>
      </c>
      <c r="GA54">
        <v>91.750927210057299</v>
      </c>
      <c r="GD54">
        <v>45.882975021974801</v>
      </c>
      <c r="GE54">
        <v>91.4552878138675</v>
      </c>
      <c r="GH54">
        <v>91.853513228565305</v>
      </c>
      <c r="GI54">
        <v>91.668555280978396</v>
      </c>
      <c r="GL54" s="41"/>
      <c r="GM54">
        <v>229.919611669006</v>
      </c>
      <c r="GP54">
        <v>90.667348670388193</v>
      </c>
      <c r="GQ54">
        <v>46.304229796693399</v>
      </c>
      <c r="GT54">
        <v>181.281993938537</v>
      </c>
      <c r="GU54">
        <v>90.860326743050905</v>
      </c>
      <c r="GX54">
        <v>138.01042224282</v>
      </c>
      <c r="GY54">
        <v>91.633885870795496</v>
      </c>
      <c r="HB54">
        <v>137.98962754144</v>
      </c>
      <c r="HC54">
        <v>45.699040236187798</v>
      </c>
      <c r="HF54">
        <v>181.78711355805601</v>
      </c>
      <c r="HG54">
        <v>92.500418230468796</v>
      </c>
      <c r="HJ54">
        <v>45.738916745486698</v>
      </c>
      <c r="HK54">
        <v>90.516726604210405</v>
      </c>
      <c r="HN54" s="41"/>
      <c r="HO54">
        <v>137.37762153583299</v>
      </c>
      <c r="HR54">
        <v>90.873778194793303</v>
      </c>
      <c r="HS54">
        <v>137.70332296822099</v>
      </c>
      <c r="HV54" s="41"/>
      <c r="HW54">
        <v>91.6581489866699</v>
      </c>
      <c r="HZ54" s="41"/>
      <c r="IA54">
        <v>136.69156033497501</v>
      </c>
      <c r="ID54">
        <v>91.060718721744095</v>
      </c>
      <c r="IE54">
        <v>137.071279284307</v>
      </c>
    </row>
    <row r="55" spans="1:239" x14ac:dyDescent="0.25">
      <c r="A55" s="40">
        <v>39600</v>
      </c>
      <c r="B55">
        <v>226.32583134070501</v>
      </c>
      <c r="C55">
        <v>362.135710680621</v>
      </c>
      <c r="E55">
        <v>227.22620503313101</v>
      </c>
      <c r="G55">
        <v>179.00818288762599</v>
      </c>
      <c r="I55">
        <v>181.111406149836</v>
      </c>
      <c r="K55">
        <v>179.865819866327</v>
      </c>
      <c r="M55">
        <v>136.26529947201701</v>
      </c>
      <c r="O55">
        <v>226.35422250614701</v>
      </c>
      <c r="Q55">
        <v>271.16437597374102</v>
      </c>
      <c r="S55">
        <v>134.896574476897</v>
      </c>
      <c r="U55">
        <v>90.355736244842802</v>
      </c>
      <c r="W55">
        <v>180.46691391500099</v>
      </c>
      <c r="Y55">
        <v>44.962694092826702</v>
      </c>
      <c r="AA55">
        <v>90.692844005462405</v>
      </c>
      <c r="AC55">
        <v>225.758418364216</v>
      </c>
      <c r="AE55">
        <v>180.424537214145</v>
      </c>
      <c r="AG55">
        <v>134.37463154940201</v>
      </c>
      <c r="AI55" s="41"/>
      <c r="AK55">
        <v>90.826997885378603</v>
      </c>
      <c r="AM55">
        <v>135.63779966089899</v>
      </c>
      <c r="AO55">
        <v>45.420866022802798</v>
      </c>
      <c r="AQ55">
        <v>135.37176650839399</v>
      </c>
      <c r="AS55">
        <v>180.159900379162</v>
      </c>
      <c r="AU55">
        <v>90.155178350098893</v>
      </c>
      <c r="AW55">
        <v>135.96758806462199</v>
      </c>
      <c r="AY55">
        <v>226.932744095619</v>
      </c>
      <c r="BA55">
        <v>224.596244578332</v>
      </c>
      <c r="BC55">
        <v>225.96736738648099</v>
      </c>
      <c r="BE55">
        <v>136.11997868151599</v>
      </c>
      <c r="BG55">
        <v>226.65339375467801</v>
      </c>
      <c r="BI55">
        <v>45.504614010585499</v>
      </c>
      <c r="BK55">
        <v>318.46507552561098</v>
      </c>
      <c r="BM55">
        <v>134.667160956385</v>
      </c>
      <c r="BO55">
        <v>90.137953447252897</v>
      </c>
      <c r="BQ55">
        <v>44.994559753923099</v>
      </c>
      <c r="BS55">
        <v>181.150808657478</v>
      </c>
      <c r="BU55">
        <v>45.2190740497538</v>
      </c>
      <c r="BW55">
        <v>181.17428114932301</v>
      </c>
      <c r="BY55">
        <v>90.363076387290306</v>
      </c>
      <c r="CA55">
        <v>45.4742096244007</v>
      </c>
      <c r="CD55">
        <v>270.87765525944599</v>
      </c>
      <c r="CE55">
        <v>181.14945209305799</v>
      </c>
      <c r="CH55">
        <v>181.745837642829</v>
      </c>
      <c r="CI55">
        <v>271.23455626722</v>
      </c>
      <c r="CL55">
        <v>90.378080911324602</v>
      </c>
      <c r="CM55">
        <v>91.149410234519394</v>
      </c>
      <c r="CP55">
        <v>45.696424956844197</v>
      </c>
      <c r="CQ55">
        <v>181.57883338558301</v>
      </c>
      <c r="CT55">
        <v>181.31115625134001</v>
      </c>
      <c r="CU55">
        <v>90.344923814260696</v>
      </c>
      <c r="CX55">
        <v>45.599933005550902</v>
      </c>
      <c r="CY55">
        <v>136.96578572902101</v>
      </c>
      <c r="DB55">
        <v>135.31216953565399</v>
      </c>
      <c r="DC55">
        <v>224.69630958861899</v>
      </c>
      <c r="DF55">
        <v>226.421481845134</v>
      </c>
      <c r="DG55">
        <v>226.09741525426401</v>
      </c>
      <c r="DJ55">
        <v>181.20493272729999</v>
      </c>
      <c r="DK55">
        <v>135.73793519522999</v>
      </c>
      <c r="DN55">
        <v>90.575350860878402</v>
      </c>
      <c r="DO55">
        <v>270.95597789407401</v>
      </c>
      <c r="DR55">
        <v>90.198407615077102</v>
      </c>
      <c r="DS55">
        <v>179.43505938477199</v>
      </c>
      <c r="DV55">
        <v>181.116443728658</v>
      </c>
      <c r="DW55">
        <v>272.01267448457298</v>
      </c>
      <c r="DZ55">
        <v>227.014418985974</v>
      </c>
      <c r="EA55">
        <v>179.95568405312099</v>
      </c>
      <c r="ED55">
        <v>135.872138181113</v>
      </c>
      <c r="EE55">
        <v>135.919755500305</v>
      </c>
      <c r="EH55">
        <v>180.461978179049</v>
      </c>
      <c r="EI55">
        <v>271.75001810821402</v>
      </c>
      <c r="EL55">
        <v>317.53905831456001</v>
      </c>
      <c r="EM55">
        <v>90.078186523767499</v>
      </c>
      <c r="EP55">
        <v>91.0284277706442</v>
      </c>
      <c r="EQ55">
        <v>91.352473013676999</v>
      </c>
      <c r="ET55">
        <v>225.06920101346299</v>
      </c>
      <c r="EU55">
        <v>317.66366358046702</v>
      </c>
      <c r="EX55">
        <v>134.82390772949799</v>
      </c>
      <c r="EY55">
        <v>44.936565677915802</v>
      </c>
      <c r="FB55">
        <v>134.90552729015101</v>
      </c>
      <c r="FC55">
        <v>224.67316716089499</v>
      </c>
      <c r="FF55">
        <v>90.7294400323687</v>
      </c>
      <c r="FG55">
        <v>181.27980877460001</v>
      </c>
      <c r="FJ55">
        <v>90.0283309663062</v>
      </c>
      <c r="FK55">
        <v>227.43837417140799</v>
      </c>
      <c r="FN55">
        <v>90.639648435147095</v>
      </c>
      <c r="FO55">
        <v>225.10831153663801</v>
      </c>
      <c r="FR55">
        <v>91.069620572750907</v>
      </c>
      <c r="FS55">
        <v>135.31083997713699</v>
      </c>
      <c r="FV55">
        <v>134.97504256212699</v>
      </c>
      <c r="FW55">
        <v>224.34942491786001</v>
      </c>
      <c r="FZ55">
        <v>181.02408861312301</v>
      </c>
      <c r="GA55">
        <v>273.13388236306002</v>
      </c>
      <c r="GD55">
        <v>181.15967671122999</v>
      </c>
      <c r="GE55">
        <v>134.516682991859</v>
      </c>
      <c r="GH55">
        <v>91.333258987378798</v>
      </c>
      <c r="GI55">
        <v>270.520004507735</v>
      </c>
      <c r="GL55">
        <v>90.352202684651601</v>
      </c>
      <c r="GM55">
        <v>180.86526473565999</v>
      </c>
      <c r="GP55">
        <v>134.062407025911</v>
      </c>
      <c r="GQ55">
        <v>229.055964659707</v>
      </c>
      <c r="GT55">
        <v>90.017964083015102</v>
      </c>
      <c r="GU55">
        <v>180.87190101969</v>
      </c>
      <c r="GX55">
        <v>226.42101797765201</v>
      </c>
      <c r="GY55">
        <v>224.651331514264</v>
      </c>
      <c r="HB55">
        <v>135.510533522</v>
      </c>
      <c r="HC55">
        <v>134.82021491660501</v>
      </c>
      <c r="HF55">
        <v>271.85312104671198</v>
      </c>
      <c r="HG55">
        <v>136.73203468534999</v>
      </c>
      <c r="HJ55">
        <v>227.72865589560601</v>
      </c>
      <c r="HK55">
        <v>134.343714141265</v>
      </c>
      <c r="HN55">
        <v>45.0985795204776</v>
      </c>
      <c r="HO55">
        <v>317.33088741846097</v>
      </c>
      <c r="HR55">
        <v>226.31611905552299</v>
      </c>
      <c r="HS55">
        <v>275.07088924099099</v>
      </c>
      <c r="HV55">
        <v>272.59468979669299</v>
      </c>
      <c r="HW55">
        <v>44.8966845345672</v>
      </c>
      <c r="HZ55">
        <v>136.59418498906999</v>
      </c>
      <c r="IA55">
        <v>90.620484656226296</v>
      </c>
      <c r="ID55">
        <v>226.308343706595</v>
      </c>
      <c r="IE55">
        <v>44.535353211245599</v>
      </c>
    </row>
    <row r="56" spans="1:239" x14ac:dyDescent="0.25">
      <c r="A56" s="40">
        <v>39630</v>
      </c>
      <c r="B56">
        <v>91.683763348728704</v>
      </c>
      <c r="C56">
        <v>137.53422067080001</v>
      </c>
      <c r="E56">
        <v>137.487481288195</v>
      </c>
      <c r="G56">
        <v>136.77742986104201</v>
      </c>
      <c r="I56">
        <v>46.025035328833098</v>
      </c>
      <c r="K56">
        <v>182.189161690622</v>
      </c>
      <c r="M56">
        <v>92.284206019336906</v>
      </c>
      <c r="O56">
        <v>138.60725439018901</v>
      </c>
      <c r="Q56">
        <v>90.526767650899302</v>
      </c>
      <c r="S56">
        <v>91.506745055312294</v>
      </c>
      <c r="U56" s="41"/>
      <c r="W56">
        <v>137.084614210198</v>
      </c>
      <c r="Y56">
        <v>92.412354223213399</v>
      </c>
      <c r="AA56">
        <v>92.049139374413798</v>
      </c>
      <c r="AC56">
        <v>45.831916843435899</v>
      </c>
      <c r="AE56">
        <v>91.802283814259795</v>
      </c>
      <c r="AG56">
        <v>181.15383772011799</v>
      </c>
      <c r="AI56">
        <v>45.992867171521297</v>
      </c>
      <c r="AK56">
        <v>136.95466186406199</v>
      </c>
      <c r="AM56">
        <v>136.25097187217699</v>
      </c>
      <c r="AO56">
        <v>45.925008925183498</v>
      </c>
      <c r="AQ56" s="41"/>
      <c r="AS56">
        <v>90.872698111580704</v>
      </c>
      <c r="AU56">
        <v>92.599428130101998</v>
      </c>
      <c r="AW56">
        <v>45.218358311758699</v>
      </c>
      <c r="AY56">
        <v>46.0671905061416</v>
      </c>
      <c r="BA56">
        <v>46.016012458003502</v>
      </c>
      <c r="BC56">
        <v>91.974706322369201</v>
      </c>
      <c r="BE56">
        <v>138.87233979655699</v>
      </c>
      <c r="BG56">
        <v>45.957261103244299</v>
      </c>
      <c r="BI56">
        <v>91.996607913694604</v>
      </c>
      <c r="BK56">
        <v>91.793675570388103</v>
      </c>
      <c r="BM56">
        <v>93.124640106031293</v>
      </c>
      <c r="BO56">
        <v>229.12650224487999</v>
      </c>
      <c r="BQ56">
        <v>91.903872863920895</v>
      </c>
      <c r="BS56">
        <v>45.701029160447</v>
      </c>
      <c r="BU56">
        <v>92.099053239475793</v>
      </c>
      <c r="BW56">
        <v>91.426397268838798</v>
      </c>
      <c r="BZ56">
        <v>91.070148074625493</v>
      </c>
      <c r="CA56">
        <v>91.442655854862807</v>
      </c>
      <c r="CD56">
        <v>45.980352374932799</v>
      </c>
      <c r="CE56">
        <v>183.84198368800901</v>
      </c>
      <c r="CH56">
        <v>45.851984821064399</v>
      </c>
      <c r="CI56">
        <v>91.480558198222695</v>
      </c>
      <c r="CL56">
        <v>184.82498191398699</v>
      </c>
      <c r="CM56">
        <v>184.34612011526099</v>
      </c>
      <c r="CP56">
        <v>45.765339996106199</v>
      </c>
      <c r="CQ56">
        <v>137.90510723452101</v>
      </c>
      <c r="CT56">
        <v>138.54918957196099</v>
      </c>
      <c r="CU56">
        <v>137.46312579764199</v>
      </c>
      <c r="CX56">
        <v>92.286485791705701</v>
      </c>
      <c r="CY56">
        <v>137.593688856699</v>
      </c>
      <c r="DB56">
        <v>45.469474466633301</v>
      </c>
      <c r="DC56" s="41"/>
      <c r="DF56">
        <v>46.473801939538703</v>
      </c>
      <c r="DG56">
        <v>45.438984816167903</v>
      </c>
      <c r="DJ56">
        <v>137.02162676263299</v>
      </c>
      <c r="DK56">
        <v>92.177631704972498</v>
      </c>
      <c r="DN56">
        <v>45.897520399884101</v>
      </c>
      <c r="DO56" s="41"/>
      <c r="DR56">
        <v>91.061383440011795</v>
      </c>
      <c r="DS56">
        <v>136.260662840442</v>
      </c>
      <c r="DV56">
        <v>45.570747599779999</v>
      </c>
      <c r="DW56">
        <v>137.40263488718799</v>
      </c>
      <c r="DZ56">
        <v>91.348770135338199</v>
      </c>
      <c r="EA56">
        <v>92.157415463400895</v>
      </c>
      <c r="ED56">
        <v>91.931448118274105</v>
      </c>
      <c r="EE56">
        <v>91.811815368729199</v>
      </c>
      <c r="EH56">
        <v>45.760610222471897</v>
      </c>
      <c r="EI56">
        <v>229.870852087191</v>
      </c>
      <c r="EL56">
        <v>138.039172151803</v>
      </c>
      <c r="EM56">
        <v>91.660744918598098</v>
      </c>
      <c r="EP56">
        <v>139.00421467257701</v>
      </c>
      <c r="EQ56">
        <v>45.878384201141898</v>
      </c>
      <c r="ET56">
        <v>92.032248564392404</v>
      </c>
      <c r="EU56">
        <v>137.12090409398101</v>
      </c>
      <c r="EX56" s="41"/>
      <c r="EY56">
        <v>136.26712826078099</v>
      </c>
      <c r="FB56">
        <v>91.250360496738594</v>
      </c>
      <c r="FC56">
        <v>92.332467773568496</v>
      </c>
      <c r="FF56" s="41"/>
      <c r="FG56">
        <v>45.451744361725098</v>
      </c>
      <c r="FJ56">
        <v>138.031232608019</v>
      </c>
      <c r="FK56">
        <v>45.966222254832701</v>
      </c>
      <c r="FN56" s="41"/>
      <c r="FO56">
        <v>45.897406720161101</v>
      </c>
      <c r="FR56">
        <v>92.302583023014506</v>
      </c>
      <c r="FS56">
        <v>45.618207592435198</v>
      </c>
      <c r="FV56">
        <v>274.09453121429198</v>
      </c>
      <c r="FW56">
        <v>45.274048692300703</v>
      </c>
      <c r="FZ56">
        <v>91.104093565592805</v>
      </c>
      <c r="GA56">
        <v>91.271800562962</v>
      </c>
      <c r="GD56">
        <v>136.92166492499601</v>
      </c>
      <c r="GE56">
        <v>137.667221117629</v>
      </c>
      <c r="GH56">
        <v>91.692420633199404</v>
      </c>
      <c r="GI56">
        <v>91.488762002397394</v>
      </c>
      <c r="GL56">
        <v>92.566604091606607</v>
      </c>
      <c r="GM56">
        <v>137.670783221433</v>
      </c>
      <c r="GP56">
        <v>226.46076164714</v>
      </c>
      <c r="GQ56">
        <v>92.657060197446498</v>
      </c>
      <c r="GT56">
        <v>45.785987254357302</v>
      </c>
      <c r="GU56">
        <v>46.0574810613045</v>
      </c>
      <c r="GX56">
        <v>46.015248918205501</v>
      </c>
      <c r="GY56">
        <v>91.750447460654698</v>
      </c>
      <c r="HB56" s="41"/>
      <c r="HC56" s="41"/>
      <c r="HF56">
        <v>92.503618682648394</v>
      </c>
      <c r="HG56">
        <v>45.832914298515398</v>
      </c>
      <c r="HJ56" s="41"/>
      <c r="HK56">
        <v>137.31610242188199</v>
      </c>
      <c r="HN56">
        <v>45.863545993735997</v>
      </c>
      <c r="HO56">
        <v>228.677065472007</v>
      </c>
      <c r="HR56">
        <v>45.487523260418001</v>
      </c>
      <c r="HS56">
        <v>45.715239511597602</v>
      </c>
      <c r="HV56">
        <v>45.887634533516902</v>
      </c>
      <c r="HW56" s="41"/>
      <c r="HZ56">
        <v>46.031080535906398</v>
      </c>
      <c r="IA56" s="41"/>
      <c r="ID56">
        <v>184.625825850974</v>
      </c>
      <c r="IE56">
        <v>137.01629949041899</v>
      </c>
    </row>
    <row r="57" spans="1:239" x14ac:dyDescent="0.25">
      <c r="A57" s="40">
        <v>39661</v>
      </c>
      <c r="B57">
        <v>47.629637969514903</v>
      </c>
      <c r="C57">
        <v>191.98952931015501</v>
      </c>
      <c r="E57">
        <v>189.49947317603301</v>
      </c>
      <c r="G57">
        <v>95.628879738155007</v>
      </c>
      <c r="I57">
        <v>190.555693237268</v>
      </c>
      <c r="K57">
        <v>237.14469694568999</v>
      </c>
      <c r="M57">
        <v>95.689040082924294</v>
      </c>
      <c r="O57">
        <v>189.812747075255</v>
      </c>
      <c r="Q57">
        <v>190.71565839839801</v>
      </c>
      <c r="S57">
        <v>143.434356969628</v>
      </c>
      <c r="U57">
        <v>47.581072313121503</v>
      </c>
      <c r="W57">
        <v>191.29942532593199</v>
      </c>
      <c r="Y57">
        <v>142.66871372065</v>
      </c>
      <c r="AA57">
        <v>191.85629699386001</v>
      </c>
      <c r="AC57">
        <v>190.14759345164899</v>
      </c>
      <c r="AE57">
        <v>94.456330887398195</v>
      </c>
      <c r="AG57">
        <v>189.698769580739</v>
      </c>
      <c r="AI57">
        <v>236.956514601706</v>
      </c>
      <c r="AK57">
        <v>190.04488355944699</v>
      </c>
      <c r="AM57">
        <v>190.05961718821101</v>
      </c>
      <c r="AO57">
        <v>143.61236185652601</v>
      </c>
      <c r="AQ57">
        <v>143.812197891419</v>
      </c>
      <c r="AS57">
        <v>238.56995996716401</v>
      </c>
      <c r="AU57">
        <v>239.93728470347199</v>
      </c>
      <c r="AW57">
        <v>286.15765358720199</v>
      </c>
      <c r="AY57">
        <v>143.76777097645001</v>
      </c>
      <c r="BA57">
        <v>141.88448717423501</v>
      </c>
      <c r="BC57">
        <v>190.411681501998</v>
      </c>
      <c r="BE57">
        <v>190.271298602103</v>
      </c>
      <c r="BG57">
        <v>238.21845381217599</v>
      </c>
      <c r="BI57">
        <v>241.38965311573401</v>
      </c>
      <c r="BK57">
        <v>144.156037579876</v>
      </c>
      <c r="BM57">
        <v>95.528770908629795</v>
      </c>
      <c r="BO57">
        <v>95.340821864029294</v>
      </c>
      <c r="BQ57">
        <v>94.827357144403805</v>
      </c>
      <c r="BS57">
        <v>47.306271196855597</v>
      </c>
      <c r="BV57">
        <v>96.520630009995102</v>
      </c>
      <c r="BW57">
        <v>235.769660987441</v>
      </c>
      <c r="BZ57">
        <v>142.23178671691301</v>
      </c>
      <c r="CA57">
        <v>191.72427623461701</v>
      </c>
      <c r="CD57">
        <v>95.445614578987403</v>
      </c>
      <c r="CE57">
        <v>190.023781163661</v>
      </c>
      <c r="CH57">
        <v>191.065238648346</v>
      </c>
      <c r="CI57">
        <v>94.989406044617098</v>
      </c>
      <c r="CL57">
        <v>47.701312228121999</v>
      </c>
      <c r="CM57">
        <v>47.550924046005797</v>
      </c>
      <c r="CP57">
        <v>94.855343098523704</v>
      </c>
      <c r="CQ57">
        <v>94.9013376713024</v>
      </c>
      <c r="CT57" s="41"/>
      <c r="CU57">
        <v>238.86630425080699</v>
      </c>
      <c r="CX57">
        <v>190.00955769807001</v>
      </c>
      <c r="CY57" s="41"/>
      <c r="DB57">
        <v>95.349225890637001</v>
      </c>
      <c r="DC57">
        <v>190.064393263639</v>
      </c>
      <c r="DF57">
        <v>142.902461637919</v>
      </c>
      <c r="DG57">
        <v>284.93081411179003</v>
      </c>
      <c r="DJ57">
        <v>237.20669664198499</v>
      </c>
      <c r="DK57">
        <v>238.891932183113</v>
      </c>
      <c r="DN57">
        <v>143.123160051621</v>
      </c>
      <c r="DO57">
        <v>142.43562232173699</v>
      </c>
      <c r="DR57">
        <v>47.579418455905099</v>
      </c>
      <c r="DS57">
        <v>192.111359773695</v>
      </c>
      <c r="DV57">
        <v>143.41330744196</v>
      </c>
      <c r="DW57">
        <v>94.9549633147154</v>
      </c>
      <c r="DZ57">
        <v>190.26696433181701</v>
      </c>
      <c r="EA57">
        <v>335.64901193409497</v>
      </c>
      <c r="ED57">
        <v>142.54216738999699</v>
      </c>
      <c r="EE57">
        <v>94.872653554308002</v>
      </c>
      <c r="EH57">
        <v>143.13904372914999</v>
      </c>
      <c r="EI57">
        <v>47.774811821368502</v>
      </c>
      <c r="EL57">
        <v>189.08131675701199</v>
      </c>
      <c r="EM57">
        <v>94.606040289071402</v>
      </c>
      <c r="EP57">
        <v>141.91047942072299</v>
      </c>
      <c r="EQ57">
        <v>142.02287663775701</v>
      </c>
      <c r="ET57">
        <v>191.491275714929</v>
      </c>
      <c r="EU57">
        <v>285.366798502162</v>
      </c>
      <c r="EX57">
        <v>188.18655236680999</v>
      </c>
      <c r="EY57">
        <v>190.27615700158699</v>
      </c>
      <c r="FB57" s="41"/>
      <c r="FC57">
        <v>142.68648394958501</v>
      </c>
      <c r="FF57">
        <v>143.067063653368</v>
      </c>
      <c r="FG57" s="41"/>
      <c r="FJ57">
        <v>94.751401564059606</v>
      </c>
      <c r="FK57">
        <v>94.982611680389695</v>
      </c>
      <c r="FN57">
        <v>141.66288158236799</v>
      </c>
      <c r="FO57">
        <v>47.2184294400829</v>
      </c>
      <c r="FR57">
        <v>95.675986428817595</v>
      </c>
      <c r="FS57">
        <v>190.92388910369701</v>
      </c>
      <c r="FV57">
        <v>94.633334245522903</v>
      </c>
      <c r="FW57">
        <v>235.911076069144</v>
      </c>
      <c r="FZ57">
        <v>94.932678667250897</v>
      </c>
      <c r="GA57">
        <v>142.74161695103999</v>
      </c>
      <c r="GD57">
        <v>190.112089112691</v>
      </c>
      <c r="GE57">
        <v>95.508309448078506</v>
      </c>
      <c r="GH57">
        <v>95.782864857511797</v>
      </c>
      <c r="GI57">
        <v>141.84971570518599</v>
      </c>
      <c r="GL57">
        <v>142.73141262115499</v>
      </c>
      <c r="GM57" s="41"/>
      <c r="GP57">
        <v>187.50405564278901</v>
      </c>
      <c r="GQ57">
        <v>239.20443304183399</v>
      </c>
      <c r="GT57">
        <v>143.19404473298999</v>
      </c>
      <c r="GU57">
        <v>333.370002290223</v>
      </c>
      <c r="GX57">
        <v>142.058554175278</v>
      </c>
      <c r="GY57">
        <v>142.50081168335001</v>
      </c>
      <c r="HB57">
        <v>47.109119279065098</v>
      </c>
      <c r="HC57">
        <v>190.05844767542001</v>
      </c>
      <c r="HF57">
        <v>238.42282680457001</v>
      </c>
      <c r="HG57">
        <v>95.206595595091599</v>
      </c>
      <c r="HJ57">
        <v>190.67612151314901</v>
      </c>
      <c r="HK57">
        <v>95.299143992286901</v>
      </c>
      <c r="HN57">
        <v>143.18896129618301</v>
      </c>
      <c r="HO57">
        <v>94.300151424582197</v>
      </c>
      <c r="HR57">
        <v>95.095956650920797</v>
      </c>
      <c r="HS57">
        <v>143.486553236627</v>
      </c>
      <c r="HV57">
        <v>143.43738074681099</v>
      </c>
      <c r="HW57">
        <v>94.880425931006798</v>
      </c>
      <c r="HZ57">
        <v>239.36312503142599</v>
      </c>
      <c r="IA57">
        <v>142.99417698751799</v>
      </c>
      <c r="ID57">
        <v>95.186284051643796</v>
      </c>
      <c r="IE57">
        <v>240.48101996914801</v>
      </c>
    </row>
    <row r="58" spans="1:239" x14ac:dyDescent="0.25">
      <c r="A58" s="40">
        <v>39692</v>
      </c>
      <c r="B58">
        <v>250.47865262639601</v>
      </c>
      <c r="C58">
        <v>166.846491268291</v>
      </c>
      <c r="E58">
        <v>169.279597745572</v>
      </c>
      <c r="G58">
        <v>293.39481695455601</v>
      </c>
      <c r="I58">
        <v>333.26581215646303</v>
      </c>
      <c r="K58">
        <v>293.77725678906</v>
      </c>
      <c r="M58">
        <v>208.027743845684</v>
      </c>
      <c r="O58">
        <v>293.15927797224401</v>
      </c>
      <c r="Q58">
        <v>332.34441218401798</v>
      </c>
      <c r="S58">
        <v>207.337905701745</v>
      </c>
      <c r="U58">
        <v>167.437960602299</v>
      </c>
      <c r="W58">
        <v>209.81430829715001</v>
      </c>
      <c r="Y58">
        <v>209.24509645679299</v>
      </c>
      <c r="AA58">
        <v>377.93178596648897</v>
      </c>
      <c r="AC58">
        <v>209.57692819255399</v>
      </c>
      <c r="AE58">
        <v>126.62745987457799</v>
      </c>
      <c r="AG58">
        <v>251.70249245503601</v>
      </c>
      <c r="AI58">
        <v>168.430326467394</v>
      </c>
      <c r="AK58">
        <v>290.718476600016</v>
      </c>
      <c r="AM58">
        <v>167.670237673158</v>
      </c>
      <c r="AO58">
        <v>126.142239091002</v>
      </c>
      <c r="AQ58">
        <v>167.873961074948</v>
      </c>
      <c r="AS58">
        <v>168.776305736176</v>
      </c>
      <c r="AU58">
        <v>293.854883359925</v>
      </c>
      <c r="AW58">
        <v>126.22249735745299</v>
      </c>
      <c r="AY58">
        <v>332.67836976133799</v>
      </c>
      <c r="BA58">
        <v>168.69634280874999</v>
      </c>
      <c r="BC58">
        <v>295.67655634453598</v>
      </c>
      <c r="BE58">
        <v>41.839434751788801</v>
      </c>
      <c r="BG58">
        <v>209.829300900242</v>
      </c>
      <c r="BI58">
        <v>294.11509466019697</v>
      </c>
      <c r="BK58">
        <v>166.92540962959501</v>
      </c>
      <c r="BM58">
        <v>376.82028064706799</v>
      </c>
      <c r="BO58">
        <v>251.84864506635</v>
      </c>
      <c r="BR58">
        <v>251.66222527817899</v>
      </c>
      <c r="BS58">
        <v>211.32715521824599</v>
      </c>
      <c r="BV58">
        <v>251.42159088055399</v>
      </c>
      <c r="BW58">
        <v>42.1183736851617</v>
      </c>
      <c r="BZ58">
        <v>294.51901351458599</v>
      </c>
      <c r="CA58">
        <v>293.29487083613202</v>
      </c>
      <c r="CD58">
        <v>251.989716734312</v>
      </c>
      <c r="CE58">
        <v>168.05284285447499</v>
      </c>
      <c r="CH58">
        <v>210.009778596589</v>
      </c>
      <c r="CI58">
        <v>292.957003455505</v>
      </c>
      <c r="CL58">
        <v>295.01122376500399</v>
      </c>
      <c r="CM58">
        <v>211.07846786838701</v>
      </c>
      <c r="CP58">
        <v>252.38492488769</v>
      </c>
      <c r="CQ58">
        <v>251.92114828039001</v>
      </c>
      <c r="CT58">
        <v>126.891582266927</v>
      </c>
      <c r="CU58">
        <v>126.611080574307</v>
      </c>
      <c r="CX58">
        <v>169.434453017132</v>
      </c>
      <c r="CY58">
        <v>294.60648373899699</v>
      </c>
      <c r="DB58">
        <v>251.365849500633</v>
      </c>
      <c r="DC58">
        <v>210.41952670341701</v>
      </c>
      <c r="DF58">
        <v>84.645857546258398</v>
      </c>
      <c r="DG58">
        <v>84.851292131484797</v>
      </c>
      <c r="DJ58">
        <v>211.09551972455401</v>
      </c>
      <c r="DK58">
        <v>293.40019658590398</v>
      </c>
      <c r="DN58">
        <v>296.81168952153803</v>
      </c>
      <c r="DO58">
        <v>209.33313299278799</v>
      </c>
      <c r="DR58">
        <v>125.238742738102</v>
      </c>
      <c r="DS58">
        <v>210.00729155766501</v>
      </c>
      <c r="DV58">
        <v>126.820595008578</v>
      </c>
      <c r="DW58">
        <v>381.92516936052198</v>
      </c>
      <c r="DZ58">
        <v>170.03599636353999</v>
      </c>
      <c r="EA58">
        <v>333.93016313137298</v>
      </c>
      <c r="ED58">
        <v>168.442274494152</v>
      </c>
      <c r="EE58">
        <v>254.32992949473601</v>
      </c>
      <c r="EH58">
        <v>251.72573244952801</v>
      </c>
      <c r="EI58">
        <v>209.80782211480599</v>
      </c>
      <c r="EL58">
        <v>42.086847590613701</v>
      </c>
      <c r="EM58">
        <v>249.786644751235</v>
      </c>
      <c r="EP58">
        <v>249.88820636308</v>
      </c>
      <c r="EQ58">
        <v>293.14765227521099</v>
      </c>
      <c r="ET58">
        <v>209.645989478274</v>
      </c>
      <c r="EU58">
        <v>294.62198205708199</v>
      </c>
      <c r="EX58">
        <v>209.39071939283201</v>
      </c>
      <c r="EY58">
        <v>333.31841498605797</v>
      </c>
      <c r="FB58">
        <v>167.32202906036599</v>
      </c>
      <c r="FC58">
        <v>207.522172872515</v>
      </c>
      <c r="FF58">
        <v>252.786294786376</v>
      </c>
      <c r="FG58">
        <v>294.59064927864199</v>
      </c>
      <c r="FJ58">
        <v>83.493857960715204</v>
      </c>
      <c r="FK58">
        <v>292.231276583365</v>
      </c>
      <c r="FN58">
        <v>208.85351830311501</v>
      </c>
      <c r="FO58">
        <v>210.41485108672899</v>
      </c>
      <c r="FR58">
        <v>335.88508801881397</v>
      </c>
      <c r="FS58">
        <v>124.61538854427999</v>
      </c>
      <c r="FV58">
        <v>209.699922948314</v>
      </c>
      <c r="FW58">
        <v>207.24716975028699</v>
      </c>
      <c r="FZ58">
        <v>377.73163786022297</v>
      </c>
      <c r="GA58">
        <v>168.02197730259999</v>
      </c>
      <c r="GD58">
        <v>293.39219744338197</v>
      </c>
      <c r="GE58">
        <v>210.24157770264901</v>
      </c>
      <c r="GH58">
        <v>253.83752652529901</v>
      </c>
      <c r="GI58">
        <v>251.47315649136999</v>
      </c>
      <c r="GL58">
        <v>250.975747329624</v>
      </c>
      <c r="GM58">
        <v>295.38108338499597</v>
      </c>
      <c r="GP58">
        <v>124.82470624533801</v>
      </c>
      <c r="GQ58">
        <v>126.164586815532</v>
      </c>
      <c r="GT58">
        <v>207.465792440315</v>
      </c>
      <c r="GU58">
        <v>333.13905217193502</v>
      </c>
      <c r="GX58">
        <v>293.93567104813297</v>
      </c>
      <c r="GY58">
        <v>335.54253163534099</v>
      </c>
      <c r="HB58">
        <v>295.77034016244301</v>
      </c>
      <c r="HC58">
        <v>208.29617423137901</v>
      </c>
      <c r="HF58">
        <v>167.95288351817999</v>
      </c>
      <c r="HG58">
        <v>126.256380802086</v>
      </c>
      <c r="HJ58">
        <v>210.90227847579999</v>
      </c>
      <c r="HK58">
        <v>169.08773502776401</v>
      </c>
      <c r="HN58">
        <v>208.78232309094099</v>
      </c>
      <c r="HO58">
        <v>168.60534027248801</v>
      </c>
      <c r="HR58">
        <v>252.143461379407</v>
      </c>
      <c r="HS58">
        <v>378.24183161548302</v>
      </c>
      <c r="HV58">
        <v>167.583485438172</v>
      </c>
      <c r="HW58">
        <v>252.845537593876</v>
      </c>
      <c r="HZ58">
        <v>291.575037519842</v>
      </c>
      <c r="IA58">
        <v>169.508881248092</v>
      </c>
      <c r="ID58">
        <v>166.99318601517101</v>
      </c>
      <c r="IE58">
        <v>167.80276728073099</v>
      </c>
    </row>
    <row r="59" spans="1:239" x14ac:dyDescent="0.25">
      <c r="A59" s="40">
        <v>39722</v>
      </c>
      <c r="B59">
        <v>110.24273392204999</v>
      </c>
      <c r="C59">
        <v>74.338743303335207</v>
      </c>
      <c r="E59">
        <v>110.26566272649499</v>
      </c>
      <c r="G59">
        <v>74.373660190414697</v>
      </c>
      <c r="I59">
        <v>37.104330600957098</v>
      </c>
      <c r="K59">
        <v>74.319509918890901</v>
      </c>
      <c r="M59">
        <v>73.811988720392193</v>
      </c>
      <c r="O59">
        <v>36.858578037508501</v>
      </c>
      <c r="Q59">
        <v>111.588577352812</v>
      </c>
      <c r="S59">
        <v>148.008287346738</v>
      </c>
      <c r="U59">
        <v>37.094509942769001</v>
      </c>
      <c r="W59">
        <v>111.59596292114</v>
      </c>
      <c r="Y59">
        <v>185.285701457654</v>
      </c>
      <c r="AA59">
        <v>36.9994722312397</v>
      </c>
      <c r="AC59">
        <v>73.288028417852104</v>
      </c>
      <c r="AE59">
        <v>73.888514413392798</v>
      </c>
      <c r="AG59">
        <v>36.977913291634302</v>
      </c>
      <c r="AI59">
        <v>73.707889057041996</v>
      </c>
      <c r="AK59">
        <v>37.176446241276203</v>
      </c>
      <c r="AM59">
        <v>149.722182139398</v>
      </c>
      <c r="AO59">
        <v>74.985183350162998</v>
      </c>
      <c r="AQ59">
        <v>74.844208348817503</v>
      </c>
      <c r="AS59">
        <v>73.428728285154193</v>
      </c>
      <c r="AU59">
        <v>111.796342343679</v>
      </c>
      <c r="AW59">
        <v>74.423235925607997</v>
      </c>
      <c r="AY59">
        <v>148.768219022404</v>
      </c>
      <c r="BA59">
        <v>74.123753986839105</v>
      </c>
      <c r="BC59">
        <v>111.472656734273</v>
      </c>
      <c r="BE59">
        <v>110.470122475232</v>
      </c>
      <c r="BG59">
        <v>74.510964886973994</v>
      </c>
      <c r="BI59">
        <v>37.2205199768445</v>
      </c>
      <c r="BK59" s="41"/>
      <c r="BN59">
        <v>146.74305239713701</v>
      </c>
      <c r="BO59">
        <v>73.915996171963499</v>
      </c>
      <c r="BR59">
        <v>148.67285749096601</v>
      </c>
      <c r="BS59">
        <v>74.578959272055499</v>
      </c>
      <c r="BV59">
        <v>73.9250537810465</v>
      </c>
      <c r="BW59">
        <v>37.177083564846498</v>
      </c>
      <c r="BZ59">
        <v>111.27862742127</v>
      </c>
      <c r="CA59">
        <v>111.54964989487</v>
      </c>
      <c r="CD59">
        <v>110.174949638161</v>
      </c>
      <c r="CE59">
        <v>74.063113846611699</v>
      </c>
      <c r="CH59">
        <v>73.855571257056894</v>
      </c>
      <c r="CI59">
        <v>73.7952697406498</v>
      </c>
      <c r="CL59">
        <v>37.212284204564398</v>
      </c>
      <c r="CM59">
        <v>111.187329947713</v>
      </c>
      <c r="CP59">
        <v>73.942650042862198</v>
      </c>
      <c r="CQ59">
        <v>73.753246283947306</v>
      </c>
      <c r="CT59">
        <v>110.822179371487</v>
      </c>
      <c r="CU59">
        <v>149.95147273003801</v>
      </c>
      <c r="CX59">
        <v>37.236365215490999</v>
      </c>
      <c r="CY59">
        <v>37.3190861074727</v>
      </c>
      <c r="DB59">
        <v>110.442169923783</v>
      </c>
      <c r="DC59">
        <v>73.839149836917201</v>
      </c>
      <c r="DF59">
        <v>112.109790447104</v>
      </c>
      <c r="DG59">
        <v>111.089244324295</v>
      </c>
      <c r="DJ59">
        <v>73.930785480003806</v>
      </c>
      <c r="DK59">
        <v>110.867769176016</v>
      </c>
      <c r="DN59">
        <v>37.412223709272602</v>
      </c>
      <c r="DO59">
        <v>37.016024452274102</v>
      </c>
      <c r="DR59">
        <v>110.470260838013</v>
      </c>
      <c r="DS59">
        <v>185.424958479016</v>
      </c>
      <c r="DV59">
        <v>111.37023211955</v>
      </c>
      <c r="DW59">
        <v>74.593502296814407</v>
      </c>
      <c r="DZ59">
        <v>184.58293568537599</v>
      </c>
      <c r="EA59">
        <v>73.9397586750991</v>
      </c>
      <c r="ED59">
        <v>112.492185553471</v>
      </c>
      <c r="EE59">
        <v>186.94099806716699</v>
      </c>
      <c r="EH59">
        <v>37.169890415242101</v>
      </c>
      <c r="EI59">
        <v>73.854189554346803</v>
      </c>
      <c r="EL59">
        <v>74.049530158027494</v>
      </c>
      <c r="EM59">
        <v>149.37417765593</v>
      </c>
      <c r="EP59">
        <v>74.116592341867303</v>
      </c>
      <c r="EQ59">
        <v>37.175356930854001</v>
      </c>
      <c r="ET59">
        <v>147.576922385632</v>
      </c>
      <c r="EU59">
        <v>37.123307587413699</v>
      </c>
      <c r="EX59">
        <v>186.35322821030201</v>
      </c>
      <c r="EY59">
        <v>111.057027364763</v>
      </c>
      <c r="FB59">
        <v>36.768930303966897</v>
      </c>
      <c r="FC59">
        <v>73.920869929458505</v>
      </c>
      <c r="FF59">
        <v>73.275362029548205</v>
      </c>
      <c r="FG59">
        <v>111.040569420723</v>
      </c>
      <c r="FJ59">
        <v>36.990547320799998</v>
      </c>
      <c r="FK59">
        <v>73.984005649246896</v>
      </c>
      <c r="FN59">
        <v>74.305334072098304</v>
      </c>
      <c r="FO59">
        <v>111.42204875515699</v>
      </c>
      <c r="FR59">
        <v>148.60509400009099</v>
      </c>
      <c r="FS59">
        <v>37.091847531115398</v>
      </c>
      <c r="FV59">
        <v>110.917574423592</v>
      </c>
      <c r="FW59" s="41"/>
      <c r="FZ59">
        <v>146.93112636949201</v>
      </c>
      <c r="GA59">
        <v>111.025312185956</v>
      </c>
      <c r="GD59">
        <v>37.145267847535301</v>
      </c>
      <c r="GE59">
        <v>148.45033376482201</v>
      </c>
      <c r="GH59">
        <v>73.8023974710065</v>
      </c>
      <c r="GI59">
        <v>148.94941825881401</v>
      </c>
      <c r="GL59">
        <v>36.8692551598674</v>
      </c>
      <c r="GM59">
        <v>36.787359150986099</v>
      </c>
      <c r="GP59">
        <v>73.534613563082402</v>
      </c>
      <c r="GQ59">
        <v>37.362854663844203</v>
      </c>
      <c r="GT59">
        <v>147.64440643650201</v>
      </c>
      <c r="GU59">
        <v>74.580437753801405</v>
      </c>
      <c r="GX59">
        <v>36.794389673638499</v>
      </c>
      <c r="GY59">
        <v>111.084296861257</v>
      </c>
      <c r="HB59">
        <v>36.906100551065499</v>
      </c>
      <c r="HC59">
        <v>73.9343349084658</v>
      </c>
      <c r="HF59">
        <v>73.427245772256001</v>
      </c>
      <c r="HG59">
        <v>74.107229832001806</v>
      </c>
      <c r="HJ59">
        <v>74.296903849625593</v>
      </c>
      <c r="HK59">
        <v>36.9486849819084</v>
      </c>
      <c r="HN59">
        <v>73.190697117892896</v>
      </c>
      <c r="HO59">
        <v>111.307102003208</v>
      </c>
      <c r="HR59">
        <v>36.880009829335897</v>
      </c>
      <c r="HS59">
        <v>37.133899895908499</v>
      </c>
      <c r="HV59">
        <v>147.432954365564</v>
      </c>
      <c r="HW59">
        <v>110.99177727928399</v>
      </c>
      <c r="HZ59">
        <v>148.714803450798</v>
      </c>
      <c r="IA59">
        <v>110.530897147788</v>
      </c>
      <c r="ID59">
        <v>73.968798788571107</v>
      </c>
      <c r="IE59">
        <v>111.05581006332299</v>
      </c>
    </row>
    <row r="60" spans="1:239" x14ac:dyDescent="0.25">
      <c r="A60" s="40">
        <v>39753</v>
      </c>
      <c r="B60">
        <v>77.727857605051</v>
      </c>
      <c r="C60">
        <v>154.981838931922</v>
      </c>
      <c r="E60">
        <v>77.836842923808604</v>
      </c>
      <c r="G60">
        <v>77.856649682949893</v>
      </c>
      <c r="I60">
        <v>116.26582467259701</v>
      </c>
      <c r="K60">
        <v>193.29507518279499</v>
      </c>
      <c r="M60">
        <v>232.77547247652601</v>
      </c>
      <c r="O60">
        <v>38.828380401742599</v>
      </c>
      <c r="Q60">
        <v>116.218095779915</v>
      </c>
      <c r="S60">
        <v>117.528175076769</v>
      </c>
      <c r="U60">
        <v>38.849409907288099</v>
      </c>
      <c r="W60">
        <v>272.278794780243</v>
      </c>
      <c r="Y60">
        <v>274.08404801467299</v>
      </c>
      <c r="AA60">
        <v>116.763066380336</v>
      </c>
      <c r="AC60">
        <v>231.054275915126</v>
      </c>
      <c r="AE60">
        <v>115.499580431815</v>
      </c>
      <c r="AG60">
        <v>76.980473614956495</v>
      </c>
      <c r="AI60">
        <v>234.23783877589199</v>
      </c>
      <c r="AK60">
        <v>76.660555390577997</v>
      </c>
      <c r="AM60">
        <v>77.952359952070793</v>
      </c>
      <c r="AO60">
        <v>155.52680590770399</v>
      </c>
      <c r="AQ60">
        <v>116.153108274251</v>
      </c>
      <c r="AS60">
        <v>154.757224054765</v>
      </c>
      <c r="AU60">
        <v>273.54495389101697</v>
      </c>
      <c r="AW60">
        <v>154.41570148658101</v>
      </c>
      <c r="AY60">
        <v>155.812086599851</v>
      </c>
      <c r="BA60">
        <v>38.528219171951598</v>
      </c>
      <c r="BC60">
        <v>77.543828222537599</v>
      </c>
      <c r="BE60">
        <v>116.73949343794</v>
      </c>
      <c r="BG60">
        <v>116.63986525218</v>
      </c>
      <c r="BJ60">
        <v>270.74945678670798</v>
      </c>
      <c r="BK60">
        <v>38.983272705213402</v>
      </c>
      <c r="BN60">
        <v>77.229245305421799</v>
      </c>
      <c r="BO60">
        <v>155.058785737753</v>
      </c>
      <c r="BR60">
        <v>116.718858367959</v>
      </c>
      <c r="BS60">
        <v>77.852124303443603</v>
      </c>
      <c r="BV60">
        <v>77.508548550279599</v>
      </c>
      <c r="BW60">
        <v>39.099352825794398</v>
      </c>
      <c r="BZ60">
        <v>193.758648647385</v>
      </c>
      <c r="CA60">
        <v>38.966825968676702</v>
      </c>
      <c r="CD60">
        <v>231.68970079500801</v>
      </c>
      <c r="CE60">
        <v>156.18295547363601</v>
      </c>
      <c r="CH60">
        <v>38.712758453008597</v>
      </c>
      <c r="CI60">
        <v>116.836298885547</v>
      </c>
      <c r="CL60">
        <v>78.305147765999095</v>
      </c>
      <c r="CM60">
        <v>194.36147887373701</v>
      </c>
      <c r="CP60" s="41"/>
      <c r="CQ60">
        <v>78.656019026367403</v>
      </c>
      <c r="CT60">
        <v>155.40416538081999</v>
      </c>
      <c r="CU60">
        <v>195.065613550253</v>
      </c>
      <c r="CX60">
        <v>154.976845070401</v>
      </c>
      <c r="CY60">
        <v>193.825585910135</v>
      </c>
      <c r="DB60">
        <v>38.802411579946202</v>
      </c>
      <c r="DC60">
        <v>116.889097115065</v>
      </c>
      <c r="DF60">
        <v>38.944061240972701</v>
      </c>
      <c r="DG60">
        <v>272.31290158327602</v>
      </c>
      <c r="DJ60">
        <v>154.82865159328</v>
      </c>
      <c r="DK60">
        <v>156.30142348659999</v>
      </c>
      <c r="DN60">
        <v>154.96721915863299</v>
      </c>
      <c r="DO60">
        <v>117.03750354893501</v>
      </c>
      <c r="DR60">
        <v>194.261016565104</v>
      </c>
      <c r="DS60" s="41"/>
      <c r="DV60">
        <v>155.35266647970701</v>
      </c>
      <c r="DW60">
        <v>155.16937105725199</v>
      </c>
      <c r="DZ60">
        <v>39.013968071525497</v>
      </c>
      <c r="EA60">
        <v>156.26697118726301</v>
      </c>
      <c r="ED60">
        <v>116.82352690002</v>
      </c>
      <c r="EE60">
        <v>154.87674343475501</v>
      </c>
      <c r="EH60">
        <v>116.391330322096</v>
      </c>
      <c r="EI60">
        <v>117.249764397617</v>
      </c>
      <c r="EL60">
        <v>38.699017571061802</v>
      </c>
      <c r="EM60">
        <v>115.827609985781</v>
      </c>
      <c r="EP60">
        <v>116.315652546398</v>
      </c>
      <c r="EQ60">
        <v>155.694528820941</v>
      </c>
      <c r="ET60">
        <v>155.626426045031</v>
      </c>
      <c r="EU60">
        <v>78.111424595360504</v>
      </c>
      <c r="EX60">
        <v>192.55487256264999</v>
      </c>
      <c r="EY60">
        <v>154.92145058462799</v>
      </c>
      <c r="FB60">
        <v>154.83262056377799</v>
      </c>
      <c r="FC60">
        <v>116.958993356737</v>
      </c>
      <c r="FF60">
        <v>116.492364427626</v>
      </c>
      <c r="FG60">
        <v>157.01418635732</v>
      </c>
      <c r="FJ60">
        <v>117.282450270876</v>
      </c>
      <c r="FK60">
        <v>194.552118778601</v>
      </c>
      <c r="FN60">
        <v>116.462376385729</v>
      </c>
      <c r="FO60">
        <v>233.728259709545</v>
      </c>
      <c r="FR60">
        <v>195.03189695619801</v>
      </c>
      <c r="FS60" s="41"/>
      <c r="FV60">
        <v>156.158093305747</v>
      </c>
      <c r="FW60">
        <v>116.359024713368</v>
      </c>
      <c r="FZ60">
        <v>155.02554183319501</v>
      </c>
      <c r="GA60">
        <v>78.187553186462097</v>
      </c>
      <c r="GD60">
        <v>117.34599649853099</v>
      </c>
      <c r="GE60">
        <v>155.88528664829201</v>
      </c>
      <c r="GH60">
        <v>157.58082583466901</v>
      </c>
      <c r="GI60">
        <v>154.51506588964</v>
      </c>
      <c r="GL60">
        <v>156.41638706303701</v>
      </c>
      <c r="GM60">
        <v>38.958546241985601</v>
      </c>
      <c r="GP60">
        <v>191.081039897463</v>
      </c>
      <c r="GQ60">
        <v>117.506391070269</v>
      </c>
      <c r="GT60">
        <v>154.57567889171801</v>
      </c>
      <c r="GU60">
        <v>116.80167543547</v>
      </c>
      <c r="GX60">
        <v>157.72100246392301</v>
      </c>
      <c r="GY60">
        <v>155.821559652487</v>
      </c>
      <c r="HB60">
        <v>116.401972553381</v>
      </c>
      <c r="HC60">
        <v>116.053536421095</v>
      </c>
      <c r="HF60">
        <v>233.025638722764</v>
      </c>
      <c r="HG60">
        <v>236.86439049998401</v>
      </c>
      <c r="HJ60">
        <v>77.769066340858998</v>
      </c>
      <c r="HK60">
        <v>156.32702670984801</v>
      </c>
      <c r="HN60">
        <v>155.568585189609</v>
      </c>
      <c r="HO60">
        <v>155.36084916707799</v>
      </c>
      <c r="HR60">
        <v>115.428462162649</v>
      </c>
      <c r="HS60">
        <v>77.573793523039996</v>
      </c>
      <c r="HV60">
        <v>77.616889806205407</v>
      </c>
      <c r="HW60">
        <v>154.88279170050799</v>
      </c>
      <c r="HZ60">
        <v>155.63065223377001</v>
      </c>
      <c r="IA60">
        <v>77.902823414227399</v>
      </c>
      <c r="ID60">
        <v>77.940999862186501</v>
      </c>
      <c r="IE60">
        <v>77.970397044161302</v>
      </c>
    </row>
    <row r="61" spans="1:239" x14ac:dyDescent="0.25">
      <c r="A61" s="40">
        <v>39783</v>
      </c>
      <c r="B61">
        <v>82.041947555014104</v>
      </c>
      <c r="C61">
        <v>82.346221476695803</v>
      </c>
      <c r="E61">
        <v>40.881656523625203</v>
      </c>
      <c r="G61">
        <v>81.711869305402303</v>
      </c>
      <c r="I61">
        <v>40.968026292363099</v>
      </c>
      <c r="K61">
        <v>81.806185158399003</v>
      </c>
      <c r="M61">
        <v>40.618430841343297</v>
      </c>
      <c r="O61">
        <v>41.210966843749297</v>
      </c>
      <c r="Q61">
        <v>82.288067916105902</v>
      </c>
      <c r="S61">
        <v>40.557241857527103</v>
      </c>
      <c r="U61">
        <v>40.927973082618003</v>
      </c>
      <c r="W61">
        <v>164.78736617440001</v>
      </c>
      <c r="Y61">
        <v>41.055633446892699</v>
      </c>
      <c r="AA61" s="41"/>
      <c r="AC61">
        <v>121.74355886202299</v>
      </c>
      <c r="AE61">
        <v>40.804139223902403</v>
      </c>
      <c r="AG61">
        <v>40.778435779477597</v>
      </c>
      <c r="AI61">
        <v>81.811999858886196</v>
      </c>
      <c r="AK61">
        <v>81.876034264530702</v>
      </c>
      <c r="AM61">
        <v>82.525720900889397</v>
      </c>
      <c r="AO61">
        <v>41.103771500511797</v>
      </c>
      <c r="AQ61">
        <v>41.086129015157397</v>
      </c>
      <c r="AS61">
        <v>40.3072798136998</v>
      </c>
      <c r="AU61">
        <v>41.150545840807403</v>
      </c>
      <c r="AW61" s="41"/>
      <c r="AY61">
        <v>41.297806886119602</v>
      </c>
      <c r="BA61">
        <v>40.874210993501201</v>
      </c>
      <c r="BC61">
        <v>40.968151569547899</v>
      </c>
      <c r="BF61">
        <v>123.747735915552</v>
      </c>
      <c r="BG61" s="41"/>
      <c r="BJ61" s="41"/>
      <c r="BK61">
        <v>124.72565010106101</v>
      </c>
      <c r="BN61">
        <v>81.987874727555194</v>
      </c>
      <c r="BO61" s="41"/>
      <c r="BR61">
        <v>82.293837853371201</v>
      </c>
      <c r="BS61">
        <v>40.955882171403303</v>
      </c>
      <c r="BV61">
        <v>81.653137599860401</v>
      </c>
      <c r="BW61">
        <v>82.455729245499299</v>
      </c>
      <c r="BZ61">
        <v>82.297990647893798</v>
      </c>
      <c r="CA61">
        <v>41.011856841761698</v>
      </c>
      <c r="CD61" s="41"/>
      <c r="CE61">
        <v>41.171745372375</v>
      </c>
      <c r="CH61" s="41"/>
      <c r="CI61">
        <v>82.332557934233606</v>
      </c>
      <c r="CL61">
        <v>40.906192497703998</v>
      </c>
      <c r="CM61" s="41"/>
      <c r="CP61">
        <v>40.985115882134998</v>
      </c>
      <c r="CQ61">
        <v>82.666043916472901</v>
      </c>
      <c r="CT61">
        <v>40.995085760707298</v>
      </c>
      <c r="CU61">
        <v>81.792318622097696</v>
      </c>
      <c r="CX61" s="41"/>
      <c r="CY61" s="41"/>
      <c r="DB61">
        <v>82.150910177762398</v>
      </c>
      <c r="DC61">
        <v>81.410632710585006</v>
      </c>
      <c r="DF61">
        <v>41.051921947857998</v>
      </c>
      <c r="DG61">
        <v>41.176830789121901</v>
      </c>
      <c r="DJ61">
        <v>81.637071845562502</v>
      </c>
      <c r="DK61">
        <v>40.904169580059701</v>
      </c>
      <c r="DN61">
        <v>123.225809643738</v>
      </c>
      <c r="DO61">
        <v>81.871331114141199</v>
      </c>
      <c r="DR61">
        <v>122.938529053221</v>
      </c>
      <c r="DS61">
        <v>82.157162075566106</v>
      </c>
      <c r="DV61">
        <v>164.77906354261501</v>
      </c>
      <c r="DW61">
        <v>40.970344382080299</v>
      </c>
      <c r="DZ61">
        <v>82.374050942880899</v>
      </c>
      <c r="EA61">
        <v>125.044546620425</v>
      </c>
      <c r="ED61">
        <v>41.091272576102803</v>
      </c>
      <c r="EE61">
        <v>40.931243857308303</v>
      </c>
      <c r="EH61">
        <v>82.135330475289805</v>
      </c>
      <c r="EI61">
        <v>82.691973559377601</v>
      </c>
      <c r="EL61">
        <v>162.287733716052</v>
      </c>
      <c r="EM61">
        <v>122.88168501974999</v>
      </c>
      <c r="EP61">
        <v>81.945580435541203</v>
      </c>
      <c r="EQ61">
        <v>123.4458348709</v>
      </c>
      <c r="ET61">
        <v>81.804683946190394</v>
      </c>
      <c r="EU61">
        <v>81.851926935772397</v>
      </c>
      <c r="EX61">
        <v>81.068428444825898</v>
      </c>
      <c r="EY61">
        <v>40.8403471219845</v>
      </c>
      <c r="FB61">
        <v>81.919399457299804</v>
      </c>
      <c r="FC61" s="41"/>
      <c r="FF61" s="41"/>
      <c r="FG61" s="41"/>
      <c r="FJ61">
        <v>40.9332534222996</v>
      </c>
      <c r="FK61">
        <v>41.054322274246502</v>
      </c>
      <c r="FN61">
        <v>81.531058614960301</v>
      </c>
      <c r="FO61">
        <v>82.051167420104306</v>
      </c>
      <c r="FR61">
        <v>41.430445123898799</v>
      </c>
      <c r="FS61">
        <v>81.196996662303405</v>
      </c>
      <c r="FV61">
        <v>40.762313900129399</v>
      </c>
      <c r="FW61">
        <v>40.728688060085901</v>
      </c>
      <c r="FZ61">
        <v>81.755647422903706</v>
      </c>
      <c r="GA61">
        <v>123.808697023004</v>
      </c>
      <c r="GD61">
        <v>40.6459241879502</v>
      </c>
      <c r="GE61" s="41"/>
      <c r="GH61">
        <v>41.263523499218003</v>
      </c>
      <c r="GI61" s="41"/>
      <c r="GL61">
        <v>122.444003196059</v>
      </c>
      <c r="GM61">
        <v>81.885417474893003</v>
      </c>
      <c r="GP61">
        <v>40.565303769808402</v>
      </c>
      <c r="GQ61">
        <v>124.381136537183</v>
      </c>
      <c r="GT61">
        <v>40.839160705953397</v>
      </c>
      <c r="GU61">
        <v>41.112938285135101</v>
      </c>
      <c r="GX61">
        <v>41.210390253132601</v>
      </c>
      <c r="GY61">
        <v>82.378278015409705</v>
      </c>
      <c r="HB61">
        <v>82.7041570409462</v>
      </c>
      <c r="HC61" s="41"/>
      <c r="HF61">
        <v>81.824531107826999</v>
      </c>
      <c r="HG61" s="41"/>
      <c r="HJ61">
        <v>81.568262499987298</v>
      </c>
      <c r="HK61">
        <v>40.855638001813098</v>
      </c>
      <c r="HN61" s="41"/>
      <c r="HO61">
        <v>81.746179013214402</v>
      </c>
      <c r="HR61">
        <v>122.111718991405</v>
      </c>
      <c r="HS61">
        <v>41.065282888618597</v>
      </c>
      <c r="HV61">
        <v>81.176403715580506</v>
      </c>
      <c r="HW61">
        <v>40.662162320046697</v>
      </c>
      <c r="HZ61">
        <v>82.398919190527593</v>
      </c>
      <c r="IA61">
        <v>82.346626723748599</v>
      </c>
      <c r="ID61">
        <v>81.738623336881702</v>
      </c>
      <c r="IE61">
        <v>41.196387849571302</v>
      </c>
    </row>
    <row r="62" spans="1:239" x14ac:dyDescent="0.25">
      <c r="A62" s="40">
        <v>39814</v>
      </c>
      <c r="B62">
        <v>35.853793702133999</v>
      </c>
      <c r="C62">
        <v>143.12481969857501</v>
      </c>
      <c r="E62">
        <v>71.096073647884396</v>
      </c>
      <c r="G62">
        <v>178.05445034242999</v>
      </c>
      <c r="I62">
        <v>142.262719299249</v>
      </c>
      <c r="K62">
        <v>140.41965595670601</v>
      </c>
      <c r="M62">
        <v>286.34266590015301</v>
      </c>
      <c r="O62">
        <v>251.891701432113</v>
      </c>
      <c r="Q62">
        <v>70.633131049830396</v>
      </c>
      <c r="S62">
        <v>107.205833047634</v>
      </c>
      <c r="U62">
        <v>141.805493149824</v>
      </c>
      <c r="W62">
        <v>107.526747940538</v>
      </c>
      <c r="Y62">
        <v>248.81400843439999</v>
      </c>
      <c r="AA62">
        <v>142.264572523852</v>
      </c>
      <c r="AC62">
        <v>178.189117073082</v>
      </c>
      <c r="AE62">
        <v>106.718812003566</v>
      </c>
      <c r="AG62">
        <v>141.53402354891301</v>
      </c>
      <c r="AI62">
        <v>35.4884381360962</v>
      </c>
      <c r="AK62">
        <v>178.30105934586001</v>
      </c>
      <c r="AM62">
        <v>142.48296855881901</v>
      </c>
      <c r="AO62">
        <v>106.324867607881</v>
      </c>
      <c r="AQ62">
        <v>177.65893454450199</v>
      </c>
      <c r="AS62">
        <v>177.361221951754</v>
      </c>
      <c r="AU62">
        <v>322.48538741984299</v>
      </c>
      <c r="AW62">
        <v>71.237789768739702</v>
      </c>
      <c r="AY62">
        <v>251.90423029068299</v>
      </c>
      <c r="BB62">
        <v>141.59424294513599</v>
      </c>
      <c r="BC62">
        <v>283.74685827385701</v>
      </c>
      <c r="BF62">
        <v>35.931188522671903</v>
      </c>
      <c r="BG62">
        <v>105.878503360388</v>
      </c>
      <c r="BJ62">
        <v>107.429800256094</v>
      </c>
      <c r="BK62">
        <v>71.4143471265687</v>
      </c>
      <c r="BN62">
        <v>107.546871203306</v>
      </c>
      <c r="BO62">
        <v>142.370064552564</v>
      </c>
      <c r="BR62">
        <v>214.29777769851299</v>
      </c>
      <c r="BS62">
        <v>142.00827775386401</v>
      </c>
      <c r="BV62">
        <v>142.598981996871</v>
      </c>
      <c r="BW62">
        <v>178.07325425449901</v>
      </c>
      <c r="BZ62">
        <v>142.844612600402</v>
      </c>
      <c r="CA62">
        <v>71.4474620597979</v>
      </c>
      <c r="CD62">
        <v>142.02321958519499</v>
      </c>
      <c r="CE62">
        <v>107.71705446209</v>
      </c>
      <c r="CH62">
        <v>247.10797651019001</v>
      </c>
      <c r="CI62">
        <v>213.25771368985201</v>
      </c>
      <c r="CL62">
        <v>178.97325778361801</v>
      </c>
      <c r="CM62">
        <v>249.18653224785399</v>
      </c>
      <c r="CP62">
        <v>177.396945184017</v>
      </c>
      <c r="CQ62">
        <v>179.47017001741801</v>
      </c>
      <c r="CT62">
        <v>177.90801335715901</v>
      </c>
      <c r="CU62">
        <v>107.844433110072</v>
      </c>
      <c r="CX62">
        <v>214.05788663902999</v>
      </c>
      <c r="CY62">
        <v>35.459806450532398</v>
      </c>
      <c r="DB62">
        <v>141.87348764238899</v>
      </c>
      <c r="DC62">
        <v>71.3946059581599</v>
      </c>
      <c r="DF62">
        <v>213.776452521523</v>
      </c>
      <c r="DG62">
        <v>141.76936345428601</v>
      </c>
      <c r="DJ62">
        <v>213.28191266720199</v>
      </c>
      <c r="DK62">
        <v>177.44590107229101</v>
      </c>
      <c r="DN62">
        <v>142.47093289700999</v>
      </c>
      <c r="DO62">
        <v>178.051243682934</v>
      </c>
      <c r="DR62">
        <v>176.811217328911</v>
      </c>
      <c r="DS62">
        <v>178.790788939435</v>
      </c>
      <c r="DV62">
        <v>70.836335172192605</v>
      </c>
      <c r="DW62">
        <v>107.85115308590601</v>
      </c>
      <c r="DZ62" s="41"/>
      <c r="EA62">
        <v>248.963402443533</v>
      </c>
      <c r="ED62">
        <v>142.75540168868301</v>
      </c>
      <c r="EE62">
        <v>71.397232496804406</v>
      </c>
      <c r="EH62">
        <v>248.19831601603599</v>
      </c>
      <c r="EI62">
        <v>106.38629991234799</v>
      </c>
      <c r="EL62">
        <v>178.804096170534</v>
      </c>
      <c r="EM62">
        <v>247.50694736799201</v>
      </c>
      <c r="EP62">
        <v>142.251130690883</v>
      </c>
      <c r="EQ62">
        <v>179.26877886294301</v>
      </c>
      <c r="ET62">
        <v>283.17715467765902</v>
      </c>
      <c r="EU62">
        <v>212.81693621537701</v>
      </c>
      <c r="EX62">
        <v>71.387533238612804</v>
      </c>
      <c r="EY62">
        <v>141.75348377956601</v>
      </c>
      <c r="FB62">
        <v>106.537583498863</v>
      </c>
      <c r="FC62">
        <v>178.979310991425</v>
      </c>
      <c r="FF62">
        <v>212.438496831815</v>
      </c>
      <c r="FG62">
        <v>108.456105114387</v>
      </c>
      <c r="FJ62">
        <v>107.35089688651399</v>
      </c>
      <c r="FK62">
        <v>215.05477232818001</v>
      </c>
      <c r="FN62">
        <v>284.82841478675198</v>
      </c>
      <c r="FO62">
        <v>71.559958499869694</v>
      </c>
      <c r="FR62">
        <v>178.90778377226599</v>
      </c>
      <c r="FS62">
        <v>141.354892650376</v>
      </c>
      <c r="FV62">
        <v>143.39507638162101</v>
      </c>
      <c r="FW62" s="41"/>
      <c r="FZ62">
        <v>143.80909587053799</v>
      </c>
      <c r="GA62">
        <v>142.358097512189</v>
      </c>
      <c r="GD62">
        <v>106.905358891707</v>
      </c>
      <c r="GE62">
        <v>141.91030942195599</v>
      </c>
      <c r="GH62" s="41"/>
      <c r="GI62">
        <v>106.349014746919</v>
      </c>
      <c r="GL62">
        <v>142.42754511223299</v>
      </c>
      <c r="GM62">
        <v>178.75270459653399</v>
      </c>
      <c r="GP62">
        <v>215.05563398478699</v>
      </c>
      <c r="GQ62">
        <v>217.97275812112599</v>
      </c>
      <c r="GT62">
        <v>142.138877625356</v>
      </c>
      <c r="GU62">
        <v>35.691853092640798</v>
      </c>
      <c r="GX62">
        <v>178.17235391472599</v>
      </c>
      <c r="GY62">
        <v>142.74579065949601</v>
      </c>
      <c r="HB62">
        <v>71.274487606456205</v>
      </c>
      <c r="HC62">
        <v>178.77026877889301</v>
      </c>
      <c r="HF62">
        <v>248.20232376007499</v>
      </c>
      <c r="HG62">
        <v>107.128588228475</v>
      </c>
      <c r="HJ62">
        <v>108.02485219029001</v>
      </c>
      <c r="HK62">
        <v>71.562248704698106</v>
      </c>
      <c r="HN62">
        <v>177.544624841108</v>
      </c>
      <c r="HO62">
        <v>142.83957486496999</v>
      </c>
      <c r="HR62">
        <v>176.88083714665299</v>
      </c>
      <c r="HS62">
        <v>285.44641965544599</v>
      </c>
      <c r="HV62">
        <v>108.215840572863</v>
      </c>
      <c r="HW62">
        <v>177.159699209937</v>
      </c>
      <c r="HZ62">
        <v>71.415142917793801</v>
      </c>
      <c r="IA62">
        <v>177.75080647240699</v>
      </c>
      <c r="ID62">
        <v>106.449623220999</v>
      </c>
      <c r="IE62">
        <v>142.666635148963</v>
      </c>
    </row>
    <row r="63" spans="1:239" x14ac:dyDescent="0.25">
      <c r="A63" s="40">
        <v>39845</v>
      </c>
      <c r="B63">
        <v>227.10250264982199</v>
      </c>
      <c r="C63">
        <v>153.641072375823</v>
      </c>
      <c r="E63">
        <v>150.82729589375799</v>
      </c>
      <c r="G63">
        <v>151.14383471711099</v>
      </c>
      <c r="I63">
        <v>190.64272124488701</v>
      </c>
      <c r="K63">
        <v>113.74803955311999</v>
      </c>
      <c r="M63">
        <v>114.084485157194</v>
      </c>
      <c r="O63">
        <v>151.72133150291799</v>
      </c>
      <c r="Q63">
        <v>265.749550469805</v>
      </c>
      <c r="S63">
        <v>114.74040063625201</v>
      </c>
      <c r="U63">
        <v>151.68859795519</v>
      </c>
      <c r="W63">
        <v>76.674271559918907</v>
      </c>
      <c r="Y63">
        <v>76.119520655716997</v>
      </c>
      <c r="AA63">
        <v>265.86799988379101</v>
      </c>
      <c r="AC63">
        <v>75.663050966681496</v>
      </c>
      <c r="AE63">
        <v>152.578461674956</v>
      </c>
      <c r="AG63">
        <v>76.019236057248804</v>
      </c>
      <c r="AI63">
        <v>115.004699954404</v>
      </c>
      <c r="AK63">
        <v>38.018593351662702</v>
      </c>
      <c r="AM63">
        <v>113.11940747603801</v>
      </c>
      <c r="AO63">
        <v>152.33106127971001</v>
      </c>
      <c r="AQ63">
        <v>114.75364406204601</v>
      </c>
      <c r="AS63">
        <v>113.298212586575</v>
      </c>
      <c r="AU63">
        <v>114.70474652935501</v>
      </c>
      <c r="AX63">
        <v>151.219494375968</v>
      </c>
      <c r="AY63">
        <v>76.1995046705714</v>
      </c>
      <c r="BB63">
        <v>189.191962019984</v>
      </c>
      <c r="BC63">
        <v>114.76389806031899</v>
      </c>
      <c r="BF63">
        <v>114.82848753738</v>
      </c>
      <c r="BG63">
        <v>113.622713098608</v>
      </c>
      <c r="BJ63">
        <v>112.89105483426501</v>
      </c>
      <c r="BK63">
        <v>152.44971090261799</v>
      </c>
      <c r="BN63">
        <v>113.459866660553</v>
      </c>
      <c r="BO63">
        <v>114.37833823924301</v>
      </c>
      <c r="BR63">
        <v>190.57354234652101</v>
      </c>
      <c r="BS63">
        <v>154.46544091594001</v>
      </c>
      <c r="BV63">
        <v>114.266404811276</v>
      </c>
      <c r="BW63">
        <v>151.86697193381201</v>
      </c>
      <c r="BZ63">
        <v>267.43445525154198</v>
      </c>
      <c r="CA63">
        <v>153.31692199957899</v>
      </c>
      <c r="CD63">
        <v>151.93019345149199</v>
      </c>
      <c r="CE63">
        <v>76.417684384288606</v>
      </c>
      <c r="CH63">
        <v>75.757800472691102</v>
      </c>
      <c r="CI63">
        <v>188.11653397446401</v>
      </c>
      <c r="CL63">
        <v>190.843550033713</v>
      </c>
      <c r="CM63">
        <v>75.933775788777893</v>
      </c>
      <c r="CP63">
        <v>188.20024444950801</v>
      </c>
      <c r="CQ63">
        <v>76.631192636688098</v>
      </c>
      <c r="CT63">
        <v>190.12136697979901</v>
      </c>
      <c r="CU63">
        <v>263.872085379834</v>
      </c>
      <c r="CX63">
        <v>154.93509730616199</v>
      </c>
      <c r="CY63">
        <v>228.74951088805801</v>
      </c>
      <c r="DB63">
        <v>187.92913257294899</v>
      </c>
      <c r="DC63">
        <v>152.49424959602399</v>
      </c>
      <c r="DF63">
        <v>268.10892316019198</v>
      </c>
      <c r="DG63">
        <v>227.080750738467</v>
      </c>
      <c r="DJ63">
        <v>191.59932875862199</v>
      </c>
      <c r="DK63">
        <v>76.165242938195206</v>
      </c>
      <c r="DN63">
        <v>189.407830365699</v>
      </c>
      <c r="DO63">
        <v>113.872219136795</v>
      </c>
      <c r="DR63">
        <v>113.221885322197</v>
      </c>
      <c r="DS63">
        <v>266.81632948413801</v>
      </c>
      <c r="DV63">
        <v>115.228618230923</v>
      </c>
      <c r="DW63">
        <v>192.04582285858999</v>
      </c>
      <c r="DZ63">
        <v>188.96052416483101</v>
      </c>
      <c r="EA63">
        <v>305.44412615020002</v>
      </c>
      <c r="ED63">
        <v>76.088523521498502</v>
      </c>
      <c r="EE63">
        <v>76.251688505953993</v>
      </c>
      <c r="EH63">
        <v>152.46367032184801</v>
      </c>
      <c r="EI63">
        <v>114.165318788802</v>
      </c>
      <c r="EL63">
        <v>37.922394490813303</v>
      </c>
      <c r="EM63">
        <v>229.076250253941</v>
      </c>
      <c r="EP63">
        <v>38.077043230712803</v>
      </c>
      <c r="EQ63">
        <v>151.28155533408801</v>
      </c>
      <c r="ET63">
        <v>151.39184899911999</v>
      </c>
      <c r="EU63">
        <v>229.92484738169</v>
      </c>
      <c r="EX63">
        <v>189.351917065891</v>
      </c>
      <c r="EY63">
        <v>150.58455740493099</v>
      </c>
      <c r="FB63">
        <v>189.022392085116</v>
      </c>
      <c r="FC63">
        <v>227.86124934276901</v>
      </c>
      <c r="FF63">
        <v>190.67041833929699</v>
      </c>
      <c r="FG63">
        <v>113.56727545111001</v>
      </c>
      <c r="FJ63">
        <v>152.95451599234201</v>
      </c>
      <c r="FK63">
        <v>114.319690672758</v>
      </c>
      <c r="FN63">
        <v>75.963347137134093</v>
      </c>
      <c r="FO63">
        <v>265.28496998916899</v>
      </c>
      <c r="FR63">
        <v>151.922933482579</v>
      </c>
      <c r="FS63">
        <v>153.01399622077699</v>
      </c>
      <c r="FV63">
        <v>75.828180300426993</v>
      </c>
      <c r="FW63">
        <v>189.90219559909801</v>
      </c>
      <c r="FZ63">
        <v>114.85436227291299</v>
      </c>
      <c r="GA63">
        <v>38.361940234991501</v>
      </c>
      <c r="GD63">
        <v>151.08307910853799</v>
      </c>
      <c r="GE63">
        <v>264.16672035469298</v>
      </c>
      <c r="GH63">
        <v>76.161585178020005</v>
      </c>
      <c r="GI63">
        <v>151.32895290308599</v>
      </c>
      <c r="GL63">
        <v>76.065357229721798</v>
      </c>
      <c r="GM63">
        <v>188.38945109449301</v>
      </c>
      <c r="GP63">
        <v>113.111132743475</v>
      </c>
      <c r="GQ63">
        <v>114.70713204363</v>
      </c>
      <c r="GT63">
        <v>75.385907158947703</v>
      </c>
      <c r="GU63">
        <v>152.51774064957701</v>
      </c>
      <c r="GX63">
        <v>153.65018608876099</v>
      </c>
      <c r="GY63">
        <v>189.12310156294799</v>
      </c>
      <c r="HB63">
        <v>229.25601613305599</v>
      </c>
      <c r="HC63">
        <v>75.717390838894502</v>
      </c>
      <c r="HF63">
        <v>114.685713761424</v>
      </c>
      <c r="HG63">
        <v>189.839288909034</v>
      </c>
      <c r="HJ63">
        <v>227.63595448010599</v>
      </c>
      <c r="HK63">
        <v>113.925072877947</v>
      </c>
      <c r="HN63">
        <v>151.26996343069499</v>
      </c>
      <c r="HO63">
        <v>228.83276934192801</v>
      </c>
      <c r="HR63">
        <v>226.90959997558301</v>
      </c>
      <c r="HS63">
        <v>231.04348710593399</v>
      </c>
      <c r="HV63">
        <v>152.06842818105301</v>
      </c>
      <c r="HW63">
        <v>113.948254097717</v>
      </c>
      <c r="HZ63">
        <v>113.943128943926</v>
      </c>
      <c r="IA63">
        <v>191.68601018647601</v>
      </c>
      <c r="ID63">
        <v>115.03849360257399</v>
      </c>
      <c r="IE63">
        <v>114.325653971157</v>
      </c>
    </row>
    <row r="64" spans="1:239" x14ac:dyDescent="0.25">
      <c r="A64" s="40">
        <v>39873</v>
      </c>
      <c r="B64">
        <v>166.62241107358599</v>
      </c>
      <c r="C64">
        <v>200.79725467642899</v>
      </c>
      <c r="E64">
        <v>333.694089321474</v>
      </c>
      <c r="G64">
        <v>266.63621521877701</v>
      </c>
      <c r="I64">
        <v>165.40565231795199</v>
      </c>
      <c r="K64">
        <v>233.81018010788</v>
      </c>
      <c r="M64">
        <v>332.79185330791398</v>
      </c>
      <c r="O64">
        <v>132.530221232249</v>
      </c>
      <c r="Q64">
        <v>333.57048677694797</v>
      </c>
      <c r="S64">
        <v>269.122056971142</v>
      </c>
      <c r="U64">
        <v>234.00978770070699</v>
      </c>
      <c r="W64">
        <v>134.31528355500501</v>
      </c>
      <c r="Y64">
        <v>166.43872883777499</v>
      </c>
      <c r="AA64">
        <v>300.43014681328498</v>
      </c>
      <c r="AC64">
        <v>268.18318187548499</v>
      </c>
      <c r="AE64">
        <v>166.27741568999301</v>
      </c>
      <c r="AG64">
        <v>333.37759733547898</v>
      </c>
      <c r="AI64">
        <v>234.24189261921299</v>
      </c>
      <c r="AK64">
        <v>133.11699009238399</v>
      </c>
      <c r="AM64">
        <v>100.256355217768</v>
      </c>
      <c r="AO64">
        <v>267.215230422839</v>
      </c>
      <c r="AQ64">
        <v>234.00008005964801</v>
      </c>
      <c r="AT64">
        <v>199.96771353452601</v>
      </c>
      <c r="AU64">
        <v>233.150996049296</v>
      </c>
      <c r="AX64">
        <v>201.225860036124</v>
      </c>
      <c r="AY64">
        <v>235.90906657425199</v>
      </c>
      <c r="BB64">
        <v>168.266396233195</v>
      </c>
      <c r="BC64">
        <v>202.444636181513</v>
      </c>
      <c r="BF64">
        <v>167.92938593683499</v>
      </c>
      <c r="BG64">
        <v>232.90901778538901</v>
      </c>
      <c r="BJ64">
        <v>266.80963345578198</v>
      </c>
      <c r="BK64">
        <v>232.31862949484699</v>
      </c>
      <c r="BN64">
        <v>230.83537970592999</v>
      </c>
      <c r="BO64">
        <v>134.08043786179101</v>
      </c>
      <c r="BR64">
        <v>235.94418927294899</v>
      </c>
      <c r="BS64">
        <v>168.88146162859601</v>
      </c>
      <c r="BV64">
        <v>201.12942968362401</v>
      </c>
      <c r="BW64">
        <v>134.454128696612</v>
      </c>
      <c r="BZ64">
        <v>199.73452308790701</v>
      </c>
      <c r="CA64">
        <v>165.36983414987699</v>
      </c>
      <c r="CD64">
        <v>168.598009647868</v>
      </c>
      <c r="CE64">
        <v>302.052475992891</v>
      </c>
      <c r="CH64">
        <v>200.65544196036001</v>
      </c>
      <c r="CI64">
        <v>232.25396348961999</v>
      </c>
      <c r="CL64">
        <v>202.53150949542601</v>
      </c>
      <c r="CM64">
        <v>134.85308905101999</v>
      </c>
      <c r="CP64">
        <v>133.01432054599101</v>
      </c>
      <c r="CQ64">
        <v>304.01497530176698</v>
      </c>
      <c r="CT64">
        <v>66.726266022764506</v>
      </c>
      <c r="CU64">
        <v>33.436772228446401</v>
      </c>
      <c r="CX64">
        <v>203.19758949363501</v>
      </c>
      <c r="CY64">
        <v>66.927058815104601</v>
      </c>
      <c r="DB64">
        <v>300.50915535462798</v>
      </c>
      <c r="DC64">
        <v>266.01813485682698</v>
      </c>
      <c r="DF64">
        <v>269.923516084195</v>
      </c>
      <c r="DG64">
        <v>165.281254499456</v>
      </c>
      <c r="DJ64">
        <v>201.14164055476101</v>
      </c>
      <c r="DK64">
        <v>201.17170353295199</v>
      </c>
      <c r="DN64">
        <v>300.12894149768402</v>
      </c>
      <c r="DO64">
        <v>234.45163220266701</v>
      </c>
      <c r="DR64">
        <v>167.05406237898799</v>
      </c>
      <c r="DS64">
        <v>265.64542608235598</v>
      </c>
      <c r="DV64">
        <v>297.77948558840399</v>
      </c>
      <c r="DW64">
        <v>234.456711500479</v>
      </c>
      <c r="DZ64">
        <v>66.963977189893896</v>
      </c>
      <c r="EA64">
        <v>299.909880559984</v>
      </c>
      <c r="ED64">
        <v>233.37668409388701</v>
      </c>
      <c r="EE64">
        <v>233.431041779688</v>
      </c>
      <c r="EH64">
        <v>331.71039866731599</v>
      </c>
      <c r="EI64">
        <v>167.14328557151299</v>
      </c>
      <c r="EL64">
        <v>199.26618557318</v>
      </c>
      <c r="EM64">
        <v>264.57687965622603</v>
      </c>
      <c r="EP64">
        <v>269.40866874427599</v>
      </c>
      <c r="EQ64">
        <v>234.90231457542399</v>
      </c>
      <c r="ET64">
        <v>200.270105780987</v>
      </c>
      <c r="EU64">
        <v>234.31227846224601</v>
      </c>
      <c r="EX64">
        <v>199.701611116956</v>
      </c>
      <c r="EY64">
        <v>266.46079610389</v>
      </c>
      <c r="FB64">
        <v>366.94375826248699</v>
      </c>
      <c r="FC64">
        <v>234.47977678624801</v>
      </c>
      <c r="FF64">
        <v>167.99689108259699</v>
      </c>
      <c r="FG64">
        <v>269.10991674382302</v>
      </c>
      <c r="FJ64">
        <v>133.37318782678099</v>
      </c>
      <c r="FK64">
        <v>167.83247951645001</v>
      </c>
      <c r="FN64">
        <v>266.02067673280197</v>
      </c>
      <c r="FO64">
        <v>267.39403686903597</v>
      </c>
      <c r="FR64">
        <v>233.050371456851</v>
      </c>
      <c r="FS64">
        <v>133.619901697248</v>
      </c>
      <c r="FV64">
        <v>133.117378489966</v>
      </c>
      <c r="FW64">
        <v>166.674966113549</v>
      </c>
      <c r="FZ64">
        <v>167.92417012625799</v>
      </c>
      <c r="GA64">
        <v>266.01249947330803</v>
      </c>
      <c r="GD64">
        <v>100.10976450109101</v>
      </c>
      <c r="GE64">
        <v>300.10125858301001</v>
      </c>
      <c r="GH64">
        <v>169.10053072309901</v>
      </c>
      <c r="GI64">
        <v>200.791915161162</v>
      </c>
      <c r="GL64">
        <v>199.844394367869</v>
      </c>
      <c r="GM64">
        <v>269.10425347622299</v>
      </c>
      <c r="GP64">
        <v>264.969175409824</v>
      </c>
      <c r="GQ64">
        <v>168.59278144049199</v>
      </c>
      <c r="GT64">
        <v>198.53118978260699</v>
      </c>
      <c r="GU64">
        <v>302.20204825491498</v>
      </c>
      <c r="GX64">
        <v>100.592059526806</v>
      </c>
      <c r="GY64">
        <v>199.689948581192</v>
      </c>
      <c r="HB64">
        <v>201.136994312642</v>
      </c>
      <c r="HC64">
        <v>267.07390420507801</v>
      </c>
      <c r="HF64">
        <v>167.72489093426299</v>
      </c>
      <c r="HG64">
        <v>201.83356087509</v>
      </c>
      <c r="HJ64">
        <v>267.96768749594497</v>
      </c>
      <c r="HK64">
        <v>199.17339145783299</v>
      </c>
      <c r="HN64">
        <v>234.16178512290301</v>
      </c>
      <c r="HO64">
        <v>133.95675916083701</v>
      </c>
      <c r="HR64">
        <v>131.706982948986</v>
      </c>
      <c r="HS64">
        <v>269.06359801276898</v>
      </c>
      <c r="HV64">
        <v>235.91279249469201</v>
      </c>
      <c r="HW64">
        <v>99.970213690493793</v>
      </c>
      <c r="HZ64">
        <v>201.26930493286301</v>
      </c>
      <c r="IA64">
        <v>133.83289376127101</v>
      </c>
      <c r="ID64">
        <v>300.27106066846602</v>
      </c>
      <c r="IE64">
        <v>268.46832172653501</v>
      </c>
    </row>
    <row r="65" spans="1:239" x14ac:dyDescent="0.25">
      <c r="A65" s="40">
        <v>39904</v>
      </c>
      <c r="B65">
        <v>118.033622448991</v>
      </c>
      <c r="C65">
        <v>159.09916665037599</v>
      </c>
      <c r="E65">
        <v>39.609571425433899</v>
      </c>
      <c r="G65">
        <v>78.341504554682402</v>
      </c>
      <c r="I65">
        <v>116.75448888163599</v>
      </c>
      <c r="K65">
        <v>117.275996849351</v>
      </c>
      <c r="M65">
        <v>118.21570749654001</v>
      </c>
      <c r="O65">
        <v>39.241614679320001</v>
      </c>
      <c r="Q65">
        <v>119.293459122318</v>
      </c>
      <c r="S65">
        <v>39.302226552237997</v>
      </c>
      <c r="U65">
        <v>78.842817262373302</v>
      </c>
      <c r="W65">
        <v>157.346915137883</v>
      </c>
      <c r="Y65" s="41"/>
      <c r="AA65">
        <v>118.46262238008801</v>
      </c>
      <c r="AC65">
        <v>117.686394293013</v>
      </c>
      <c r="AE65">
        <v>195.81863556728601</v>
      </c>
      <c r="AG65">
        <v>118.26636485402101</v>
      </c>
      <c r="AI65" s="41"/>
      <c r="AK65">
        <v>79.229484821543807</v>
      </c>
      <c r="AM65">
        <v>78.081909739874305</v>
      </c>
      <c r="AP65">
        <v>157.99314901032599</v>
      </c>
      <c r="AQ65">
        <v>78.326208701298299</v>
      </c>
      <c r="AT65">
        <v>39.381595741164801</v>
      </c>
      <c r="AU65">
        <v>39.331568757505501</v>
      </c>
      <c r="AX65">
        <v>77.510011903185699</v>
      </c>
      <c r="AY65">
        <v>39.196092979923897</v>
      </c>
      <c r="BB65">
        <v>79.213320631683501</v>
      </c>
      <c r="BC65">
        <v>39.378469846362499</v>
      </c>
      <c r="BF65">
        <v>118.989483032528</v>
      </c>
      <c r="BG65">
        <v>78.485438407507601</v>
      </c>
      <c r="BJ65">
        <v>79.151168852651907</v>
      </c>
      <c r="BK65">
        <v>78.228762482022404</v>
      </c>
      <c r="BN65">
        <v>118.437089286084</v>
      </c>
      <c r="BO65">
        <v>117.32025208475601</v>
      </c>
      <c r="BR65">
        <v>39.381351365234401</v>
      </c>
      <c r="BS65">
        <v>157.56215363685499</v>
      </c>
      <c r="BV65">
        <v>38.908964652951703</v>
      </c>
      <c r="BW65">
        <v>39.183583585886097</v>
      </c>
      <c r="BZ65">
        <v>117.82215354693</v>
      </c>
      <c r="CA65">
        <v>79.271064423159402</v>
      </c>
      <c r="CD65">
        <v>116.975241957652</v>
      </c>
      <c r="CE65">
        <v>78.897929535079399</v>
      </c>
      <c r="CH65">
        <v>155.125495556277</v>
      </c>
      <c r="CI65" s="41"/>
      <c r="CL65">
        <v>39.623245288865398</v>
      </c>
      <c r="CM65">
        <v>158.49549001569301</v>
      </c>
      <c r="CP65">
        <v>156.53354088901</v>
      </c>
      <c r="CQ65">
        <v>39.3987548395652</v>
      </c>
      <c r="CT65">
        <v>78.361992047041795</v>
      </c>
      <c r="CU65">
        <v>79.311501070777595</v>
      </c>
      <c r="CX65">
        <v>39.396693182073903</v>
      </c>
      <c r="CY65">
        <v>119.11801836711</v>
      </c>
      <c r="DB65">
        <v>237.14191618453501</v>
      </c>
      <c r="DC65">
        <v>157.781042209227</v>
      </c>
      <c r="DF65">
        <v>78.185126188038794</v>
      </c>
      <c r="DG65">
        <v>117.60693307365899</v>
      </c>
      <c r="DJ65">
        <v>39.350364693859802</v>
      </c>
      <c r="DK65">
        <v>117.849713450754</v>
      </c>
      <c r="DN65">
        <v>39.1004130410888</v>
      </c>
      <c r="DO65">
        <v>77.191201945563506</v>
      </c>
      <c r="DR65">
        <v>117.654789938486</v>
      </c>
      <c r="DS65">
        <v>156.93809077355399</v>
      </c>
      <c r="DV65" s="41"/>
      <c r="DW65">
        <v>78.418339617259093</v>
      </c>
      <c r="DZ65" s="41"/>
      <c r="EA65">
        <v>78.663217746638693</v>
      </c>
      <c r="ED65">
        <v>117.775727573322</v>
      </c>
      <c r="EE65">
        <v>39.135179106089097</v>
      </c>
      <c r="EH65">
        <v>39.442416687507098</v>
      </c>
      <c r="EI65">
        <v>158.15609480004699</v>
      </c>
      <c r="EL65">
        <v>155.48420125677001</v>
      </c>
      <c r="EM65">
        <v>117.91400245807699</v>
      </c>
      <c r="EP65">
        <v>159.980686126124</v>
      </c>
      <c r="EQ65" s="41"/>
      <c r="ET65">
        <v>79.486959072819204</v>
      </c>
      <c r="EU65">
        <v>118.153732422638</v>
      </c>
      <c r="EX65">
        <v>38.9068433600549</v>
      </c>
      <c r="EY65">
        <v>38.902619549276402</v>
      </c>
      <c r="FB65">
        <v>39.224484181876903</v>
      </c>
      <c r="FC65">
        <v>78.987190104682298</v>
      </c>
      <c r="FF65">
        <v>157.39489804646101</v>
      </c>
      <c r="FG65">
        <v>39.262217314291803</v>
      </c>
      <c r="FJ65">
        <v>78.855354615372207</v>
      </c>
      <c r="FK65">
        <v>78.302239225114803</v>
      </c>
      <c r="FN65">
        <v>196.64081079254601</v>
      </c>
      <c r="FO65">
        <v>39.789619711853803</v>
      </c>
      <c r="FR65">
        <v>78.958923123986096</v>
      </c>
      <c r="FS65">
        <v>156.29475615747199</v>
      </c>
      <c r="FV65">
        <v>118.269986284022</v>
      </c>
      <c r="FW65">
        <v>77.648539236021307</v>
      </c>
      <c r="FZ65" s="41"/>
      <c r="GA65">
        <v>78.693147488043493</v>
      </c>
      <c r="GD65">
        <v>39.380936837363201</v>
      </c>
      <c r="GE65">
        <v>38.988894770455801</v>
      </c>
      <c r="GH65">
        <v>158.09046971393201</v>
      </c>
      <c r="GI65">
        <v>39.153289688471197</v>
      </c>
      <c r="GL65">
        <v>117.107211533808</v>
      </c>
      <c r="GM65" s="41"/>
      <c r="GP65">
        <v>117.19902641530901</v>
      </c>
      <c r="GQ65">
        <v>79.243064304011199</v>
      </c>
      <c r="GT65">
        <v>78.355840507947704</v>
      </c>
      <c r="GU65">
        <v>118.65980959701101</v>
      </c>
      <c r="GX65" s="41"/>
      <c r="GY65">
        <v>78.833174459445004</v>
      </c>
      <c r="HB65">
        <v>156.71244768516399</v>
      </c>
      <c r="HC65">
        <v>78.315282130733294</v>
      </c>
      <c r="HF65" s="41"/>
      <c r="HG65">
        <v>157.91203506513901</v>
      </c>
      <c r="HJ65">
        <v>157.80571403567501</v>
      </c>
      <c r="HK65">
        <v>156.58153651127699</v>
      </c>
      <c r="HN65">
        <v>78.480018795545504</v>
      </c>
      <c r="HO65">
        <v>78.172982094311607</v>
      </c>
      <c r="HR65">
        <v>78.739111496563098</v>
      </c>
      <c r="HS65">
        <v>118.012797737618</v>
      </c>
      <c r="HV65">
        <v>118.67667566708199</v>
      </c>
      <c r="HW65">
        <v>117.639734925132</v>
      </c>
      <c r="HZ65">
        <v>78.424795395083706</v>
      </c>
      <c r="IA65">
        <v>78.626046381355394</v>
      </c>
      <c r="ID65">
        <v>39.466338151800301</v>
      </c>
      <c r="IE65">
        <v>39.331509131076601</v>
      </c>
    </row>
    <row r="66" spans="1:239" x14ac:dyDescent="0.25">
      <c r="A66" s="40">
        <v>39934</v>
      </c>
      <c r="B66" s="41"/>
      <c r="C66">
        <v>73.392611501054006</v>
      </c>
      <c r="E66">
        <v>110.04060183874699</v>
      </c>
      <c r="G66">
        <v>146.70155996992301</v>
      </c>
      <c r="I66">
        <v>145.65094986292999</v>
      </c>
      <c r="K66">
        <v>218.32903171404601</v>
      </c>
      <c r="M66">
        <v>294.72405059649401</v>
      </c>
      <c r="O66">
        <v>72.021037667652706</v>
      </c>
      <c r="Q66">
        <v>73.207358645176896</v>
      </c>
      <c r="S66">
        <v>220.14407645422099</v>
      </c>
      <c r="U66">
        <v>146.68232545980501</v>
      </c>
      <c r="W66">
        <v>182.642437057736</v>
      </c>
      <c r="Y66">
        <v>183.29964441002599</v>
      </c>
      <c r="AA66">
        <v>217.65165654978</v>
      </c>
      <c r="AC66">
        <v>109.71097373225901</v>
      </c>
      <c r="AE66">
        <v>36.824659764316699</v>
      </c>
      <c r="AG66">
        <v>144.936485116471</v>
      </c>
      <c r="AI66">
        <v>111.339339310865</v>
      </c>
      <c r="AL66">
        <v>110.210099105913</v>
      </c>
      <c r="AM66">
        <v>72.4410326073818</v>
      </c>
      <c r="AP66">
        <v>146.36709468711601</v>
      </c>
      <c r="AQ66">
        <v>218.18482644398301</v>
      </c>
      <c r="AT66">
        <v>73.384228249320699</v>
      </c>
      <c r="AU66">
        <v>36.723816566488402</v>
      </c>
      <c r="AX66">
        <v>109.54840070942301</v>
      </c>
      <c r="AY66">
        <v>72.768369741939694</v>
      </c>
      <c r="BB66">
        <v>110.570854520673</v>
      </c>
      <c r="BC66">
        <v>146.57870007122199</v>
      </c>
      <c r="BF66">
        <v>36.973440988492001</v>
      </c>
      <c r="BG66">
        <v>72.862383252233599</v>
      </c>
      <c r="BJ66">
        <v>221.29614886290199</v>
      </c>
      <c r="BK66">
        <v>183.67132436089301</v>
      </c>
      <c r="BN66">
        <v>73.453875347116806</v>
      </c>
      <c r="BO66">
        <v>72.865120097321906</v>
      </c>
      <c r="BR66">
        <v>182.375636628276</v>
      </c>
      <c r="BS66">
        <v>36.534308180488601</v>
      </c>
      <c r="BV66">
        <v>146.21216203873601</v>
      </c>
      <c r="BW66">
        <v>36.5395744517946</v>
      </c>
      <c r="BZ66">
        <v>146.02759227727501</v>
      </c>
      <c r="CA66">
        <v>109.738104907128</v>
      </c>
      <c r="CD66">
        <v>36.805300655901803</v>
      </c>
      <c r="CE66">
        <v>110.12433959544001</v>
      </c>
      <c r="CH66">
        <v>109.153716671268</v>
      </c>
      <c r="CI66">
        <v>145.99128469359499</v>
      </c>
      <c r="CL66">
        <v>146.70649571079699</v>
      </c>
      <c r="CM66">
        <v>36.331148351230098</v>
      </c>
      <c r="CP66">
        <v>109.437800792372</v>
      </c>
      <c r="CQ66">
        <v>109.930997407779</v>
      </c>
      <c r="CT66">
        <v>147.20268047721399</v>
      </c>
      <c r="CU66">
        <v>73.388193554783697</v>
      </c>
      <c r="CX66">
        <v>110.718429808674</v>
      </c>
      <c r="CY66">
        <v>73.515209572421995</v>
      </c>
      <c r="DB66">
        <v>146.27495675423299</v>
      </c>
      <c r="DC66">
        <v>36.700204370630402</v>
      </c>
      <c r="DF66">
        <v>109.823348736456</v>
      </c>
      <c r="DG66">
        <v>73.148940766513604</v>
      </c>
      <c r="DJ66">
        <v>256.30711333192397</v>
      </c>
      <c r="DK66">
        <v>110.961870826598</v>
      </c>
      <c r="DN66">
        <v>182.881315762507</v>
      </c>
      <c r="DO66">
        <v>219.060628558844</v>
      </c>
      <c r="DR66">
        <v>72.913823759527602</v>
      </c>
      <c r="DS66">
        <v>36.493704375314699</v>
      </c>
      <c r="DV66">
        <v>109.503226989997</v>
      </c>
      <c r="DW66">
        <v>110.088612902403</v>
      </c>
      <c r="DZ66">
        <v>110.227293387372</v>
      </c>
      <c r="EA66">
        <v>147.53542602009099</v>
      </c>
      <c r="ED66">
        <v>147.26585065341101</v>
      </c>
      <c r="EE66">
        <v>146.723133608257</v>
      </c>
      <c r="EH66">
        <v>147.036583447027</v>
      </c>
      <c r="EI66">
        <v>73.569260505666605</v>
      </c>
      <c r="EL66">
        <v>148.01441247361399</v>
      </c>
      <c r="EM66">
        <v>181.799387659909</v>
      </c>
      <c r="EP66">
        <v>146.24279523013101</v>
      </c>
      <c r="EQ66">
        <v>109.250017896548</v>
      </c>
      <c r="ET66">
        <v>73.363184879511095</v>
      </c>
      <c r="EU66">
        <v>109.95783693822899</v>
      </c>
      <c r="EX66">
        <v>110.21590791121</v>
      </c>
      <c r="EY66">
        <v>107.717188405549</v>
      </c>
      <c r="FB66">
        <v>72.981032912237197</v>
      </c>
      <c r="FC66">
        <v>109.76066124936</v>
      </c>
      <c r="FF66">
        <v>36.511937925072601</v>
      </c>
      <c r="FG66">
        <v>73.509866480792994</v>
      </c>
      <c r="FJ66">
        <v>36.326395564057101</v>
      </c>
      <c r="FK66">
        <v>145.719708546665</v>
      </c>
      <c r="FN66">
        <v>36.583553306903902</v>
      </c>
      <c r="FO66">
        <v>146.523493369981</v>
      </c>
      <c r="FR66">
        <v>36.816309786001597</v>
      </c>
      <c r="FS66">
        <v>218.260264398863</v>
      </c>
      <c r="FV66">
        <v>72.910052171445599</v>
      </c>
      <c r="FW66">
        <v>36.604689925826399</v>
      </c>
      <c r="FZ66">
        <v>73.012033226262105</v>
      </c>
      <c r="GA66">
        <v>73.010727910835499</v>
      </c>
      <c r="GD66">
        <v>109.893997579252</v>
      </c>
      <c r="GE66">
        <v>73.543854649501</v>
      </c>
      <c r="GH66">
        <v>145.49400275416099</v>
      </c>
      <c r="GI66">
        <v>146.59161617617599</v>
      </c>
      <c r="GL66">
        <v>108.93731399722699</v>
      </c>
      <c r="GM66">
        <v>218.62750135739799</v>
      </c>
      <c r="GP66">
        <v>147.11986027767</v>
      </c>
      <c r="GQ66">
        <v>36.467577321411</v>
      </c>
      <c r="GT66">
        <v>145.115059579476</v>
      </c>
      <c r="GU66">
        <v>109.995502809203</v>
      </c>
      <c r="GX66">
        <v>110.01655327206601</v>
      </c>
      <c r="GY66">
        <v>109.94970806330301</v>
      </c>
      <c r="HB66">
        <v>109.230475717533</v>
      </c>
      <c r="HC66">
        <v>146.25269516100099</v>
      </c>
      <c r="HF66">
        <v>73.390744732983805</v>
      </c>
      <c r="HG66">
        <v>108.990298684919</v>
      </c>
      <c r="HJ66">
        <v>72.627098951129099</v>
      </c>
      <c r="HK66">
        <v>36.769928870357901</v>
      </c>
      <c r="HN66">
        <v>36.524450003669401</v>
      </c>
      <c r="HO66">
        <v>36.525559457659597</v>
      </c>
      <c r="HR66">
        <v>110.315620083045</v>
      </c>
      <c r="HS66">
        <v>72.749882897982204</v>
      </c>
      <c r="HV66">
        <v>73.586204969382194</v>
      </c>
      <c r="HW66">
        <v>110.410101248408</v>
      </c>
      <c r="HZ66">
        <v>36.624097691055901</v>
      </c>
      <c r="IA66">
        <v>145.92099785196299</v>
      </c>
      <c r="ID66">
        <v>109.992311305771</v>
      </c>
      <c r="IE66">
        <v>36.531065666729802</v>
      </c>
    </row>
    <row r="67" spans="1:239" x14ac:dyDescent="0.25">
      <c r="A67" s="40">
        <v>39965</v>
      </c>
      <c r="B67">
        <v>142.29881901196299</v>
      </c>
      <c r="C67">
        <v>70.985156015642701</v>
      </c>
      <c r="E67">
        <v>107.484806260192</v>
      </c>
      <c r="G67">
        <v>106.116761323272</v>
      </c>
      <c r="I67">
        <v>141.06655132096199</v>
      </c>
      <c r="K67">
        <v>174.679732874537</v>
      </c>
      <c r="M67">
        <v>105.846683941851</v>
      </c>
      <c r="O67">
        <v>105.806319795172</v>
      </c>
      <c r="Q67">
        <v>70.781068664114898</v>
      </c>
      <c r="S67">
        <v>70.771758390234993</v>
      </c>
      <c r="U67">
        <v>141.344927811714</v>
      </c>
      <c r="W67">
        <v>71.028004564176399</v>
      </c>
      <c r="Y67">
        <v>175.778743485093</v>
      </c>
      <c r="AA67">
        <v>105.918377015408</v>
      </c>
      <c r="AC67">
        <v>70.450324501694396</v>
      </c>
      <c r="AE67">
        <v>105.82255861447899</v>
      </c>
      <c r="AH67">
        <v>105.56164254042901</v>
      </c>
      <c r="AI67">
        <v>141.90142037111099</v>
      </c>
      <c r="AL67">
        <v>178.142014810646</v>
      </c>
      <c r="AM67">
        <v>211.159724665775</v>
      </c>
      <c r="AP67">
        <v>142.145933254391</v>
      </c>
      <c r="AQ67">
        <v>177.794068772439</v>
      </c>
      <c r="AT67">
        <v>213.60057340857799</v>
      </c>
      <c r="AU67">
        <v>106.51781605785401</v>
      </c>
      <c r="AX67">
        <v>140.330948179882</v>
      </c>
      <c r="AY67">
        <v>142.881939179543</v>
      </c>
      <c r="BB67">
        <v>107.216079517048</v>
      </c>
      <c r="BC67">
        <v>141.70684548695601</v>
      </c>
      <c r="BF67">
        <v>107.225537872115</v>
      </c>
      <c r="BG67">
        <v>70.918268524944494</v>
      </c>
      <c r="BJ67">
        <v>35.518061133389701</v>
      </c>
      <c r="BK67">
        <v>35.612015386055198</v>
      </c>
      <c r="BN67">
        <v>140.413837584172</v>
      </c>
      <c r="BO67">
        <v>106.190353455447</v>
      </c>
      <c r="BR67">
        <v>141.04857967786299</v>
      </c>
      <c r="BS67">
        <v>70.197608060981196</v>
      </c>
      <c r="BV67">
        <v>35.558637762979203</v>
      </c>
      <c r="BW67">
        <v>35.323848993594403</v>
      </c>
      <c r="BZ67">
        <v>70.471705183916299</v>
      </c>
      <c r="CA67">
        <v>71.477461712418702</v>
      </c>
      <c r="CD67">
        <v>106.15908566394199</v>
      </c>
      <c r="CE67">
        <v>35.522250806481502</v>
      </c>
      <c r="CH67">
        <v>141.32292113212799</v>
      </c>
      <c r="CI67">
        <v>176.66483870810799</v>
      </c>
      <c r="CL67">
        <v>105.701437083709</v>
      </c>
      <c r="CM67">
        <v>71.590174079445802</v>
      </c>
      <c r="CP67">
        <v>142.81801237543201</v>
      </c>
      <c r="CQ67">
        <v>71.505499964856696</v>
      </c>
      <c r="CT67">
        <v>71.081127375781705</v>
      </c>
      <c r="CU67">
        <v>141.786950301975</v>
      </c>
      <c r="CX67">
        <v>70.661412821788403</v>
      </c>
      <c r="CY67">
        <v>35.3270276719865</v>
      </c>
      <c r="DB67">
        <v>105.221140232005</v>
      </c>
      <c r="DC67">
        <v>70.414509718278694</v>
      </c>
      <c r="DF67">
        <v>106.79365798186601</v>
      </c>
      <c r="DG67">
        <v>70.774771631752301</v>
      </c>
      <c r="DJ67">
        <v>105.25379578448501</v>
      </c>
      <c r="DK67">
        <v>106.941395212533</v>
      </c>
      <c r="DN67">
        <v>106.721537426183</v>
      </c>
      <c r="DO67">
        <v>106.647464602714</v>
      </c>
      <c r="DR67">
        <v>35.3583151172706</v>
      </c>
      <c r="DS67">
        <v>141.16352681066999</v>
      </c>
      <c r="DV67">
        <v>35.718110899264097</v>
      </c>
      <c r="DW67">
        <v>175.77257400753999</v>
      </c>
      <c r="DZ67">
        <v>177.22641134663499</v>
      </c>
      <c r="EA67">
        <v>140.20176016223201</v>
      </c>
      <c r="ED67">
        <v>141.58655155107999</v>
      </c>
      <c r="EE67">
        <v>106.407102158123</v>
      </c>
      <c r="EH67">
        <v>105.851418815825</v>
      </c>
      <c r="EI67">
        <v>71.284699919682296</v>
      </c>
      <c r="EL67">
        <v>35.261998343150204</v>
      </c>
      <c r="EM67">
        <v>176.24336944642599</v>
      </c>
      <c r="EP67">
        <v>104.91241468424499</v>
      </c>
      <c r="EQ67">
        <v>35.493385670671401</v>
      </c>
      <c r="ET67">
        <v>141.972087115075</v>
      </c>
      <c r="EU67">
        <v>70.231726866686401</v>
      </c>
      <c r="EX67">
        <v>141.40687319518301</v>
      </c>
      <c r="EY67">
        <v>70.573449849300005</v>
      </c>
      <c r="FB67">
        <v>176.07377248998</v>
      </c>
      <c r="FC67">
        <v>35.125397125138001</v>
      </c>
      <c r="FF67">
        <v>142.212837647789</v>
      </c>
      <c r="FG67">
        <v>71.099225431920701</v>
      </c>
      <c r="FJ67" s="41"/>
      <c r="FK67">
        <v>71.6858450979434</v>
      </c>
      <c r="FN67">
        <v>177.63286059819299</v>
      </c>
      <c r="FO67">
        <v>70.2150272013928</v>
      </c>
      <c r="FR67">
        <v>142.80936069772</v>
      </c>
      <c r="FS67">
        <v>35.199613004661998</v>
      </c>
      <c r="FV67">
        <v>71.003280632617106</v>
      </c>
      <c r="FW67">
        <v>70.731080109684498</v>
      </c>
      <c r="FZ67">
        <v>139.66407790469</v>
      </c>
      <c r="GA67">
        <v>142.984859389664</v>
      </c>
      <c r="GD67">
        <v>71.235410931210893</v>
      </c>
      <c r="GE67">
        <v>70.872886468866994</v>
      </c>
      <c r="GH67">
        <v>141.950893474585</v>
      </c>
      <c r="GI67">
        <v>71.462758491439502</v>
      </c>
      <c r="GL67">
        <v>35.414687274542302</v>
      </c>
      <c r="GM67">
        <v>70.781223087809806</v>
      </c>
      <c r="GP67">
        <v>104.380543273437</v>
      </c>
      <c r="GQ67">
        <v>35.305186904837498</v>
      </c>
      <c r="GT67">
        <v>106.04403118016501</v>
      </c>
      <c r="GU67">
        <v>178.70489729321699</v>
      </c>
      <c r="GX67">
        <v>106.514217017999</v>
      </c>
      <c r="GY67">
        <v>106.10361445094399</v>
      </c>
      <c r="HB67">
        <v>140.66735816710101</v>
      </c>
      <c r="HC67">
        <v>140.89590242290399</v>
      </c>
      <c r="HF67">
        <v>70.329200150784104</v>
      </c>
      <c r="HG67">
        <v>142.90797267152399</v>
      </c>
      <c r="HJ67">
        <v>142.16828970946699</v>
      </c>
      <c r="HK67">
        <v>71.463450861295797</v>
      </c>
      <c r="HN67">
        <v>70.665578354871599</v>
      </c>
      <c r="HO67">
        <v>70.682335172859197</v>
      </c>
      <c r="HR67">
        <v>35.064363313541101</v>
      </c>
      <c r="HS67">
        <v>106.075131131823</v>
      </c>
      <c r="HV67">
        <v>178.276810747676</v>
      </c>
      <c r="HW67">
        <v>178.46260111945901</v>
      </c>
      <c r="HZ67">
        <v>175.89175039326901</v>
      </c>
      <c r="IA67">
        <v>106.595538279094</v>
      </c>
      <c r="ID67">
        <v>70.816366929152096</v>
      </c>
      <c r="IE67">
        <v>106.537850804866</v>
      </c>
    </row>
    <row r="68" spans="1:239" x14ac:dyDescent="0.25">
      <c r="A68" s="40">
        <v>39995</v>
      </c>
      <c r="B68">
        <v>152.13058325146</v>
      </c>
      <c r="C68">
        <v>113.922145802575</v>
      </c>
      <c r="E68">
        <v>76.343614220178495</v>
      </c>
      <c r="G68">
        <v>152.58158631462399</v>
      </c>
      <c r="I68">
        <v>113.13226024717299</v>
      </c>
      <c r="K68">
        <v>113.459351413241</v>
      </c>
      <c r="M68">
        <v>37.859264496287999</v>
      </c>
      <c r="O68">
        <v>75.579417678978004</v>
      </c>
      <c r="Q68">
        <v>75.537349621050097</v>
      </c>
      <c r="S68">
        <v>152.04323735794</v>
      </c>
      <c r="U68">
        <v>38.353243962381597</v>
      </c>
      <c r="W68" s="41"/>
      <c r="Y68">
        <v>75.599630230738796</v>
      </c>
      <c r="AA68">
        <v>38.231628353865602</v>
      </c>
      <c r="AD68">
        <v>115.222735007808</v>
      </c>
      <c r="AE68">
        <v>37.690023755081903</v>
      </c>
      <c r="AH68">
        <v>190.997365262123</v>
      </c>
      <c r="AI68">
        <v>151.64594942404</v>
      </c>
      <c r="AL68">
        <v>37.813171151163999</v>
      </c>
      <c r="AM68">
        <v>151.988153694869</v>
      </c>
      <c r="AP68">
        <v>114.246465379135</v>
      </c>
      <c r="AQ68">
        <v>38.028488275614997</v>
      </c>
      <c r="AT68">
        <v>114.304846141822</v>
      </c>
      <c r="AU68">
        <v>152.552945349325</v>
      </c>
      <c r="AX68">
        <v>75.463899457086498</v>
      </c>
      <c r="AY68">
        <v>114.639612252813</v>
      </c>
      <c r="BB68">
        <v>76.020781867041407</v>
      </c>
      <c r="BC68">
        <v>152.09478612828201</v>
      </c>
      <c r="BF68">
        <v>38.271005095977998</v>
      </c>
      <c r="BG68">
        <v>37.757392441074501</v>
      </c>
      <c r="BJ68">
        <v>76.149763353972801</v>
      </c>
      <c r="BK68">
        <v>75.689486986511298</v>
      </c>
      <c r="BN68">
        <v>113.58411470053299</v>
      </c>
      <c r="BO68">
        <v>37.671230439004198</v>
      </c>
      <c r="BR68">
        <v>190.727476976763</v>
      </c>
      <c r="BS68">
        <v>38.133367240321299</v>
      </c>
      <c r="BV68">
        <v>76.331052524505395</v>
      </c>
      <c r="BW68" s="41"/>
      <c r="BZ68">
        <v>114.476773649061</v>
      </c>
      <c r="CA68">
        <v>38.020885142282303</v>
      </c>
      <c r="CD68">
        <v>152.07514459744101</v>
      </c>
      <c r="CE68">
        <v>76.789840309789497</v>
      </c>
      <c r="CH68">
        <v>75.711049992469995</v>
      </c>
      <c r="CI68">
        <v>188.110853848575</v>
      </c>
      <c r="CL68">
        <v>75.767860099166796</v>
      </c>
      <c r="CM68">
        <v>76.275730002615902</v>
      </c>
      <c r="CP68">
        <v>114.24912118893199</v>
      </c>
      <c r="CQ68">
        <v>114.862992450869</v>
      </c>
      <c r="CT68">
        <v>152.16199055805001</v>
      </c>
      <c r="CU68">
        <v>76.910937943281297</v>
      </c>
      <c r="CX68">
        <v>77.134292584593197</v>
      </c>
      <c r="CY68">
        <v>75.792821644758305</v>
      </c>
      <c r="DB68">
        <v>151.53874760172801</v>
      </c>
      <c r="DC68">
        <v>188.92022493261101</v>
      </c>
      <c r="DF68">
        <v>76.2533680112723</v>
      </c>
      <c r="DG68">
        <v>114.192009641414</v>
      </c>
      <c r="DJ68" s="41"/>
      <c r="DK68">
        <v>113.487643115276</v>
      </c>
      <c r="DN68">
        <v>38.018039733757298</v>
      </c>
      <c r="DO68">
        <v>113.284652873691</v>
      </c>
      <c r="DR68">
        <v>114.080569336183</v>
      </c>
      <c r="DS68">
        <v>114.518008129067</v>
      </c>
      <c r="DV68">
        <v>37.833005586445601</v>
      </c>
      <c r="DW68">
        <v>114.036057027355</v>
      </c>
      <c r="DZ68">
        <v>152.80679181949401</v>
      </c>
      <c r="EA68">
        <v>190.087511633042</v>
      </c>
      <c r="ED68" s="41"/>
      <c r="EE68">
        <v>227.874705033993</v>
      </c>
      <c r="EH68" s="41"/>
      <c r="EI68">
        <v>76.133373161885004</v>
      </c>
      <c r="EL68" s="41"/>
      <c r="EM68">
        <v>37.966437790933902</v>
      </c>
      <c r="EP68">
        <v>114.19689801916699</v>
      </c>
      <c r="EQ68">
        <v>75.427546812045193</v>
      </c>
      <c r="ET68">
        <v>75.688796733955002</v>
      </c>
      <c r="EU68" s="41"/>
      <c r="EX68">
        <v>113.833895368491</v>
      </c>
      <c r="EY68">
        <v>114.05648525157299</v>
      </c>
      <c r="FB68">
        <v>151.87825063011999</v>
      </c>
      <c r="FC68">
        <v>37.5724674160532</v>
      </c>
      <c r="FF68">
        <v>75.673595674446503</v>
      </c>
      <c r="FG68">
        <v>76.440402980385201</v>
      </c>
      <c r="FJ68" s="41"/>
      <c r="FK68">
        <v>76.338523715693597</v>
      </c>
      <c r="FN68">
        <v>75.671681447289899</v>
      </c>
      <c r="FO68">
        <v>76.154406202220002</v>
      </c>
      <c r="FR68">
        <v>191.99049256622001</v>
      </c>
      <c r="FS68">
        <v>75.288180062079505</v>
      </c>
      <c r="FV68">
        <v>113.27914099231</v>
      </c>
      <c r="FW68">
        <v>76.259836864170396</v>
      </c>
      <c r="FZ68">
        <v>114.452165920308</v>
      </c>
      <c r="GA68">
        <v>38.154616309907702</v>
      </c>
      <c r="GD68" s="41"/>
      <c r="GE68" s="41"/>
      <c r="GH68">
        <v>77.081702678818999</v>
      </c>
      <c r="GI68">
        <v>189.309729727796</v>
      </c>
      <c r="GL68">
        <v>190.917402195607</v>
      </c>
      <c r="GM68">
        <v>190.36303218232499</v>
      </c>
      <c r="GP68">
        <v>150.840294869063</v>
      </c>
      <c r="GQ68">
        <v>76.736428367809495</v>
      </c>
      <c r="GT68">
        <v>75.520601715799202</v>
      </c>
      <c r="GU68">
        <v>151.07431876814599</v>
      </c>
      <c r="GX68">
        <v>75.868675977529804</v>
      </c>
      <c r="GY68">
        <v>113.02531989034701</v>
      </c>
      <c r="HB68">
        <v>187.18056207086801</v>
      </c>
      <c r="HC68">
        <v>151.08211188398801</v>
      </c>
      <c r="HF68">
        <v>37.9513414359579</v>
      </c>
      <c r="HG68">
        <v>113.779248786183</v>
      </c>
      <c r="HJ68">
        <v>114.202051060134</v>
      </c>
      <c r="HK68">
        <v>75.825635613132505</v>
      </c>
      <c r="HN68">
        <v>37.6899468092669</v>
      </c>
      <c r="HO68">
        <v>113.36935079239301</v>
      </c>
      <c r="HR68">
        <v>37.586553192679197</v>
      </c>
      <c r="HS68">
        <v>190.878965229541</v>
      </c>
      <c r="HV68">
        <v>38.308283349488697</v>
      </c>
      <c r="HW68">
        <v>75.106168485244297</v>
      </c>
      <c r="HZ68">
        <v>37.730173892800998</v>
      </c>
      <c r="IA68">
        <v>76.093345961031304</v>
      </c>
      <c r="ID68">
        <v>113.55195034459</v>
      </c>
      <c r="IE68">
        <v>37.742884022734302</v>
      </c>
    </row>
    <row r="69" spans="1:239" x14ac:dyDescent="0.25">
      <c r="A69" s="40">
        <v>40026</v>
      </c>
      <c r="B69">
        <v>76.886360816094793</v>
      </c>
      <c r="C69">
        <v>76.501133897535894</v>
      </c>
      <c r="E69">
        <v>192.54040258063901</v>
      </c>
      <c r="G69">
        <v>116.986848248456</v>
      </c>
      <c r="I69">
        <v>232.024182031718</v>
      </c>
      <c r="K69">
        <v>192.44706263849699</v>
      </c>
      <c r="M69">
        <v>115.634485414832</v>
      </c>
      <c r="O69">
        <v>191.57114685457199</v>
      </c>
      <c r="Q69">
        <v>76.811095999234595</v>
      </c>
      <c r="S69">
        <v>77.332530771043807</v>
      </c>
      <c r="U69">
        <v>76.952846102051197</v>
      </c>
      <c r="W69">
        <v>154.47911695136401</v>
      </c>
      <c r="Z69">
        <v>77.9473626293763</v>
      </c>
      <c r="AA69">
        <v>38.412078869200499</v>
      </c>
      <c r="AD69">
        <v>115.38151622239</v>
      </c>
      <c r="AE69">
        <v>154.15384827710599</v>
      </c>
      <c r="AH69">
        <v>152.837359713116</v>
      </c>
      <c r="AI69">
        <v>115.650599856388</v>
      </c>
      <c r="AL69">
        <v>77.208728769151904</v>
      </c>
      <c r="AM69">
        <v>153.98690251008799</v>
      </c>
      <c r="AP69">
        <v>231.717510364492</v>
      </c>
      <c r="AQ69">
        <v>153.09635043334899</v>
      </c>
      <c r="AT69">
        <v>76.583315889955102</v>
      </c>
      <c r="AU69">
        <v>77.270542397444899</v>
      </c>
      <c r="AX69">
        <v>77.333131525155096</v>
      </c>
      <c r="AY69">
        <v>192.16474183756901</v>
      </c>
      <c r="BB69">
        <v>77.1631200519342</v>
      </c>
      <c r="BC69">
        <v>115.425298223919</v>
      </c>
      <c r="BF69">
        <v>271.92165367656702</v>
      </c>
      <c r="BG69">
        <v>154.078588253639</v>
      </c>
      <c r="BJ69">
        <v>152.69441748283899</v>
      </c>
      <c r="BK69">
        <v>231.04964543065699</v>
      </c>
      <c r="BN69">
        <v>230.45297934032101</v>
      </c>
      <c r="BO69">
        <v>192.835062224833</v>
      </c>
      <c r="BR69">
        <v>192.92198636382699</v>
      </c>
      <c r="BS69">
        <v>194.74719548021301</v>
      </c>
      <c r="BV69">
        <v>191.67917400782699</v>
      </c>
      <c r="BW69">
        <v>231.59953501262899</v>
      </c>
      <c r="BZ69" s="41"/>
      <c r="CA69">
        <v>155.320201560257</v>
      </c>
      <c r="CD69">
        <v>155.222921107442</v>
      </c>
      <c r="CE69">
        <v>192.54512248934901</v>
      </c>
      <c r="CH69">
        <v>114.536686589468</v>
      </c>
      <c r="CI69">
        <v>190.72716748011899</v>
      </c>
      <c r="CL69">
        <v>77.201232864175097</v>
      </c>
      <c r="CM69">
        <v>77.312277997522102</v>
      </c>
      <c r="CP69">
        <v>344.664794075175</v>
      </c>
      <c r="CQ69">
        <v>231.813259776519</v>
      </c>
      <c r="CT69">
        <v>115.09266505814701</v>
      </c>
      <c r="CU69">
        <v>230.46538714205099</v>
      </c>
      <c r="CX69">
        <v>231.75899584245599</v>
      </c>
      <c r="CY69">
        <v>77.085886311234304</v>
      </c>
      <c r="DB69">
        <v>192.668465441558</v>
      </c>
      <c r="DC69">
        <v>115.761096518944</v>
      </c>
      <c r="DF69">
        <v>77.076866129945401</v>
      </c>
      <c r="DG69">
        <v>76.051724757222104</v>
      </c>
      <c r="DJ69" s="41"/>
      <c r="DK69">
        <v>230.33186327324199</v>
      </c>
      <c r="DN69">
        <v>194.030008763799</v>
      </c>
      <c r="DO69">
        <v>191.19923354784299</v>
      </c>
      <c r="DR69">
        <v>193.284490031693</v>
      </c>
      <c r="DS69">
        <v>230.958225701538</v>
      </c>
      <c r="DV69">
        <v>269.92667852307801</v>
      </c>
      <c r="DW69">
        <v>114.94570393117</v>
      </c>
      <c r="DZ69">
        <v>192.341426773249</v>
      </c>
      <c r="EA69">
        <v>231.828502831126</v>
      </c>
      <c r="ED69">
        <v>230.12915301425701</v>
      </c>
      <c r="EE69">
        <v>269.02384073820298</v>
      </c>
      <c r="EH69">
        <v>153.93879263630799</v>
      </c>
      <c r="EI69">
        <v>115.35215260392501</v>
      </c>
      <c r="EL69">
        <v>265.17147923988699</v>
      </c>
      <c r="EM69">
        <v>191.53791538948201</v>
      </c>
      <c r="EP69">
        <v>192.866604411145</v>
      </c>
      <c r="EQ69">
        <v>115.506643186367</v>
      </c>
      <c r="ET69">
        <v>153.036812292733</v>
      </c>
      <c r="EU69">
        <v>114.633234219576</v>
      </c>
      <c r="EX69">
        <v>194.00559920118999</v>
      </c>
      <c r="EY69">
        <v>193.09398251809901</v>
      </c>
      <c r="FB69">
        <v>38.195342095571696</v>
      </c>
      <c r="FC69">
        <v>193.67503587206701</v>
      </c>
      <c r="FF69">
        <v>115.73302394362101</v>
      </c>
      <c r="FG69">
        <v>230.629275631719</v>
      </c>
      <c r="FJ69">
        <v>268.15245397695003</v>
      </c>
      <c r="FK69">
        <v>115.719447612278</v>
      </c>
      <c r="FN69">
        <v>192.129169218562</v>
      </c>
      <c r="FO69">
        <v>192.488362321041</v>
      </c>
      <c r="FR69">
        <v>191.374284439577</v>
      </c>
      <c r="FS69">
        <v>77.241155517256203</v>
      </c>
      <c r="FV69">
        <v>191.78246003116601</v>
      </c>
      <c r="FW69">
        <v>152.70810352124099</v>
      </c>
      <c r="FZ69">
        <v>115.236865849517</v>
      </c>
      <c r="GA69">
        <v>115.419183259234</v>
      </c>
      <c r="GD69">
        <v>152.58338832854099</v>
      </c>
      <c r="GE69">
        <v>77.1917048826691</v>
      </c>
      <c r="GH69">
        <v>154.75444786535601</v>
      </c>
      <c r="GI69">
        <v>116.03183703031701</v>
      </c>
      <c r="GL69">
        <v>116.478609510886</v>
      </c>
      <c r="GM69">
        <v>76.998462503632993</v>
      </c>
      <c r="GP69">
        <v>77.025666071641496</v>
      </c>
      <c r="GQ69">
        <v>116.12003744304199</v>
      </c>
      <c r="GT69">
        <v>76.301782597026602</v>
      </c>
      <c r="GU69">
        <v>77.134269160679494</v>
      </c>
      <c r="GX69">
        <v>77.774311146692298</v>
      </c>
      <c r="GY69">
        <v>231.50176826090399</v>
      </c>
      <c r="HB69">
        <v>153.150378307137</v>
      </c>
      <c r="HC69">
        <v>153.894612857037</v>
      </c>
      <c r="HF69">
        <v>115.950078205355</v>
      </c>
      <c r="HG69">
        <v>116.496600251269</v>
      </c>
      <c r="HJ69">
        <v>193.638658652868</v>
      </c>
      <c r="HK69">
        <v>77.631677418271906</v>
      </c>
      <c r="HN69">
        <v>116.225731814871</v>
      </c>
      <c r="HO69">
        <v>230.97913934258</v>
      </c>
      <c r="HR69">
        <v>154.00386152267799</v>
      </c>
      <c r="HS69">
        <v>154.62408041948501</v>
      </c>
      <c r="HV69">
        <v>152.58787927372299</v>
      </c>
      <c r="HW69" s="41"/>
      <c r="HZ69">
        <v>270.654463414129</v>
      </c>
      <c r="IA69">
        <v>114.925727110233</v>
      </c>
      <c r="ID69">
        <v>192.172062128227</v>
      </c>
      <c r="IE69">
        <v>115.514927177282</v>
      </c>
    </row>
    <row r="70" spans="1:239" x14ac:dyDescent="0.25">
      <c r="A70" s="40">
        <v>40057</v>
      </c>
      <c r="B70">
        <v>142.09319158756799</v>
      </c>
      <c r="C70">
        <v>106.925466212835</v>
      </c>
      <c r="E70">
        <v>140.71342374917199</v>
      </c>
      <c r="G70">
        <v>106.723101920182</v>
      </c>
      <c r="I70">
        <v>106.06782106076</v>
      </c>
      <c r="K70">
        <v>105.57446882760399</v>
      </c>
      <c r="M70">
        <v>105.80253173338301</v>
      </c>
      <c r="O70">
        <v>107.158401443328</v>
      </c>
      <c r="Q70">
        <v>176.34698198804</v>
      </c>
      <c r="S70">
        <v>140.595246266244</v>
      </c>
      <c r="V70">
        <v>35.293499016390399</v>
      </c>
      <c r="W70">
        <v>176.76748923548399</v>
      </c>
      <c r="Z70">
        <v>69.978615166059498</v>
      </c>
      <c r="AA70">
        <v>176.073890474916</v>
      </c>
      <c r="AD70">
        <v>142.08230869710101</v>
      </c>
      <c r="AE70">
        <v>105.961525349602</v>
      </c>
      <c r="AH70">
        <v>69.5803808651239</v>
      </c>
      <c r="AI70">
        <v>283.17871447667898</v>
      </c>
      <c r="AL70">
        <v>142.818611567972</v>
      </c>
      <c r="AM70">
        <v>176.501530108108</v>
      </c>
      <c r="AP70">
        <v>106.308451145299</v>
      </c>
      <c r="AQ70">
        <v>175.360664821939</v>
      </c>
      <c r="AT70">
        <v>35.341449736486403</v>
      </c>
      <c r="AU70">
        <v>177.44985234532899</v>
      </c>
      <c r="AX70">
        <v>140.11736726671501</v>
      </c>
      <c r="AY70">
        <v>70.076569484499998</v>
      </c>
      <c r="BB70">
        <v>107.308567743532</v>
      </c>
      <c r="BC70" s="41"/>
      <c r="BF70">
        <v>143.106991361713</v>
      </c>
      <c r="BG70">
        <v>105.23322204962</v>
      </c>
      <c r="BJ70">
        <v>106.71366048260499</v>
      </c>
      <c r="BK70">
        <v>247.388077358473</v>
      </c>
      <c r="BN70">
        <v>177.693956236237</v>
      </c>
      <c r="BO70">
        <v>177.217880507481</v>
      </c>
      <c r="BR70" s="41"/>
      <c r="BS70">
        <v>70.808917312084802</v>
      </c>
      <c r="BV70">
        <v>70.595795397877296</v>
      </c>
      <c r="BW70">
        <v>107.19269734047801</v>
      </c>
      <c r="BZ70">
        <v>140.65402564933299</v>
      </c>
      <c r="CA70">
        <v>142.023459157909</v>
      </c>
      <c r="CD70">
        <v>142.222707212789</v>
      </c>
      <c r="CE70">
        <v>106.416464238164</v>
      </c>
      <c r="CH70">
        <v>106.044650391199</v>
      </c>
      <c r="CI70">
        <v>70.730392571904304</v>
      </c>
      <c r="CL70">
        <v>140.68552676307999</v>
      </c>
      <c r="CM70">
        <v>70.809693939872204</v>
      </c>
      <c r="CP70">
        <v>142.004068602242</v>
      </c>
      <c r="CQ70">
        <v>210.972477884715</v>
      </c>
      <c r="CT70">
        <v>70.985731194887606</v>
      </c>
      <c r="CU70">
        <v>178.92238467409001</v>
      </c>
      <c r="CX70">
        <v>106.735350376621</v>
      </c>
      <c r="CY70">
        <v>70.636312233467805</v>
      </c>
      <c r="DB70">
        <v>70.849704656295899</v>
      </c>
      <c r="DC70">
        <v>140.02599780413701</v>
      </c>
      <c r="DF70" s="41"/>
      <c r="DG70">
        <v>105.249188006067</v>
      </c>
      <c r="DJ70">
        <v>70.179561975299194</v>
      </c>
      <c r="DK70">
        <v>106.834551395749</v>
      </c>
      <c r="DN70">
        <v>142.578316749664</v>
      </c>
      <c r="DO70">
        <v>106.24609480250901</v>
      </c>
      <c r="DR70">
        <v>35.305724571472702</v>
      </c>
      <c r="DS70">
        <v>106.26309596499701</v>
      </c>
      <c r="DV70" s="41"/>
      <c r="DW70">
        <v>106.155902873244</v>
      </c>
      <c r="DZ70">
        <v>106.509543044274</v>
      </c>
      <c r="EA70">
        <v>176.15501579471501</v>
      </c>
      <c r="ED70">
        <v>105.96807402319099</v>
      </c>
      <c r="EE70">
        <v>107.092261121899</v>
      </c>
      <c r="EH70">
        <v>141.48104983252699</v>
      </c>
      <c r="EI70">
        <v>141.30727370177101</v>
      </c>
      <c r="EL70">
        <v>139.956020273625</v>
      </c>
      <c r="EM70">
        <v>105.931624787506</v>
      </c>
      <c r="EP70">
        <v>141.90843960665001</v>
      </c>
      <c r="EQ70">
        <v>175.52708893126299</v>
      </c>
      <c r="ET70">
        <v>70.5985507456178</v>
      </c>
      <c r="EU70">
        <v>176.694287558805</v>
      </c>
      <c r="EX70">
        <v>211.17429712333299</v>
      </c>
      <c r="EY70">
        <v>140.88210184143799</v>
      </c>
      <c r="FB70">
        <v>70.833093956114396</v>
      </c>
      <c r="FC70">
        <v>212.057124122658</v>
      </c>
      <c r="FF70">
        <v>70.387528593768295</v>
      </c>
      <c r="FG70">
        <v>177.69111429590799</v>
      </c>
      <c r="FJ70">
        <v>35.692794487025601</v>
      </c>
      <c r="FK70">
        <v>176.63566041178299</v>
      </c>
      <c r="FN70">
        <v>106.11257662656099</v>
      </c>
      <c r="FO70">
        <v>35.396160097314201</v>
      </c>
      <c r="FR70">
        <v>106.20977567355899</v>
      </c>
      <c r="FS70">
        <v>105.058712603212</v>
      </c>
      <c r="FV70">
        <v>141.45435794176601</v>
      </c>
      <c r="FW70">
        <v>70.355843411798404</v>
      </c>
      <c r="FZ70">
        <v>105.244197740329</v>
      </c>
      <c r="GA70">
        <v>71.104086584269993</v>
      </c>
      <c r="GD70">
        <v>176.14459958604601</v>
      </c>
      <c r="GE70">
        <v>70.799031301030297</v>
      </c>
      <c r="GH70">
        <v>141.31958959096301</v>
      </c>
      <c r="GI70" s="41"/>
      <c r="GL70">
        <v>70.3811806034402</v>
      </c>
      <c r="GM70">
        <v>106.041718474711</v>
      </c>
      <c r="GP70">
        <v>105.36049624863401</v>
      </c>
      <c r="GQ70">
        <v>142.79253078278299</v>
      </c>
      <c r="GT70">
        <v>69.914887202738697</v>
      </c>
      <c r="GU70">
        <v>142.10347142185401</v>
      </c>
      <c r="GX70">
        <v>142.06203604885701</v>
      </c>
      <c r="GY70">
        <v>106.125577015681</v>
      </c>
      <c r="HB70" s="41"/>
      <c r="HC70">
        <v>175.08329631574401</v>
      </c>
      <c r="HF70">
        <v>105.93569320933101</v>
      </c>
      <c r="HG70">
        <v>105.74058664192199</v>
      </c>
      <c r="HJ70">
        <v>70.041320325449504</v>
      </c>
      <c r="HK70">
        <v>106.620514113675</v>
      </c>
      <c r="HN70">
        <v>71.005670873142506</v>
      </c>
      <c r="HO70">
        <v>35.466397711935002</v>
      </c>
      <c r="HR70">
        <v>69.948672138223699</v>
      </c>
      <c r="HS70">
        <v>106.122115767819</v>
      </c>
      <c r="HV70">
        <v>70.5835461237847</v>
      </c>
      <c r="HW70">
        <v>175.28216342084701</v>
      </c>
      <c r="HZ70">
        <v>35.397753891762697</v>
      </c>
      <c r="IA70">
        <v>35.276691090930598</v>
      </c>
      <c r="ID70">
        <v>175.079634552116</v>
      </c>
      <c r="IE70">
        <v>141.01878861105399</v>
      </c>
    </row>
    <row r="71" spans="1:239" x14ac:dyDescent="0.25">
      <c r="A71" s="40">
        <v>40087</v>
      </c>
      <c r="B71">
        <v>229.64559414895501</v>
      </c>
      <c r="C71">
        <v>231.97341251092001</v>
      </c>
      <c r="E71">
        <v>330.94869575510899</v>
      </c>
      <c r="G71">
        <v>297.58435407606697</v>
      </c>
      <c r="I71">
        <v>165.421730927916</v>
      </c>
      <c r="K71">
        <v>229.34692118605699</v>
      </c>
      <c r="M71">
        <v>197.21433214274299</v>
      </c>
      <c r="O71">
        <v>297.94749777846698</v>
      </c>
      <c r="R71">
        <v>230.837170365497</v>
      </c>
      <c r="S71">
        <v>197.532047660389</v>
      </c>
      <c r="V71">
        <v>367.43836116603501</v>
      </c>
      <c r="W71">
        <v>164.98632744755901</v>
      </c>
      <c r="Z71">
        <v>460.62240695691003</v>
      </c>
      <c r="AA71">
        <v>394.53109594250498</v>
      </c>
      <c r="AD71">
        <v>331.99898855312301</v>
      </c>
      <c r="AE71">
        <v>165.23474837823801</v>
      </c>
      <c r="AH71">
        <v>329.98794212932199</v>
      </c>
      <c r="AI71">
        <v>396.85654980559798</v>
      </c>
      <c r="AL71">
        <v>164.28812371444499</v>
      </c>
      <c r="AM71">
        <v>428.20266448110999</v>
      </c>
      <c r="AP71">
        <v>232.11882605298999</v>
      </c>
      <c r="AQ71">
        <v>264.85424671186098</v>
      </c>
      <c r="AT71">
        <v>164.951691683495</v>
      </c>
      <c r="AU71">
        <v>232.07861855769099</v>
      </c>
      <c r="AX71">
        <v>327.71485662984202</v>
      </c>
      <c r="AY71">
        <v>399.71691988956701</v>
      </c>
      <c r="BB71">
        <v>497.83752711194398</v>
      </c>
      <c r="BC71">
        <v>333.46206478164697</v>
      </c>
      <c r="BF71">
        <v>167.118952842428</v>
      </c>
      <c r="BG71">
        <v>196.75163598670699</v>
      </c>
      <c r="BJ71">
        <v>232.33585529877399</v>
      </c>
      <c r="BK71">
        <v>299.05696802111697</v>
      </c>
      <c r="BN71">
        <v>264.20941461130298</v>
      </c>
      <c r="BO71">
        <v>296.13805418575799</v>
      </c>
      <c r="BR71">
        <v>266.76422987437201</v>
      </c>
      <c r="BS71">
        <v>329.98858024631397</v>
      </c>
      <c r="BV71">
        <v>233.34483931358801</v>
      </c>
      <c r="BW71">
        <v>332.69619007136299</v>
      </c>
      <c r="BZ71">
        <v>265.83128105113599</v>
      </c>
      <c r="CA71">
        <v>99.400375245997907</v>
      </c>
      <c r="CD71">
        <v>333.31407178031299</v>
      </c>
      <c r="CE71">
        <v>365.82622946024497</v>
      </c>
      <c r="CH71">
        <v>296.08346994007798</v>
      </c>
      <c r="CI71">
        <v>331.01515985964102</v>
      </c>
      <c r="CL71">
        <v>200.17680305605299</v>
      </c>
      <c r="CM71">
        <v>331.05343922960299</v>
      </c>
      <c r="CP71">
        <v>198.24825768487901</v>
      </c>
      <c r="CQ71">
        <v>399.44697915170798</v>
      </c>
      <c r="CT71">
        <v>334.94258086186198</v>
      </c>
      <c r="CU71">
        <v>232.69678099295601</v>
      </c>
      <c r="CX71">
        <v>298.14350937484801</v>
      </c>
      <c r="CY71">
        <v>367.31641001113701</v>
      </c>
      <c r="DB71">
        <v>391.75171359576501</v>
      </c>
      <c r="DC71">
        <v>299.163539016713</v>
      </c>
      <c r="DF71">
        <v>199.77513514510801</v>
      </c>
      <c r="DG71">
        <v>295.006743166587</v>
      </c>
      <c r="DJ71">
        <v>132.387278396889</v>
      </c>
      <c r="DK71">
        <v>297.64455619146599</v>
      </c>
      <c r="DN71">
        <v>331.60053039258599</v>
      </c>
      <c r="DO71">
        <v>398.44747002708499</v>
      </c>
      <c r="DR71">
        <v>197.96226855369301</v>
      </c>
      <c r="DS71">
        <v>464.64721098185998</v>
      </c>
      <c r="DV71">
        <v>262.02501144091599</v>
      </c>
      <c r="DW71">
        <v>296.83433583221199</v>
      </c>
      <c r="DZ71">
        <v>300.72230686493702</v>
      </c>
      <c r="EA71">
        <v>263.44233903208499</v>
      </c>
      <c r="ED71">
        <v>300.97453829415599</v>
      </c>
      <c r="EE71">
        <v>231.07751500327001</v>
      </c>
      <c r="EH71">
        <v>132.799964521872</v>
      </c>
      <c r="EI71">
        <v>364.913049820553</v>
      </c>
      <c r="EL71">
        <v>166.06512434768899</v>
      </c>
      <c r="EM71">
        <v>428.58640193357297</v>
      </c>
      <c r="EP71">
        <v>362.68817092631099</v>
      </c>
      <c r="EQ71">
        <v>163.952384326106</v>
      </c>
      <c r="ET71">
        <v>266.16460995286701</v>
      </c>
      <c r="EU71">
        <v>431.38276580611802</v>
      </c>
      <c r="EX71">
        <v>199.36712335036401</v>
      </c>
      <c r="EY71">
        <v>330.01510952700397</v>
      </c>
      <c r="FB71">
        <v>229.85940994380499</v>
      </c>
      <c r="FC71">
        <v>429.87092748215002</v>
      </c>
      <c r="FF71">
        <v>330.910290166491</v>
      </c>
      <c r="FG71">
        <v>333.44748390977901</v>
      </c>
      <c r="FJ71">
        <v>230.743441776244</v>
      </c>
      <c r="FK71">
        <v>268.04215692711199</v>
      </c>
      <c r="FN71">
        <v>166.45812406283699</v>
      </c>
      <c r="FO71">
        <v>298.29177756710999</v>
      </c>
      <c r="FR71">
        <v>363.49412668258202</v>
      </c>
      <c r="FS71">
        <v>265.922144251399</v>
      </c>
      <c r="FV71">
        <v>430.63963288337499</v>
      </c>
      <c r="FW71">
        <v>229.71979517511301</v>
      </c>
      <c r="FZ71">
        <v>198.26145668860701</v>
      </c>
      <c r="GA71">
        <v>467.73797590486703</v>
      </c>
      <c r="GD71">
        <v>230.39201944124301</v>
      </c>
      <c r="GE71">
        <v>266.42756949554399</v>
      </c>
      <c r="GH71">
        <v>198.297130415872</v>
      </c>
      <c r="GI71">
        <v>295.84103066953298</v>
      </c>
      <c r="GL71">
        <v>231.68901350230101</v>
      </c>
      <c r="GM71">
        <v>233.87062605455299</v>
      </c>
      <c r="GP71">
        <v>329.17962241691299</v>
      </c>
      <c r="GQ71">
        <v>268.14220709498397</v>
      </c>
      <c r="GT71">
        <v>230.880251034488</v>
      </c>
      <c r="GU71">
        <v>199.15478652850899</v>
      </c>
      <c r="GX71">
        <v>132.54798934548</v>
      </c>
      <c r="GY71">
        <v>330.49101987399598</v>
      </c>
      <c r="HB71">
        <v>397.99077994126998</v>
      </c>
      <c r="HC71">
        <v>363.39507144818498</v>
      </c>
      <c r="HF71">
        <v>230.44186223576199</v>
      </c>
      <c r="HG71">
        <v>199.88049127891901</v>
      </c>
      <c r="HJ71">
        <v>297.33152270964001</v>
      </c>
      <c r="HK71">
        <v>231.30583760376101</v>
      </c>
      <c r="HN71">
        <v>296.89949446539703</v>
      </c>
      <c r="HO71">
        <v>265.36428785410101</v>
      </c>
      <c r="HR71">
        <v>195.84082199906101</v>
      </c>
      <c r="HS71">
        <v>266.45334590919299</v>
      </c>
      <c r="HV71">
        <v>391.57005170202802</v>
      </c>
      <c r="HW71">
        <v>198.06010599883899</v>
      </c>
      <c r="HZ71">
        <v>231.52669092266501</v>
      </c>
      <c r="IA71">
        <v>298.51062671979702</v>
      </c>
      <c r="ID71">
        <v>297.61635592995901</v>
      </c>
      <c r="IE71">
        <v>330.31249643344</v>
      </c>
    </row>
    <row r="72" spans="1:239" x14ac:dyDescent="0.25">
      <c r="A72" s="40">
        <v>40118</v>
      </c>
      <c r="B72">
        <v>98.002894172638193</v>
      </c>
      <c r="C72">
        <v>65.677003454059999</v>
      </c>
      <c r="E72">
        <v>97.563715277389804</v>
      </c>
      <c r="G72">
        <v>130.418914287859</v>
      </c>
      <c r="I72">
        <v>195.40322664198499</v>
      </c>
      <c r="K72">
        <v>97.837758039555595</v>
      </c>
      <c r="N72">
        <v>99.129341159495297</v>
      </c>
      <c r="O72">
        <v>97.803298301163295</v>
      </c>
      <c r="R72">
        <v>164.129716050887</v>
      </c>
      <c r="S72">
        <v>65.602614411533906</v>
      </c>
      <c r="V72">
        <v>230.20075573035501</v>
      </c>
      <c r="W72">
        <v>164.70734935723601</v>
      </c>
      <c r="Z72">
        <v>164.257126290766</v>
      </c>
      <c r="AA72">
        <v>164.605287804087</v>
      </c>
      <c r="AD72">
        <v>198.383353173583</v>
      </c>
      <c r="AE72">
        <v>163.590661639871</v>
      </c>
      <c r="AH72">
        <v>97.410077907920794</v>
      </c>
      <c r="AI72">
        <v>98.469741111582294</v>
      </c>
      <c r="AL72">
        <v>66.1753755080627</v>
      </c>
      <c r="AM72">
        <v>130.31206707013001</v>
      </c>
      <c r="AP72">
        <v>98.709261301191205</v>
      </c>
      <c r="AQ72">
        <v>164.736255114356</v>
      </c>
      <c r="AT72">
        <v>66.068484927800895</v>
      </c>
      <c r="AU72">
        <v>65.152248987474493</v>
      </c>
      <c r="AX72">
        <v>65.345103786140996</v>
      </c>
      <c r="AY72">
        <v>197.81322761065999</v>
      </c>
      <c r="BB72">
        <v>98.890532563813395</v>
      </c>
      <c r="BC72">
        <v>98.459597483033306</v>
      </c>
      <c r="BF72">
        <v>232.89806856726301</v>
      </c>
      <c r="BG72">
        <v>65.258170546024701</v>
      </c>
      <c r="BJ72">
        <v>98.560090856501006</v>
      </c>
      <c r="BK72">
        <v>132.31801835716399</v>
      </c>
      <c r="BN72">
        <v>131.80661167006599</v>
      </c>
      <c r="BO72">
        <v>130.42095357520799</v>
      </c>
      <c r="BR72">
        <v>65.466137985345895</v>
      </c>
      <c r="BS72">
        <v>164.30209173962501</v>
      </c>
      <c r="BV72">
        <v>98.1801952941791</v>
      </c>
      <c r="BW72">
        <v>195.96816941944701</v>
      </c>
      <c r="BZ72">
        <v>66.014965367302906</v>
      </c>
      <c r="CA72">
        <v>132.68754883618899</v>
      </c>
      <c r="CD72">
        <v>65.008070167408206</v>
      </c>
      <c r="CE72">
        <v>65.399325538729897</v>
      </c>
      <c r="CH72">
        <v>260.82120031711599</v>
      </c>
      <c r="CI72">
        <v>97.209539479196906</v>
      </c>
      <c r="CL72">
        <v>166.30154165550701</v>
      </c>
      <c r="CM72">
        <v>131.36584087861101</v>
      </c>
      <c r="CP72">
        <v>131.680179360447</v>
      </c>
      <c r="CQ72">
        <v>229.48014183255501</v>
      </c>
      <c r="CT72">
        <v>98.734733342508605</v>
      </c>
      <c r="CU72">
        <v>164.55781339702801</v>
      </c>
      <c r="CX72">
        <v>165.35631159304799</v>
      </c>
      <c r="CY72">
        <v>197.03845848289899</v>
      </c>
      <c r="DB72">
        <v>163.20461262715801</v>
      </c>
      <c r="DC72">
        <v>98.785909967264303</v>
      </c>
      <c r="DF72">
        <v>264.53794608123599</v>
      </c>
      <c r="DG72">
        <v>131.60640962001199</v>
      </c>
      <c r="DJ72">
        <v>163.05470275763199</v>
      </c>
      <c r="DK72">
        <v>130.33451781806099</v>
      </c>
      <c r="DN72">
        <v>165.04244004342499</v>
      </c>
      <c r="DO72">
        <v>194.27633966033201</v>
      </c>
      <c r="DR72">
        <v>130.354895877959</v>
      </c>
      <c r="DS72">
        <v>98.256009253378195</v>
      </c>
      <c r="DV72">
        <v>130.795604241581</v>
      </c>
      <c r="DW72">
        <v>196.62413623565701</v>
      </c>
      <c r="DZ72">
        <v>131.13578346735801</v>
      </c>
      <c r="EA72">
        <v>196.46885788853999</v>
      </c>
      <c r="ED72">
        <v>98.654295500681499</v>
      </c>
      <c r="EE72">
        <v>132.2293126783</v>
      </c>
      <c r="EH72">
        <v>65.848119900689397</v>
      </c>
      <c r="EI72">
        <v>131.20135977756499</v>
      </c>
      <c r="EL72">
        <v>98.509210789663101</v>
      </c>
      <c r="EM72">
        <v>131.56421728558399</v>
      </c>
      <c r="EP72">
        <v>132.58018137549701</v>
      </c>
      <c r="EQ72">
        <v>229.64934037537299</v>
      </c>
      <c r="ET72">
        <v>32.858520781312599</v>
      </c>
      <c r="EU72">
        <v>130.57614600826901</v>
      </c>
      <c r="EX72">
        <v>131.72018707240099</v>
      </c>
      <c r="EY72">
        <v>65.168534132150199</v>
      </c>
      <c r="FB72">
        <v>130.66216973041799</v>
      </c>
      <c r="FC72">
        <v>97.304234152216907</v>
      </c>
      <c r="FF72">
        <v>162.69120409685499</v>
      </c>
      <c r="FG72">
        <v>100.10578597467</v>
      </c>
      <c r="FJ72">
        <v>32.738450566401397</v>
      </c>
      <c r="FK72">
        <v>98.711331247975906</v>
      </c>
      <c r="FN72">
        <v>65.863003821389896</v>
      </c>
      <c r="FO72">
        <v>65.5199067000338</v>
      </c>
      <c r="FR72">
        <v>99.203853423505194</v>
      </c>
      <c r="FS72">
        <v>165.09500319351099</v>
      </c>
      <c r="FV72">
        <v>131.07627529299501</v>
      </c>
      <c r="FW72">
        <v>196.12485590477201</v>
      </c>
      <c r="FZ72">
        <v>98.120169866706505</v>
      </c>
      <c r="GA72">
        <v>164.92480189305601</v>
      </c>
      <c r="GD72">
        <v>197.365125288423</v>
      </c>
      <c r="GE72">
        <v>66.2080805239775</v>
      </c>
      <c r="GH72">
        <v>198.29434563208801</v>
      </c>
      <c r="GI72">
        <v>129.73694932805</v>
      </c>
      <c r="GL72">
        <v>98.420524808014605</v>
      </c>
      <c r="GM72">
        <v>100.29938399243601</v>
      </c>
      <c r="GP72">
        <v>98.356912062644497</v>
      </c>
      <c r="GQ72">
        <v>66.0117786259827</v>
      </c>
      <c r="GT72">
        <v>163.167665932815</v>
      </c>
      <c r="GU72">
        <v>131.17434014294901</v>
      </c>
      <c r="GX72">
        <v>99.058866189990695</v>
      </c>
      <c r="GY72">
        <v>163.68861644898999</v>
      </c>
      <c r="HB72">
        <v>130.35040407913499</v>
      </c>
      <c r="HC72">
        <v>65.497578315185194</v>
      </c>
      <c r="HF72">
        <v>131.854191651473</v>
      </c>
      <c r="HG72">
        <v>98.685583096935105</v>
      </c>
      <c r="HJ72">
        <v>165.392058858132</v>
      </c>
      <c r="HK72">
        <v>163.77581542100299</v>
      </c>
      <c r="HN72">
        <v>65.020989990918693</v>
      </c>
      <c r="HO72">
        <v>32.743162041520499</v>
      </c>
      <c r="HR72">
        <v>65.639378579079207</v>
      </c>
      <c r="HS72">
        <v>131.22020818726301</v>
      </c>
      <c r="HV72">
        <v>131.28426049818799</v>
      </c>
      <c r="HW72">
        <v>131.711650468144</v>
      </c>
      <c r="HZ72">
        <v>131.04571555099901</v>
      </c>
      <c r="IA72">
        <v>197.26667442129499</v>
      </c>
      <c r="ID72">
        <v>98.812484311039995</v>
      </c>
      <c r="IE72">
        <v>196.56525929617899</v>
      </c>
    </row>
    <row r="73" spans="1:239" x14ac:dyDescent="0.25">
      <c r="A73" s="40">
        <v>40148</v>
      </c>
      <c r="B73">
        <v>105.266750737865</v>
      </c>
      <c r="C73">
        <v>105.53497098525401</v>
      </c>
      <c r="E73">
        <v>35.185738351975203</v>
      </c>
      <c r="G73">
        <v>138.66368908478401</v>
      </c>
      <c r="J73">
        <v>104.649109289409</v>
      </c>
      <c r="K73">
        <v>138.17174965281799</v>
      </c>
      <c r="N73">
        <v>69.588605707420498</v>
      </c>
      <c r="O73">
        <v>35.026706484962297</v>
      </c>
      <c r="R73">
        <v>139.33693740245599</v>
      </c>
      <c r="S73">
        <v>69.814354508518505</v>
      </c>
      <c r="V73">
        <v>34.912548595865402</v>
      </c>
      <c r="W73">
        <v>139.328860507587</v>
      </c>
      <c r="Z73">
        <v>140.10562787969499</v>
      </c>
      <c r="AA73">
        <v>69.725823619502805</v>
      </c>
      <c r="AD73">
        <v>69.664770777067503</v>
      </c>
      <c r="AE73">
        <v>69.754852927181801</v>
      </c>
      <c r="AH73">
        <v>34.7530745076374</v>
      </c>
      <c r="AI73">
        <v>139.42588553003401</v>
      </c>
      <c r="AL73">
        <v>105.188881080792</v>
      </c>
      <c r="AM73">
        <v>34.5236011273157</v>
      </c>
      <c r="AP73">
        <v>104.312313567709</v>
      </c>
      <c r="AQ73">
        <v>69.744442748868806</v>
      </c>
      <c r="AT73">
        <v>104.581907844453</v>
      </c>
      <c r="AU73">
        <v>104.276286594731</v>
      </c>
      <c r="AX73">
        <v>208.74226074841499</v>
      </c>
      <c r="AY73">
        <v>69.765567198285495</v>
      </c>
      <c r="BB73">
        <v>69.861079370843896</v>
      </c>
      <c r="BC73">
        <v>105.247187987676</v>
      </c>
      <c r="BF73">
        <v>70.023168578860606</v>
      </c>
      <c r="BG73">
        <v>104.56748614611</v>
      </c>
      <c r="BJ73">
        <v>69.101707564638005</v>
      </c>
      <c r="BK73">
        <v>69.136414051975194</v>
      </c>
      <c r="BN73">
        <v>69.324093273131794</v>
      </c>
      <c r="BO73">
        <v>35.069620264700497</v>
      </c>
      <c r="BR73">
        <v>35.0269927367615</v>
      </c>
      <c r="BS73">
        <v>35.263167647305401</v>
      </c>
      <c r="BV73">
        <v>104.602945804481</v>
      </c>
      <c r="BW73">
        <v>69.536029253004898</v>
      </c>
      <c r="BZ73">
        <v>139.89233203505299</v>
      </c>
      <c r="CA73">
        <v>34.987142292666199</v>
      </c>
      <c r="CD73">
        <v>175.257705938074</v>
      </c>
      <c r="CE73">
        <v>69.4248347796579</v>
      </c>
      <c r="CH73">
        <v>139.29831263100999</v>
      </c>
      <c r="CI73">
        <v>70.478349549534101</v>
      </c>
      <c r="CL73">
        <v>70.133233534424207</v>
      </c>
      <c r="CM73">
        <v>105.724052472244</v>
      </c>
      <c r="CP73">
        <v>103.911649190188</v>
      </c>
      <c r="CQ73">
        <v>70.042685392567805</v>
      </c>
      <c r="CT73">
        <v>139.85598113373399</v>
      </c>
      <c r="CU73">
        <v>69.888754328621999</v>
      </c>
      <c r="CX73">
        <v>69.720759489959505</v>
      </c>
      <c r="CY73">
        <v>70.151574501294206</v>
      </c>
      <c r="DB73">
        <v>69.993702932862604</v>
      </c>
      <c r="DC73">
        <v>34.928956302886498</v>
      </c>
      <c r="DF73">
        <v>70.257616696549405</v>
      </c>
      <c r="DG73">
        <v>103.386060313676</v>
      </c>
      <c r="DJ73" s="41"/>
      <c r="DK73">
        <v>69.031268543694296</v>
      </c>
      <c r="DN73">
        <v>69.687812541770796</v>
      </c>
      <c r="DO73">
        <v>104.580474453565</v>
      </c>
      <c r="DR73">
        <v>34.409401392464297</v>
      </c>
      <c r="DS73">
        <v>104.956354099078</v>
      </c>
      <c r="DV73">
        <v>139.52486426964299</v>
      </c>
      <c r="DW73">
        <v>34.8508590153236</v>
      </c>
      <c r="DZ73">
        <v>103.504313412499</v>
      </c>
      <c r="EA73">
        <v>139.022557813942</v>
      </c>
      <c r="ED73">
        <v>105.42385638899999</v>
      </c>
      <c r="EE73">
        <v>104.866160530895</v>
      </c>
      <c r="EH73">
        <v>69.9075137382073</v>
      </c>
      <c r="EI73">
        <v>139.13608375975599</v>
      </c>
      <c r="EL73">
        <v>34.784785595302502</v>
      </c>
      <c r="EM73">
        <v>138.69708333106499</v>
      </c>
      <c r="EP73">
        <v>69.644603137756903</v>
      </c>
      <c r="EQ73">
        <v>174.005611131065</v>
      </c>
      <c r="ET73">
        <v>34.5402487728606</v>
      </c>
      <c r="EU73">
        <v>172.64057331944599</v>
      </c>
      <c r="EX73">
        <v>104.16178381371699</v>
      </c>
      <c r="EY73">
        <v>138.211933963007</v>
      </c>
      <c r="FB73">
        <v>70.171654256575493</v>
      </c>
      <c r="FC73">
        <v>104.788620157599</v>
      </c>
      <c r="FF73">
        <v>69.758959560613604</v>
      </c>
      <c r="FG73" s="41"/>
      <c r="FJ73">
        <v>104.18751112584199</v>
      </c>
      <c r="FK73">
        <v>105.59655210128101</v>
      </c>
      <c r="FN73">
        <v>103.363110789201</v>
      </c>
      <c r="FO73">
        <v>139.86759392216501</v>
      </c>
      <c r="FR73">
        <v>208.77925590687499</v>
      </c>
      <c r="FS73">
        <v>104.12954681095</v>
      </c>
      <c r="FV73">
        <v>104.308344653917</v>
      </c>
      <c r="FW73">
        <v>69.181465128957399</v>
      </c>
      <c r="FZ73">
        <v>104.755458402949</v>
      </c>
      <c r="GA73">
        <v>69.887461522267003</v>
      </c>
      <c r="GD73">
        <v>140.53154745099599</v>
      </c>
      <c r="GE73">
        <v>69.769312501839906</v>
      </c>
      <c r="GH73">
        <v>174.67598512766099</v>
      </c>
      <c r="GI73">
        <v>173.942299031</v>
      </c>
      <c r="GL73">
        <v>105.44607676680999</v>
      </c>
      <c r="GM73">
        <v>104.90929898706401</v>
      </c>
      <c r="GP73">
        <v>69.349214646395396</v>
      </c>
      <c r="GQ73">
        <v>70.166407521291404</v>
      </c>
      <c r="GT73">
        <v>174.648817150892</v>
      </c>
      <c r="GU73" s="41"/>
      <c r="GX73">
        <v>103.862598491904</v>
      </c>
      <c r="GY73">
        <v>104.17133506789</v>
      </c>
      <c r="HB73">
        <v>105.155665393191</v>
      </c>
      <c r="HC73">
        <v>103.471355502607</v>
      </c>
      <c r="HF73">
        <v>35.007559460043701</v>
      </c>
      <c r="HG73">
        <v>140.14206364083901</v>
      </c>
      <c r="HJ73">
        <v>139.782385640765</v>
      </c>
      <c r="HK73">
        <v>139.00708364072</v>
      </c>
      <c r="HN73">
        <v>104.05417921742099</v>
      </c>
      <c r="HO73">
        <v>103.97347878036101</v>
      </c>
      <c r="HR73">
        <v>69.533622410430993</v>
      </c>
      <c r="HS73">
        <v>69.881399048520706</v>
      </c>
      <c r="HV73">
        <v>69.078214079539407</v>
      </c>
      <c r="HW73">
        <v>34.647926027407003</v>
      </c>
      <c r="HZ73">
        <v>69.553151473963595</v>
      </c>
      <c r="IA73">
        <v>105.536056257411</v>
      </c>
      <c r="ID73">
        <v>70.062331056927704</v>
      </c>
      <c r="IE73">
        <v>34.813995080085299</v>
      </c>
    </row>
    <row r="74" spans="1:239" x14ac:dyDescent="0.25">
      <c r="A74" s="40">
        <v>40179</v>
      </c>
      <c r="B74">
        <v>93.177172060584894</v>
      </c>
      <c r="C74">
        <v>124.70209298214399</v>
      </c>
      <c r="F74">
        <v>153.981423235351</v>
      </c>
      <c r="G74">
        <v>92.858730115532794</v>
      </c>
      <c r="J74">
        <v>92.825118756314197</v>
      </c>
      <c r="K74">
        <v>123.19973862734</v>
      </c>
      <c r="N74">
        <v>62.181134581608198</v>
      </c>
      <c r="O74">
        <v>216.38179290010299</v>
      </c>
      <c r="R74">
        <v>62.503674241090998</v>
      </c>
      <c r="S74">
        <v>154.32896511758599</v>
      </c>
      <c r="V74">
        <v>183.288654963281</v>
      </c>
      <c r="W74">
        <v>184.69027810682999</v>
      </c>
      <c r="Z74">
        <v>61.650563676306298</v>
      </c>
      <c r="AA74">
        <v>123.931569801325</v>
      </c>
      <c r="AD74">
        <v>122.682131973125</v>
      </c>
      <c r="AE74">
        <v>92.235574459457396</v>
      </c>
      <c r="AH74">
        <v>91.892354388489593</v>
      </c>
      <c r="AI74">
        <v>185.17455396260601</v>
      </c>
      <c r="AL74">
        <v>92.521926559588707</v>
      </c>
      <c r="AM74">
        <v>154.968868942727</v>
      </c>
      <c r="AP74">
        <v>122.290853134771</v>
      </c>
      <c r="AQ74">
        <v>62.100394654038602</v>
      </c>
      <c r="AT74">
        <v>92.984116473339597</v>
      </c>
      <c r="AU74">
        <v>216.94486179737399</v>
      </c>
      <c r="AX74">
        <v>122.20656825549101</v>
      </c>
      <c r="AY74">
        <v>154.21421514825499</v>
      </c>
      <c r="BB74">
        <v>247.158854386992</v>
      </c>
      <c r="BC74">
        <v>92.447171952203902</v>
      </c>
      <c r="BF74">
        <v>92.924034913716795</v>
      </c>
      <c r="BG74">
        <v>153.44751429533699</v>
      </c>
      <c r="BJ74">
        <v>123.052834270961</v>
      </c>
      <c r="BK74">
        <v>92.764727098919295</v>
      </c>
      <c r="BN74">
        <v>92.351444610452106</v>
      </c>
      <c r="BO74">
        <v>61.107800057152303</v>
      </c>
      <c r="BR74">
        <v>186.670552072768</v>
      </c>
      <c r="BS74" s="41"/>
      <c r="BV74">
        <v>124.070549734339</v>
      </c>
      <c r="BW74">
        <v>154.50791243018401</v>
      </c>
      <c r="BZ74">
        <v>184.909224033068</v>
      </c>
      <c r="CA74">
        <v>62.434587616076001</v>
      </c>
      <c r="CD74">
        <v>92.679870425066497</v>
      </c>
      <c r="CE74">
        <v>123.32833900715301</v>
      </c>
      <c r="CH74">
        <v>122.80782111584401</v>
      </c>
      <c r="CI74">
        <v>154.66387675463</v>
      </c>
      <c r="CL74">
        <v>186.59608448979799</v>
      </c>
      <c r="CM74">
        <v>61.6345433827018</v>
      </c>
      <c r="CP74">
        <v>61.999504645631902</v>
      </c>
      <c r="CQ74">
        <v>186.532793919391</v>
      </c>
      <c r="CT74">
        <v>123.000410517915</v>
      </c>
      <c r="CU74">
        <v>93.273885760953704</v>
      </c>
      <c r="CX74">
        <v>185.93282695193301</v>
      </c>
      <c r="CY74">
        <v>248.340871678718</v>
      </c>
      <c r="DB74">
        <v>30.7890893131251</v>
      </c>
      <c r="DC74">
        <v>216.18906489216801</v>
      </c>
      <c r="DF74">
        <v>123.746780280561</v>
      </c>
      <c r="DG74">
        <v>92.800891557506304</v>
      </c>
      <c r="DJ74">
        <v>92.174849622602494</v>
      </c>
      <c r="DK74">
        <v>92.189004293569695</v>
      </c>
      <c r="DN74">
        <v>92.243900916017196</v>
      </c>
      <c r="DO74">
        <v>92.014402430468706</v>
      </c>
      <c r="DR74">
        <v>92.073589418723898</v>
      </c>
      <c r="DS74">
        <v>185.898727048464</v>
      </c>
      <c r="DV74">
        <v>92.476969683388901</v>
      </c>
      <c r="DW74">
        <v>153.81003146857199</v>
      </c>
      <c r="DZ74">
        <v>61.938233770852499</v>
      </c>
      <c r="EA74">
        <v>154.91342514497401</v>
      </c>
      <c r="ED74">
        <v>156.20347519410501</v>
      </c>
      <c r="EE74">
        <v>186.018178114444</v>
      </c>
      <c r="EH74">
        <v>30.869565558853601</v>
      </c>
      <c r="EI74">
        <v>154.448018297754</v>
      </c>
      <c r="EL74">
        <v>153.89330413425699</v>
      </c>
      <c r="EM74">
        <v>123.22679809019699</v>
      </c>
      <c r="EP74">
        <v>214.62335883236801</v>
      </c>
      <c r="EQ74">
        <v>61.519908295352302</v>
      </c>
      <c r="ET74">
        <v>61.505506362557298</v>
      </c>
      <c r="EU74">
        <v>155.236696108697</v>
      </c>
      <c r="EX74">
        <v>124.570650129179</v>
      </c>
      <c r="EY74">
        <v>123.263581851762</v>
      </c>
      <c r="FB74">
        <v>123.401482919195</v>
      </c>
      <c r="FC74">
        <v>246.770493556529</v>
      </c>
      <c r="FF74">
        <v>61.173403693300898</v>
      </c>
      <c r="FG74">
        <v>215.230247437358</v>
      </c>
      <c r="FJ74">
        <v>124.04417047650099</v>
      </c>
      <c r="FK74">
        <v>92.156601101940595</v>
      </c>
      <c r="FN74">
        <v>122.26499357818599</v>
      </c>
      <c r="FO74">
        <v>123.549088687639</v>
      </c>
      <c r="FR74">
        <v>124.283876362047</v>
      </c>
      <c r="FS74">
        <v>153.21678499217001</v>
      </c>
      <c r="FV74">
        <v>61.546567708329398</v>
      </c>
      <c r="FW74">
        <v>153.01183205338501</v>
      </c>
      <c r="FZ74">
        <v>152.67463425347501</v>
      </c>
      <c r="GA74">
        <v>185.694025773134</v>
      </c>
      <c r="GD74">
        <v>184.73032247102299</v>
      </c>
      <c r="GE74">
        <v>92.307007643702406</v>
      </c>
      <c r="GH74">
        <v>125.087229449464</v>
      </c>
      <c r="GI74">
        <v>182.97299930722099</v>
      </c>
      <c r="GL74">
        <v>123.277604533885</v>
      </c>
      <c r="GM74">
        <v>92.530006038142105</v>
      </c>
      <c r="GP74">
        <v>92.355082153919597</v>
      </c>
      <c r="GQ74">
        <v>92.560950816416593</v>
      </c>
      <c r="GT74">
        <v>153.30490843101501</v>
      </c>
      <c r="GU74">
        <v>153.271833504928</v>
      </c>
      <c r="GX74">
        <v>247.50271989675201</v>
      </c>
      <c r="GY74">
        <v>123.179040318837</v>
      </c>
      <c r="HB74">
        <v>153.44416351012001</v>
      </c>
      <c r="HC74">
        <v>61.6190822655727</v>
      </c>
      <c r="HF74">
        <v>123.452315445075</v>
      </c>
      <c r="HG74">
        <v>61.763889177335798</v>
      </c>
      <c r="HJ74">
        <v>155.38166766434199</v>
      </c>
      <c r="HK74">
        <v>184.917939924671</v>
      </c>
      <c r="HN74">
        <v>154.59035412685</v>
      </c>
      <c r="HO74">
        <v>247.539244908239</v>
      </c>
      <c r="HR74">
        <v>61.611760064218501</v>
      </c>
      <c r="HS74">
        <v>216.51504565364701</v>
      </c>
      <c r="HV74">
        <v>123.064895692203</v>
      </c>
      <c r="HW74">
        <v>92.561770057702603</v>
      </c>
      <c r="HZ74">
        <v>92.020347844236198</v>
      </c>
      <c r="IA74">
        <v>153.71463888261701</v>
      </c>
      <c r="ID74">
        <v>61.679939924354002</v>
      </c>
      <c r="IE74">
        <v>123.029512290263</v>
      </c>
    </row>
    <row r="75" spans="1:239" x14ac:dyDescent="0.25">
      <c r="A75" s="40">
        <v>40210</v>
      </c>
      <c r="B75">
        <v>230.964295176674</v>
      </c>
      <c r="D75">
        <v>99.534472284699902</v>
      </c>
      <c r="F75">
        <v>232.306746085578</v>
      </c>
      <c r="G75">
        <v>65.965458672965397</v>
      </c>
      <c r="J75">
        <v>198.71826913375699</v>
      </c>
      <c r="K75">
        <v>165.98219395777099</v>
      </c>
      <c r="N75">
        <v>132.06358391392899</v>
      </c>
      <c r="O75">
        <v>198.85031665164499</v>
      </c>
      <c r="R75">
        <v>165.37077307607601</v>
      </c>
      <c r="S75">
        <v>163.47425427956901</v>
      </c>
      <c r="V75">
        <v>100.068037201659</v>
      </c>
      <c r="W75">
        <v>98.528580720562104</v>
      </c>
      <c r="Z75">
        <v>165.88236718438699</v>
      </c>
      <c r="AA75">
        <v>99.616896994696205</v>
      </c>
      <c r="AD75">
        <v>131.68078113494499</v>
      </c>
      <c r="AE75">
        <v>165.90603832114101</v>
      </c>
      <c r="AH75">
        <v>164.92166931672901</v>
      </c>
      <c r="AI75">
        <v>132.649553638496</v>
      </c>
      <c r="AL75">
        <v>165.25712196687701</v>
      </c>
      <c r="AM75">
        <v>164.51271032852199</v>
      </c>
      <c r="AP75">
        <v>99.722114056302303</v>
      </c>
      <c r="AQ75">
        <v>99.079512736414998</v>
      </c>
      <c r="AT75">
        <v>132.309399913101</v>
      </c>
      <c r="AU75">
        <v>133.274714581258</v>
      </c>
      <c r="AX75">
        <v>230.80354108313199</v>
      </c>
      <c r="AY75">
        <v>99.341145394298593</v>
      </c>
      <c r="BB75">
        <v>229.26637854662599</v>
      </c>
      <c r="BC75">
        <v>233.20289145108001</v>
      </c>
      <c r="BF75">
        <v>134.59076049155101</v>
      </c>
      <c r="BG75">
        <v>297.60296780508702</v>
      </c>
      <c r="BJ75">
        <v>98.626576646696194</v>
      </c>
      <c r="BK75">
        <v>132.55003625535599</v>
      </c>
      <c r="BN75">
        <v>65.732973009537005</v>
      </c>
      <c r="BO75">
        <v>262.84386093912798</v>
      </c>
      <c r="BR75">
        <v>165.89442772785</v>
      </c>
      <c r="BS75">
        <v>199.859943178615</v>
      </c>
      <c r="BV75">
        <v>98.871292571492106</v>
      </c>
      <c r="BW75">
        <v>132.072449194748</v>
      </c>
      <c r="BZ75">
        <v>133.68546831762799</v>
      </c>
      <c r="CA75">
        <v>99.030996726367206</v>
      </c>
      <c r="CD75">
        <v>199.96572633195601</v>
      </c>
      <c r="CE75">
        <v>65.891374021175494</v>
      </c>
      <c r="CH75">
        <v>229.73433043846899</v>
      </c>
      <c r="CI75">
        <v>131.90306379214701</v>
      </c>
      <c r="CL75">
        <v>100.81923657863599</v>
      </c>
      <c r="CM75">
        <v>167.325179234622</v>
      </c>
      <c r="CP75">
        <v>234.73860370557901</v>
      </c>
      <c r="CQ75">
        <v>231.15920744152399</v>
      </c>
      <c r="CT75">
        <v>100.48673537592499</v>
      </c>
      <c r="CU75">
        <v>232.15513036476</v>
      </c>
      <c r="CX75">
        <v>232.77739845121701</v>
      </c>
      <c r="CY75">
        <v>200.107169268289</v>
      </c>
      <c r="DB75">
        <v>166.32816166175999</v>
      </c>
      <c r="DC75">
        <v>133.376922205292</v>
      </c>
      <c r="DF75">
        <v>66.824834425290007</v>
      </c>
      <c r="DG75">
        <v>66.180511764310907</v>
      </c>
      <c r="DJ75">
        <v>197.627982343425</v>
      </c>
      <c r="DK75">
        <v>233.348358262565</v>
      </c>
      <c r="DN75">
        <v>200.48348268604099</v>
      </c>
      <c r="DO75">
        <v>200.071608477539</v>
      </c>
      <c r="DR75">
        <v>99.1912527319285</v>
      </c>
      <c r="DS75">
        <v>132.82213973587099</v>
      </c>
      <c r="DV75">
        <v>199.35579761181299</v>
      </c>
      <c r="DW75">
        <v>99.818305806406499</v>
      </c>
      <c r="DZ75">
        <v>233.70965382516499</v>
      </c>
      <c r="EA75">
        <v>199.91277423941801</v>
      </c>
      <c r="ED75">
        <v>100.611585372048</v>
      </c>
      <c r="EE75">
        <v>200.50993394210099</v>
      </c>
      <c r="EH75">
        <v>66.041598807585203</v>
      </c>
      <c r="EI75">
        <v>66.864206860311796</v>
      </c>
      <c r="EL75">
        <v>165.08746062701201</v>
      </c>
      <c r="EM75">
        <v>132.53279295833201</v>
      </c>
      <c r="EP75">
        <v>133.19671258103401</v>
      </c>
      <c r="EQ75">
        <v>100.264868646726</v>
      </c>
      <c r="ET75">
        <v>168.06909973593201</v>
      </c>
      <c r="EU75">
        <v>166.83908022932999</v>
      </c>
      <c r="EX75">
        <v>132.048997553437</v>
      </c>
      <c r="EY75">
        <v>133.61172825961799</v>
      </c>
      <c r="FB75">
        <v>99.728863580219198</v>
      </c>
      <c r="FC75">
        <v>166.17310022198399</v>
      </c>
      <c r="FF75">
        <v>198.67922048721101</v>
      </c>
      <c r="FG75">
        <v>33.228314802536403</v>
      </c>
      <c r="FJ75">
        <v>266.90894464978101</v>
      </c>
      <c r="FK75">
        <v>99.656964900760997</v>
      </c>
      <c r="FN75">
        <v>165.459353731639</v>
      </c>
      <c r="FO75">
        <v>66.708544916978099</v>
      </c>
      <c r="FR75">
        <v>133.11029615641601</v>
      </c>
      <c r="FS75">
        <v>164.980323784706</v>
      </c>
      <c r="FV75">
        <v>99.181201477338604</v>
      </c>
      <c r="FW75">
        <v>164.79772957349999</v>
      </c>
      <c r="FZ75">
        <v>166.596365416369</v>
      </c>
      <c r="GA75">
        <v>99.477299355425899</v>
      </c>
      <c r="GD75">
        <v>232.524976049439</v>
      </c>
      <c r="GE75">
        <v>66.4202593147822</v>
      </c>
      <c r="GH75">
        <v>166.178967579779</v>
      </c>
      <c r="GI75">
        <v>231.15278844347</v>
      </c>
      <c r="GL75">
        <v>165.902603644572</v>
      </c>
      <c r="GM75">
        <v>98.650323399816301</v>
      </c>
      <c r="GP75">
        <v>165.01586166355801</v>
      </c>
      <c r="GQ75">
        <v>166.26533760363901</v>
      </c>
      <c r="GT75">
        <v>164.884445217598</v>
      </c>
      <c r="GU75">
        <v>130.82007490691899</v>
      </c>
      <c r="GX75">
        <v>165.59414510608099</v>
      </c>
      <c r="GY75">
        <v>99.3345225452872</v>
      </c>
      <c r="HB75">
        <v>165.498791656854</v>
      </c>
      <c r="HC75">
        <v>65.903363786777305</v>
      </c>
      <c r="HF75">
        <v>131.99520302442801</v>
      </c>
      <c r="HG75">
        <v>132.801643947456</v>
      </c>
      <c r="HJ75">
        <v>165.81638078236099</v>
      </c>
      <c r="HK75">
        <v>265.24009393244597</v>
      </c>
      <c r="HN75">
        <v>165.75064184915999</v>
      </c>
      <c r="HO75">
        <v>133.236923362836</v>
      </c>
      <c r="HR75">
        <v>131.41820889715501</v>
      </c>
      <c r="HS75">
        <v>166.59308189458901</v>
      </c>
      <c r="HV75">
        <v>230.351828096562</v>
      </c>
      <c r="HW75">
        <v>130.54752825087101</v>
      </c>
      <c r="HZ75">
        <v>132.70704234605199</v>
      </c>
      <c r="IA75">
        <v>165.60336559754799</v>
      </c>
      <c r="ID75">
        <v>98.989282276202999</v>
      </c>
      <c r="IE75">
        <v>165.08937012676901</v>
      </c>
    </row>
    <row r="76" spans="1:239" x14ac:dyDescent="0.25">
      <c r="A76" s="40">
        <v>40238</v>
      </c>
      <c r="B76">
        <v>120.95756596471</v>
      </c>
      <c r="D76">
        <v>121.185379125342</v>
      </c>
      <c r="F76">
        <v>120.74464749318599</v>
      </c>
      <c r="H76">
        <v>121.089334224334</v>
      </c>
      <c r="J76">
        <v>181.306061197048</v>
      </c>
      <c r="K76">
        <v>181.312233232235</v>
      </c>
      <c r="N76">
        <v>60.059632901621399</v>
      </c>
      <c r="O76">
        <v>90.704829092319599</v>
      </c>
      <c r="R76">
        <v>121.187392916433</v>
      </c>
      <c r="S76">
        <v>180.355093855326</v>
      </c>
      <c r="V76">
        <v>120.25110116229401</v>
      </c>
      <c r="W76">
        <v>150.03758974962199</v>
      </c>
      <c r="Z76">
        <v>90.382692478834898</v>
      </c>
      <c r="AA76">
        <v>182.24426720429801</v>
      </c>
      <c r="AD76">
        <v>210.41191095281599</v>
      </c>
      <c r="AE76">
        <v>90.642963342789102</v>
      </c>
      <c r="AH76">
        <v>149.237200380806</v>
      </c>
      <c r="AI76">
        <v>210.74931892319199</v>
      </c>
      <c r="AL76">
        <v>91.727449396356107</v>
      </c>
      <c r="AM76">
        <v>90.378610831192702</v>
      </c>
      <c r="AP76">
        <v>120.52758582537901</v>
      </c>
      <c r="AQ76">
        <v>150.603398541844</v>
      </c>
      <c r="AT76" s="41"/>
      <c r="AU76">
        <v>151.83822862382701</v>
      </c>
      <c r="AX76">
        <v>148.49640416188001</v>
      </c>
      <c r="AY76">
        <v>120.20342489686</v>
      </c>
      <c r="BB76">
        <v>242.29192089467301</v>
      </c>
      <c r="BC76">
        <v>180.781576737964</v>
      </c>
      <c r="BF76">
        <v>181.60306264171501</v>
      </c>
      <c r="BG76">
        <v>179.836478589526</v>
      </c>
      <c r="BJ76">
        <v>180.455302643995</v>
      </c>
      <c r="BK76">
        <v>151.98955060862201</v>
      </c>
      <c r="BN76">
        <v>150.67777034039301</v>
      </c>
      <c r="BO76">
        <v>120.618718408199</v>
      </c>
      <c r="BR76">
        <v>153.488205056151</v>
      </c>
      <c r="BS76">
        <v>211.06128060065299</v>
      </c>
      <c r="BV76">
        <v>151.808870672501</v>
      </c>
      <c r="BW76">
        <v>212.91738390809201</v>
      </c>
      <c r="BZ76">
        <v>150.917537750919</v>
      </c>
      <c r="CA76">
        <v>151.28312523884</v>
      </c>
      <c r="CD76">
        <v>119.193284624822</v>
      </c>
      <c r="CE76">
        <v>182.34923964433199</v>
      </c>
      <c r="CH76">
        <v>179.74740592286699</v>
      </c>
      <c r="CI76">
        <v>182.23910031693899</v>
      </c>
      <c r="CL76">
        <v>180.22114616116599</v>
      </c>
      <c r="CM76">
        <v>91.232890773833603</v>
      </c>
      <c r="CP76">
        <v>181.825395572144</v>
      </c>
      <c r="CQ76">
        <v>181.686309014964</v>
      </c>
      <c r="CT76">
        <v>91.015098265452195</v>
      </c>
      <c r="CU76">
        <v>121.012298985082</v>
      </c>
      <c r="CX76">
        <v>121.80753638583801</v>
      </c>
      <c r="CY76">
        <v>90.668025652471798</v>
      </c>
      <c r="DB76">
        <v>90.092786413252099</v>
      </c>
      <c r="DC76">
        <v>240.83659165541999</v>
      </c>
      <c r="DF76">
        <v>60.361403036950598</v>
      </c>
      <c r="DG76">
        <v>211.25839620844201</v>
      </c>
      <c r="DJ76">
        <v>270.835053387188</v>
      </c>
      <c r="DK76">
        <v>30.347458427741099</v>
      </c>
      <c r="DN76">
        <v>209.552548664216</v>
      </c>
      <c r="DO76">
        <v>121.154261878165</v>
      </c>
      <c r="DR76">
        <v>119.942766409893</v>
      </c>
      <c r="DS76">
        <v>180.38179370968501</v>
      </c>
      <c r="DV76">
        <v>151.34940899581201</v>
      </c>
      <c r="DW76">
        <v>30.0421957186791</v>
      </c>
      <c r="DZ76">
        <v>90.5721247919859</v>
      </c>
      <c r="EA76">
        <v>211.291315290201</v>
      </c>
      <c r="ED76">
        <v>180.74070561321901</v>
      </c>
      <c r="EE76">
        <v>240.91799257159599</v>
      </c>
      <c r="EH76">
        <v>241.0857783358</v>
      </c>
      <c r="EI76">
        <v>150.47170365065199</v>
      </c>
      <c r="EL76">
        <v>209.490117181127</v>
      </c>
      <c r="EM76">
        <v>60.240116182861499</v>
      </c>
      <c r="EP76">
        <v>181.44683948948699</v>
      </c>
      <c r="EQ76">
        <v>90.426548110252597</v>
      </c>
      <c r="ET76">
        <v>122.23465619995601</v>
      </c>
      <c r="EU76">
        <v>89.980717882966005</v>
      </c>
      <c r="EX76">
        <v>120.268626487104</v>
      </c>
      <c r="EY76">
        <v>149.61499400151601</v>
      </c>
      <c r="FB76">
        <v>178.99816532016101</v>
      </c>
      <c r="FC76">
        <v>120.115696255549</v>
      </c>
      <c r="FF76">
        <v>149.58797106866601</v>
      </c>
      <c r="FG76">
        <v>120.135128579747</v>
      </c>
      <c r="FJ76">
        <v>119.746480129587</v>
      </c>
      <c r="FK76">
        <v>60.418747019879703</v>
      </c>
      <c r="FN76">
        <v>180.29295168498101</v>
      </c>
      <c r="FO76">
        <v>152.397801172756</v>
      </c>
      <c r="FR76">
        <v>60.737901376877801</v>
      </c>
      <c r="FS76">
        <v>209.11040653901</v>
      </c>
      <c r="FV76">
        <v>180.71689124036101</v>
      </c>
      <c r="FW76">
        <v>209.352095175291</v>
      </c>
      <c r="FZ76">
        <v>120.821800965568</v>
      </c>
      <c r="GA76">
        <v>211.31884433455201</v>
      </c>
      <c r="GD76">
        <v>119.76297974430901</v>
      </c>
      <c r="GE76">
        <v>211.70763139472101</v>
      </c>
      <c r="GH76">
        <v>211.74099406727399</v>
      </c>
      <c r="GI76">
        <v>120.29070723864</v>
      </c>
      <c r="GL76">
        <v>89.625154586605404</v>
      </c>
      <c r="GM76">
        <v>150.62312494899101</v>
      </c>
      <c r="GP76">
        <v>178.49896878233699</v>
      </c>
      <c r="GQ76">
        <v>60.7814280427054</v>
      </c>
      <c r="GT76">
        <v>148.651045828999</v>
      </c>
      <c r="GU76">
        <v>91.205255971040003</v>
      </c>
      <c r="GX76">
        <v>151.02173627734999</v>
      </c>
      <c r="GY76">
        <v>179.62115724583001</v>
      </c>
      <c r="HB76">
        <v>150.78726909313701</v>
      </c>
      <c r="HC76">
        <v>149.00192132829801</v>
      </c>
      <c r="HF76">
        <v>90.228049016141597</v>
      </c>
      <c r="HG76">
        <v>119.578648701736</v>
      </c>
      <c r="HJ76">
        <v>121.266384362822</v>
      </c>
      <c r="HK76">
        <v>149.99693691849899</v>
      </c>
      <c r="HN76">
        <v>90.344657577590695</v>
      </c>
      <c r="HO76">
        <v>60.010529687430903</v>
      </c>
      <c r="HR76">
        <v>59.9701777206798</v>
      </c>
      <c r="HS76">
        <v>120.202014844394</v>
      </c>
      <c r="HV76">
        <v>90.464288238898206</v>
      </c>
      <c r="HW76">
        <v>90.410541834826702</v>
      </c>
      <c r="HZ76">
        <v>119.874277677343</v>
      </c>
      <c r="IA76">
        <v>181.94138991796501</v>
      </c>
      <c r="ID76">
        <v>119.799883461139</v>
      </c>
      <c r="IE76">
        <v>239.01303084716201</v>
      </c>
    </row>
    <row r="77" spans="1:239" x14ac:dyDescent="0.25">
      <c r="A77" s="40">
        <v>40269</v>
      </c>
      <c r="B77">
        <v>204.182782638898</v>
      </c>
      <c r="D77">
        <v>166.537813126423</v>
      </c>
      <c r="F77">
        <v>169.316874553486</v>
      </c>
      <c r="H77">
        <v>168.414321162812</v>
      </c>
      <c r="J77">
        <v>204.06189099983999</v>
      </c>
      <c r="L77">
        <v>237.413967130571</v>
      </c>
      <c r="N77">
        <v>68.029093730539998</v>
      </c>
      <c r="O77">
        <v>135.66900930578299</v>
      </c>
      <c r="R77">
        <v>67.883380240524403</v>
      </c>
      <c r="S77">
        <v>135.70659887079901</v>
      </c>
      <c r="V77">
        <v>169.82818921455399</v>
      </c>
      <c r="W77">
        <v>202.56253000043401</v>
      </c>
      <c r="Z77">
        <v>136.06407397706499</v>
      </c>
      <c r="AA77">
        <v>204.337407422718</v>
      </c>
      <c r="AD77">
        <v>67.994192490744098</v>
      </c>
      <c r="AE77">
        <v>202.22707234259201</v>
      </c>
      <c r="AH77">
        <v>100.563464172876</v>
      </c>
      <c r="AI77">
        <v>236.55351936084799</v>
      </c>
      <c r="AL77">
        <v>137.100678716804</v>
      </c>
      <c r="AM77">
        <v>133.97668140472399</v>
      </c>
      <c r="AP77">
        <v>135.21717423568199</v>
      </c>
      <c r="AQ77">
        <v>68.016610778469598</v>
      </c>
      <c r="AT77">
        <v>269.75499868036098</v>
      </c>
      <c r="AU77">
        <v>170.03934303947401</v>
      </c>
      <c r="AX77">
        <v>269.72175836183402</v>
      </c>
      <c r="AY77">
        <v>170.694583774395</v>
      </c>
      <c r="BB77">
        <v>101.398300423995</v>
      </c>
      <c r="BC77">
        <v>169.51052941655399</v>
      </c>
      <c r="BF77">
        <v>169.85997997223501</v>
      </c>
      <c r="BG77">
        <v>67.150701059816896</v>
      </c>
      <c r="BJ77">
        <v>135.49849497487699</v>
      </c>
      <c r="BK77">
        <v>201.627098601988</v>
      </c>
      <c r="BN77">
        <v>167.70585497562101</v>
      </c>
      <c r="BO77">
        <v>202.71722779520999</v>
      </c>
      <c r="BR77">
        <v>170.76369732028701</v>
      </c>
      <c r="BS77">
        <v>203.44306634565501</v>
      </c>
      <c r="BV77">
        <v>171.00114330971201</v>
      </c>
      <c r="BW77">
        <v>203.42794459629999</v>
      </c>
      <c r="BZ77">
        <v>135.23425536385</v>
      </c>
      <c r="CA77">
        <v>202.88478965133899</v>
      </c>
      <c r="CD77">
        <v>136.00351096371699</v>
      </c>
      <c r="CE77">
        <v>237.07422857181399</v>
      </c>
      <c r="CH77">
        <v>135.29138945151001</v>
      </c>
      <c r="CI77">
        <v>135.05181285404899</v>
      </c>
      <c r="CL77">
        <v>101.463888987464</v>
      </c>
      <c r="CM77">
        <v>201.88488461991301</v>
      </c>
      <c r="CP77">
        <v>203.85917304723699</v>
      </c>
      <c r="CQ77">
        <v>168.86549407170801</v>
      </c>
      <c r="CT77">
        <v>101.62190990547801</v>
      </c>
      <c r="CU77">
        <v>169.073321990631</v>
      </c>
      <c r="CX77">
        <v>68.239526396824601</v>
      </c>
      <c r="CY77">
        <v>203.649883694697</v>
      </c>
      <c r="DB77">
        <v>202.839038575975</v>
      </c>
      <c r="DC77">
        <v>168.51317157452701</v>
      </c>
      <c r="DF77">
        <v>102.72216139461101</v>
      </c>
      <c r="DG77">
        <v>67.296309013289104</v>
      </c>
      <c r="DJ77">
        <v>238.48593294937299</v>
      </c>
      <c r="DK77">
        <v>136.22505757663399</v>
      </c>
      <c r="DN77">
        <v>203.13079081321601</v>
      </c>
      <c r="DO77">
        <v>203.237009684443</v>
      </c>
      <c r="DR77">
        <v>168.23082591443901</v>
      </c>
      <c r="DS77">
        <v>133.947218314765</v>
      </c>
      <c r="DV77">
        <v>136.08497607183301</v>
      </c>
      <c r="DW77">
        <v>67.790181223117997</v>
      </c>
      <c r="DZ77">
        <v>135.46033998575999</v>
      </c>
      <c r="EA77">
        <v>135.99162553296401</v>
      </c>
      <c r="ED77">
        <v>271.84827289037702</v>
      </c>
      <c r="EE77">
        <v>136.302513988805</v>
      </c>
      <c r="EH77">
        <v>101.756017428091</v>
      </c>
      <c r="EI77">
        <v>168.63106402379699</v>
      </c>
      <c r="EL77">
        <v>66.876021090524702</v>
      </c>
      <c r="EM77">
        <v>203.665305933338</v>
      </c>
      <c r="EP77">
        <v>101.135960609156</v>
      </c>
      <c r="EQ77">
        <v>169.50152003234399</v>
      </c>
      <c r="ET77">
        <v>135.07707047356601</v>
      </c>
      <c r="EU77">
        <v>101.50436434878701</v>
      </c>
      <c r="EX77">
        <v>134.37437671685899</v>
      </c>
      <c r="EY77">
        <v>100.335574596428</v>
      </c>
      <c r="FB77">
        <v>168.58686721384899</v>
      </c>
      <c r="FC77">
        <v>202.99324106105399</v>
      </c>
      <c r="FF77">
        <v>169.08228012555099</v>
      </c>
      <c r="FG77">
        <v>236.87595129261399</v>
      </c>
      <c r="FJ77">
        <v>302.08989871482203</v>
      </c>
      <c r="FK77">
        <v>170.469263377267</v>
      </c>
      <c r="FN77">
        <v>202.02208612684399</v>
      </c>
      <c r="FO77">
        <v>67.4420964172878</v>
      </c>
      <c r="FR77">
        <v>134.953307068458</v>
      </c>
      <c r="FS77">
        <v>168.210413776161</v>
      </c>
      <c r="FV77">
        <v>202.36417605681601</v>
      </c>
      <c r="FW77">
        <v>201.03175426933899</v>
      </c>
      <c r="FZ77">
        <v>102.13005751753199</v>
      </c>
      <c r="GA77">
        <v>269.20139559573801</v>
      </c>
      <c r="GD77">
        <v>238.09026384616001</v>
      </c>
      <c r="GE77">
        <v>235.15055029657699</v>
      </c>
      <c r="GH77">
        <v>168.27517834725401</v>
      </c>
      <c r="GI77">
        <v>270.77095074383902</v>
      </c>
      <c r="GL77">
        <v>134.39238393766101</v>
      </c>
      <c r="GM77">
        <v>169.42128996303501</v>
      </c>
      <c r="GP77">
        <v>134.32026730554699</v>
      </c>
      <c r="GQ77">
        <v>168.451917100684</v>
      </c>
      <c r="GT77">
        <v>100.699976853965</v>
      </c>
      <c r="GU77">
        <v>67.850464320962502</v>
      </c>
      <c r="GX77">
        <v>68.360654512562803</v>
      </c>
      <c r="GY77">
        <v>135.147727960835</v>
      </c>
      <c r="HB77">
        <v>136.12966229065901</v>
      </c>
      <c r="HC77">
        <v>67.033101689757203</v>
      </c>
      <c r="HF77">
        <v>100.60209025527401</v>
      </c>
      <c r="HG77">
        <v>102.036828693948</v>
      </c>
      <c r="HJ77">
        <v>135.488797215012</v>
      </c>
      <c r="HK77">
        <v>67.297192613724107</v>
      </c>
      <c r="HN77">
        <v>67.1688435637667</v>
      </c>
      <c r="HO77">
        <v>170.28600958130801</v>
      </c>
      <c r="HR77">
        <v>236.01337802151099</v>
      </c>
      <c r="HS77">
        <v>170.139298320916</v>
      </c>
      <c r="HV77">
        <v>203.52796392733299</v>
      </c>
      <c r="HW77">
        <v>236.52603496788899</v>
      </c>
      <c r="HZ77">
        <v>204.00119336079501</v>
      </c>
      <c r="IA77">
        <v>102.693095235502</v>
      </c>
      <c r="ID77">
        <v>200.41295631079799</v>
      </c>
      <c r="IE77">
        <v>271.240362115214</v>
      </c>
    </row>
    <row r="78" spans="1:239" x14ac:dyDescent="0.25">
      <c r="A78" s="40">
        <v>40299</v>
      </c>
      <c r="B78">
        <v>134.40435334872501</v>
      </c>
      <c r="D78">
        <v>341.47019142324098</v>
      </c>
      <c r="F78">
        <v>136.20111189065801</v>
      </c>
      <c r="H78">
        <v>203.485078981095</v>
      </c>
      <c r="J78">
        <v>168.54389122316601</v>
      </c>
      <c r="L78">
        <v>202.95530818681999</v>
      </c>
      <c r="N78">
        <v>167.694681059137</v>
      </c>
      <c r="P78">
        <v>204.32935597505499</v>
      </c>
      <c r="R78">
        <v>271.97209866236199</v>
      </c>
      <c r="S78">
        <v>170.022632676553</v>
      </c>
      <c r="V78">
        <v>238.56868360970199</v>
      </c>
      <c r="W78">
        <v>33.840238040502499</v>
      </c>
      <c r="Z78">
        <v>340.09070399179598</v>
      </c>
      <c r="AA78">
        <v>136.23089681258801</v>
      </c>
      <c r="AD78">
        <v>272.14326669972098</v>
      </c>
      <c r="AE78">
        <v>101.712775253724</v>
      </c>
      <c r="AH78">
        <v>200.24273634939101</v>
      </c>
      <c r="AI78">
        <v>204.005618396145</v>
      </c>
      <c r="AL78">
        <v>239.40010904437301</v>
      </c>
      <c r="AM78">
        <v>67.389756969244601</v>
      </c>
      <c r="AP78">
        <v>135.49792673792399</v>
      </c>
      <c r="AQ78">
        <v>235.64592666330799</v>
      </c>
      <c r="AT78">
        <v>236.06446066969599</v>
      </c>
      <c r="AU78">
        <v>303.91540756348599</v>
      </c>
      <c r="AX78">
        <v>301.66036592606099</v>
      </c>
      <c r="AY78">
        <v>204.844754100762</v>
      </c>
      <c r="BB78">
        <v>235.89111921375999</v>
      </c>
      <c r="BC78">
        <v>237.68804024585799</v>
      </c>
      <c r="BF78">
        <v>173.23746515584099</v>
      </c>
      <c r="BG78">
        <v>203.47943865257599</v>
      </c>
      <c r="BJ78">
        <v>238.98918466310101</v>
      </c>
      <c r="BK78">
        <v>203.12183100216399</v>
      </c>
      <c r="BN78">
        <v>201.85660657132399</v>
      </c>
      <c r="BO78">
        <v>136.413335584246</v>
      </c>
      <c r="BR78">
        <v>236.355448983146</v>
      </c>
      <c r="BS78">
        <v>204.55070851805399</v>
      </c>
      <c r="BV78">
        <v>169.407529530717</v>
      </c>
      <c r="BW78">
        <v>339.92397746347302</v>
      </c>
      <c r="BZ78">
        <v>135.952844121319</v>
      </c>
      <c r="CA78">
        <v>102.176366200096</v>
      </c>
      <c r="CD78">
        <v>204.760018665475</v>
      </c>
      <c r="CE78">
        <v>204.94298125619301</v>
      </c>
      <c r="CH78">
        <v>203.01974474661299</v>
      </c>
      <c r="CI78">
        <v>135.27356759801501</v>
      </c>
      <c r="CL78">
        <v>102.429676162696</v>
      </c>
      <c r="CM78">
        <v>102.802577655109</v>
      </c>
      <c r="CP78">
        <v>239.34134811538499</v>
      </c>
      <c r="CQ78">
        <v>136.21649846917799</v>
      </c>
      <c r="CT78">
        <v>238.94826402586199</v>
      </c>
      <c r="CU78">
        <v>205.33907174697401</v>
      </c>
      <c r="CX78">
        <v>340.68500856739098</v>
      </c>
      <c r="CY78">
        <v>273.61921318202099</v>
      </c>
      <c r="DB78">
        <v>269.14712480255798</v>
      </c>
      <c r="DC78">
        <v>136.39551927148901</v>
      </c>
      <c r="DF78">
        <v>240.74696752526299</v>
      </c>
      <c r="DG78">
        <v>271.440525080979</v>
      </c>
      <c r="DJ78">
        <v>370.99055383453401</v>
      </c>
      <c r="DK78">
        <v>135.22200556910701</v>
      </c>
      <c r="DN78">
        <v>68.248736384169106</v>
      </c>
      <c r="DO78">
        <v>406.948133763204</v>
      </c>
      <c r="DR78">
        <v>272.76851307313302</v>
      </c>
      <c r="DS78">
        <v>170.02859167164101</v>
      </c>
      <c r="DV78">
        <v>341.278699744959</v>
      </c>
      <c r="DW78">
        <v>204.21018430660101</v>
      </c>
      <c r="DZ78">
        <v>102.155298114334</v>
      </c>
      <c r="EA78">
        <v>135.93295013055899</v>
      </c>
      <c r="ED78">
        <v>273.359771412214</v>
      </c>
      <c r="EE78">
        <v>204.04843730181301</v>
      </c>
      <c r="EH78">
        <v>204.559474062037</v>
      </c>
      <c r="EI78">
        <v>237.77422712709</v>
      </c>
      <c r="EL78">
        <v>270.34346845563402</v>
      </c>
      <c r="EM78">
        <v>168.53499554124201</v>
      </c>
      <c r="EP78">
        <v>170.16072591180699</v>
      </c>
      <c r="EQ78">
        <v>338.85605397082401</v>
      </c>
      <c r="ET78">
        <v>203.95126072656601</v>
      </c>
      <c r="EU78">
        <v>202.01486942456501</v>
      </c>
      <c r="EX78">
        <v>168.59181487504199</v>
      </c>
      <c r="EY78">
        <v>236.075010606375</v>
      </c>
      <c r="FB78">
        <v>134.746791076975</v>
      </c>
      <c r="FC78">
        <v>304.32383342795902</v>
      </c>
      <c r="FF78">
        <v>303.445544278581</v>
      </c>
      <c r="FG78">
        <v>136.45255152749201</v>
      </c>
      <c r="FJ78">
        <v>338.48572586684497</v>
      </c>
      <c r="FK78">
        <v>170.73862283808199</v>
      </c>
      <c r="FN78">
        <v>204.08641720726601</v>
      </c>
      <c r="FO78">
        <v>33.9611890134437</v>
      </c>
      <c r="FR78">
        <v>237.451615564213</v>
      </c>
      <c r="FS78">
        <v>167.53296218763401</v>
      </c>
      <c r="FV78">
        <v>271.67979486953101</v>
      </c>
      <c r="FW78">
        <v>270.22067348703098</v>
      </c>
      <c r="FZ78">
        <v>202.01939671039199</v>
      </c>
      <c r="GA78">
        <v>204.179765314425</v>
      </c>
      <c r="GD78">
        <v>169.92718470961799</v>
      </c>
      <c r="GE78">
        <v>239.050549951829</v>
      </c>
      <c r="GH78">
        <v>204.267740252398</v>
      </c>
      <c r="GI78">
        <v>203.738706679405</v>
      </c>
      <c r="GL78">
        <v>170.83120235819001</v>
      </c>
      <c r="GM78">
        <v>101.685655820986</v>
      </c>
      <c r="GP78">
        <v>234.94089911074599</v>
      </c>
      <c r="GQ78">
        <v>102.412894521178</v>
      </c>
      <c r="GT78">
        <v>168.432480787613</v>
      </c>
      <c r="GU78">
        <v>134.815429291908</v>
      </c>
      <c r="GX78">
        <v>203.27273542326901</v>
      </c>
      <c r="GY78">
        <v>271.18429874645898</v>
      </c>
      <c r="HB78">
        <v>202.27911357309699</v>
      </c>
      <c r="HC78">
        <v>67.527782203136297</v>
      </c>
      <c r="HF78">
        <v>202.60151393833101</v>
      </c>
      <c r="HG78">
        <v>238.99478526747001</v>
      </c>
      <c r="HJ78">
        <v>204.054795251098</v>
      </c>
      <c r="HK78">
        <v>169.896113334565</v>
      </c>
      <c r="HN78">
        <v>235.994553280666</v>
      </c>
      <c r="HO78">
        <v>236.61706270605001</v>
      </c>
      <c r="HR78">
        <v>235.976871686842</v>
      </c>
      <c r="HS78">
        <v>169.23198685970601</v>
      </c>
      <c r="HV78">
        <v>237.18446322135199</v>
      </c>
      <c r="HW78">
        <v>268.81279257975399</v>
      </c>
      <c r="HZ78">
        <v>136.03035410636201</v>
      </c>
      <c r="IA78">
        <v>169.743991893752</v>
      </c>
      <c r="ID78">
        <v>169.828773459834</v>
      </c>
      <c r="IE78">
        <v>171.00345825484899</v>
      </c>
    </row>
    <row r="79" spans="1:239" x14ac:dyDescent="0.25">
      <c r="A79" s="40">
        <v>40330</v>
      </c>
      <c r="B79">
        <v>211.349619775403</v>
      </c>
      <c r="D79">
        <v>142.34017900826899</v>
      </c>
      <c r="F79">
        <v>107.31741507245999</v>
      </c>
      <c r="H79">
        <v>176.968025045106</v>
      </c>
      <c r="J79">
        <v>71.178562805522304</v>
      </c>
      <c r="L79">
        <v>176.59536493727501</v>
      </c>
      <c r="N79">
        <v>213.684047281331</v>
      </c>
      <c r="P79">
        <v>106.518137849775</v>
      </c>
      <c r="R79">
        <v>71.173414837793402</v>
      </c>
      <c r="T79">
        <v>211.12757137167799</v>
      </c>
      <c r="V79">
        <v>35.416044117939499</v>
      </c>
      <c r="W79">
        <v>212.64679759089</v>
      </c>
      <c r="Z79">
        <v>35.579095368900703</v>
      </c>
      <c r="AA79">
        <v>212.590579397483</v>
      </c>
      <c r="AD79">
        <v>142.23287566655799</v>
      </c>
      <c r="AE79">
        <v>107.01263700082001</v>
      </c>
      <c r="AH79">
        <v>176.49428562550199</v>
      </c>
      <c r="AI79">
        <v>107.349118564927</v>
      </c>
      <c r="AL79">
        <v>177.544718938568</v>
      </c>
      <c r="AM79">
        <v>141.935850866235</v>
      </c>
      <c r="AP79">
        <v>177.179696856703</v>
      </c>
      <c r="AQ79">
        <v>35.502067788076602</v>
      </c>
      <c r="AT79">
        <v>141.98969987334701</v>
      </c>
      <c r="AU79">
        <v>107.641738784727</v>
      </c>
      <c r="AX79">
        <v>141.477724802013</v>
      </c>
      <c r="AY79">
        <v>71.046537163965993</v>
      </c>
      <c r="BB79">
        <v>106.197220511954</v>
      </c>
      <c r="BC79">
        <v>215.89863740086199</v>
      </c>
      <c r="BF79">
        <v>71.551845671381102</v>
      </c>
      <c r="BG79">
        <v>70.350007145571894</v>
      </c>
      <c r="BJ79">
        <v>106.91244626943799</v>
      </c>
      <c r="BK79">
        <v>142.16293819324801</v>
      </c>
      <c r="BN79">
        <v>211.313011739427</v>
      </c>
      <c r="BO79">
        <v>142.28435784856401</v>
      </c>
      <c r="BR79">
        <v>177.82921631491701</v>
      </c>
      <c r="BS79">
        <v>106.81757438983399</v>
      </c>
      <c r="BV79">
        <v>72.257646981584799</v>
      </c>
      <c r="BW79">
        <v>142.842746822972</v>
      </c>
      <c r="BZ79">
        <v>70.504399504217801</v>
      </c>
      <c r="CA79">
        <v>178.719731926126</v>
      </c>
      <c r="CD79">
        <v>143.071977459892</v>
      </c>
      <c r="CE79">
        <v>35.787782384963499</v>
      </c>
      <c r="CH79">
        <v>106.048858365008</v>
      </c>
      <c r="CI79">
        <v>71.249427670847993</v>
      </c>
      <c r="CL79">
        <v>180.62412533458499</v>
      </c>
      <c r="CM79">
        <v>107.433301934996</v>
      </c>
      <c r="CP79">
        <v>142.05832714089101</v>
      </c>
      <c r="CQ79">
        <v>72.227572712961205</v>
      </c>
      <c r="CT79">
        <v>71.393760898921101</v>
      </c>
      <c r="CU79">
        <v>142.276844576027</v>
      </c>
      <c r="CX79">
        <v>143.127829034228</v>
      </c>
      <c r="CY79">
        <v>35.558173684183501</v>
      </c>
      <c r="DB79">
        <v>106.433025356678</v>
      </c>
      <c r="DC79">
        <v>213.26157891097</v>
      </c>
      <c r="DF79">
        <v>178.682870068369</v>
      </c>
      <c r="DG79" s="41"/>
      <c r="DJ79">
        <v>71.505141099686298</v>
      </c>
      <c r="DK79">
        <v>145.09047170997201</v>
      </c>
      <c r="DN79">
        <v>215.81340409980999</v>
      </c>
      <c r="DO79">
        <v>141.700413504891</v>
      </c>
      <c r="DR79">
        <v>35.542860866289097</v>
      </c>
      <c r="DS79">
        <v>35.316152943975098</v>
      </c>
      <c r="DV79">
        <v>141.94819148127601</v>
      </c>
      <c r="DW79">
        <v>71.924905219186201</v>
      </c>
      <c r="DZ79">
        <v>177.56111316939001</v>
      </c>
      <c r="EA79">
        <v>143.69374504252499</v>
      </c>
      <c r="ED79">
        <v>107.646384626889</v>
      </c>
      <c r="EE79">
        <v>106.644167727715</v>
      </c>
      <c r="EH79">
        <v>35.598776849930502</v>
      </c>
      <c r="EI79">
        <v>214.16673974263901</v>
      </c>
      <c r="EL79">
        <v>141.68333207325699</v>
      </c>
      <c r="EM79">
        <v>35.679636484881001</v>
      </c>
      <c r="EP79">
        <v>35.568377948677899</v>
      </c>
      <c r="EQ79">
        <v>35.365636488883702</v>
      </c>
      <c r="ET79">
        <v>106.96740363357399</v>
      </c>
      <c r="EU79">
        <v>107.233865651803</v>
      </c>
      <c r="EX79">
        <v>70.387731003221106</v>
      </c>
      <c r="EY79">
        <v>140.995052649521</v>
      </c>
      <c r="FB79" s="41"/>
      <c r="FC79">
        <v>105.844873446967</v>
      </c>
      <c r="FF79">
        <v>213.37494871808701</v>
      </c>
      <c r="FG79">
        <v>71.637076810004004</v>
      </c>
      <c r="FJ79">
        <v>142.90205617067099</v>
      </c>
      <c r="FK79">
        <v>141.46658630757199</v>
      </c>
      <c r="FN79">
        <v>212.59539796665999</v>
      </c>
      <c r="FO79">
        <v>141.613133099012</v>
      </c>
      <c r="FR79">
        <v>177.950131723439</v>
      </c>
      <c r="FS79">
        <v>106.75147892769</v>
      </c>
      <c r="FV79">
        <v>71.350263382915898</v>
      </c>
      <c r="FW79">
        <v>213.808698563457</v>
      </c>
      <c r="FZ79">
        <v>141.59669861518901</v>
      </c>
      <c r="GA79">
        <v>35.771027380515299</v>
      </c>
      <c r="GD79">
        <v>248.22815685001399</v>
      </c>
      <c r="GE79" s="41"/>
      <c r="GH79">
        <v>71.374822695233803</v>
      </c>
      <c r="GI79">
        <v>142.24293735619099</v>
      </c>
      <c r="GL79">
        <v>177.690945887292</v>
      </c>
      <c r="GM79" s="41"/>
      <c r="GP79">
        <v>106.62824669118</v>
      </c>
      <c r="GQ79">
        <v>71.583050274662597</v>
      </c>
      <c r="GT79">
        <v>212.10536097686199</v>
      </c>
      <c r="GU79">
        <v>106.676165101552</v>
      </c>
      <c r="GX79">
        <v>142.30162346576199</v>
      </c>
      <c r="GY79">
        <v>107.858367292926</v>
      </c>
      <c r="HB79">
        <v>106.490970698957</v>
      </c>
      <c r="HC79">
        <v>211.59672637006599</v>
      </c>
      <c r="HF79">
        <v>143.05784590171399</v>
      </c>
      <c r="HG79">
        <v>35.4354936952831</v>
      </c>
      <c r="HJ79">
        <v>142.462347154713</v>
      </c>
      <c r="HK79">
        <v>142.61754386112901</v>
      </c>
      <c r="HN79">
        <v>35.315363915975396</v>
      </c>
      <c r="HO79">
        <v>107.337662620597</v>
      </c>
      <c r="HR79">
        <v>106.30722843148401</v>
      </c>
      <c r="HS79">
        <v>35.826019238767202</v>
      </c>
      <c r="HV79">
        <v>71.564193021261701</v>
      </c>
      <c r="HW79">
        <v>106.408354886589</v>
      </c>
      <c r="HZ79">
        <v>71.709992359865495</v>
      </c>
      <c r="IA79">
        <v>107.339061704328</v>
      </c>
      <c r="ID79">
        <v>35.444207483786499</v>
      </c>
      <c r="IE79">
        <v>106.72117088511401</v>
      </c>
    </row>
    <row r="80" spans="1:239" x14ac:dyDescent="0.25">
      <c r="A80" s="40">
        <v>40360</v>
      </c>
      <c r="B80">
        <v>72.676438225802897</v>
      </c>
      <c r="D80">
        <v>72.362242652199896</v>
      </c>
      <c r="F80">
        <v>73.109409840220906</v>
      </c>
      <c r="H80">
        <v>36.253971159999601</v>
      </c>
      <c r="J80">
        <v>109.291372209869</v>
      </c>
      <c r="L80">
        <v>36.478945991148997</v>
      </c>
      <c r="N80">
        <v>109.41573774146801</v>
      </c>
      <c r="P80">
        <v>182.620953162853</v>
      </c>
      <c r="R80">
        <v>144.41478226017901</v>
      </c>
      <c r="T80">
        <v>109.49246560796399</v>
      </c>
      <c r="V80">
        <v>72.298577065909896</v>
      </c>
      <c r="X80">
        <v>215.726350365505</v>
      </c>
      <c r="Z80">
        <v>180.04229688900699</v>
      </c>
      <c r="AA80">
        <v>72.603814030767793</v>
      </c>
      <c r="AD80">
        <v>36.5533364956217</v>
      </c>
      <c r="AE80">
        <v>181.19614788733199</v>
      </c>
      <c r="AH80">
        <v>144.43851945807401</v>
      </c>
      <c r="AI80">
        <v>36.705201681230903</v>
      </c>
      <c r="AL80">
        <v>36.157482535402401</v>
      </c>
      <c r="AM80">
        <v>215.109477464452</v>
      </c>
      <c r="AP80">
        <v>144.814759380781</v>
      </c>
      <c r="AQ80">
        <v>36.3733360456771</v>
      </c>
      <c r="AT80">
        <v>72.959917967791597</v>
      </c>
      <c r="AU80">
        <v>146.061512627414</v>
      </c>
      <c r="AX80">
        <v>144.97580458048401</v>
      </c>
      <c r="AY80">
        <v>144.96558556507301</v>
      </c>
      <c r="BB80">
        <v>72.901174662764504</v>
      </c>
      <c r="BC80">
        <v>109.574752973014</v>
      </c>
      <c r="BF80">
        <v>36.878116151355997</v>
      </c>
      <c r="BG80">
        <v>144.416329047077</v>
      </c>
      <c r="BJ80">
        <v>73.5184190729195</v>
      </c>
      <c r="BK80">
        <v>108.852503258913</v>
      </c>
      <c r="BN80">
        <v>146.28223180774199</v>
      </c>
      <c r="BO80">
        <v>72.222958289126495</v>
      </c>
      <c r="BR80">
        <v>109.28823663722901</v>
      </c>
      <c r="BS80">
        <v>72.585168649501696</v>
      </c>
      <c r="BV80">
        <v>182.260461929955</v>
      </c>
      <c r="BW80">
        <v>216.66349637960101</v>
      </c>
      <c r="BZ80">
        <v>146.04214713562899</v>
      </c>
      <c r="CA80">
        <v>72.627197522490206</v>
      </c>
      <c r="CD80">
        <v>218.51075515778399</v>
      </c>
      <c r="CE80">
        <v>145.65273570447499</v>
      </c>
      <c r="CH80">
        <v>144.856516383638</v>
      </c>
      <c r="CI80">
        <v>182.25135767883799</v>
      </c>
      <c r="CL80">
        <v>147.05282843084501</v>
      </c>
      <c r="CM80">
        <v>109.222690886328</v>
      </c>
      <c r="CP80">
        <v>180.929775348091</v>
      </c>
      <c r="CQ80">
        <v>146.919334392564</v>
      </c>
      <c r="CT80">
        <v>109.14497622669199</v>
      </c>
      <c r="CU80">
        <v>73.375417387993195</v>
      </c>
      <c r="CX80">
        <v>145.64873617500001</v>
      </c>
      <c r="CY80">
        <v>108.99428706917099</v>
      </c>
      <c r="DB80">
        <v>144.40328914331701</v>
      </c>
      <c r="DC80">
        <v>109.417937382313</v>
      </c>
      <c r="DF80">
        <v>108.887346628812</v>
      </c>
      <c r="DG80">
        <v>144.16367282615499</v>
      </c>
      <c r="DJ80">
        <v>108.322100356964</v>
      </c>
      <c r="DK80">
        <v>145.330568656542</v>
      </c>
      <c r="DN80">
        <v>219.43796378665499</v>
      </c>
      <c r="DO80">
        <v>144.66725594509199</v>
      </c>
      <c r="DR80">
        <v>71.881720641223595</v>
      </c>
      <c r="DS80">
        <v>180.44868169566701</v>
      </c>
      <c r="DV80">
        <v>109.14273001703</v>
      </c>
      <c r="DW80">
        <v>36.047123617066099</v>
      </c>
      <c r="DZ80">
        <v>36.4676902380263</v>
      </c>
      <c r="EA80">
        <v>36.336611649865603</v>
      </c>
      <c r="ED80">
        <v>36.497649559631803</v>
      </c>
      <c r="EE80">
        <v>109.441846058704</v>
      </c>
      <c r="EH80">
        <v>256.11452163530601</v>
      </c>
      <c r="EI80">
        <v>110.00277678974901</v>
      </c>
      <c r="EL80">
        <v>73.4548548244302</v>
      </c>
      <c r="EM80">
        <v>179.40483970183701</v>
      </c>
      <c r="EP80">
        <v>145.788521760555</v>
      </c>
      <c r="EQ80">
        <v>144.29657178948901</v>
      </c>
      <c r="ET80">
        <v>73.181755236503307</v>
      </c>
      <c r="EU80">
        <v>144.52130672835699</v>
      </c>
      <c r="EX80">
        <v>180.43187823176899</v>
      </c>
      <c r="EY80">
        <v>178.93580814597999</v>
      </c>
      <c r="FB80">
        <v>180.91925368104901</v>
      </c>
      <c r="FC80">
        <v>145.05108183481201</v>
      </c>
      <c r="FF80">
        <v>145.1072922781</v>
      </c>
      <c r="FG80">
        <v>72.9813369534386</v>
      </c>
      <c r="FJ80">
        <v>72.015658821210195</v>
      </c>
      <c r="FK80">
        <v>108.876782185389</v>
      </c>
      <c r="FN80">
        <v>72.544413183763098</v>
      </c>
      <c r="FO80">
        <v>181.720216929033</v>
      </c>
      <c r="FR80">
        <v>73.2370821663295</v>
      </c>
      <c r="FS80">
        <v>71.968917790478898</v>
      </c>
      <c r="FV80">
        <v>36.162859492784897</v>
      </c>
      <c r="FW80">
        <v>108.171567030383</v>
      </c>
      <c r="FZ80">
        <v>146.80049677283799</v>
      </c>
      <c r="GA80">
        <v>180.84723553378501</v>
      </c>
      <c r="GD80">
        <v>146.81595901270899</v>
      </c>
      <c r="GE80">
        <v>109.642086987879</v>
      </c>
      <c r="GH80">
        <v>73.214154475654894</v>
      </c>
      <c r="GI80">
        <v>108.62774190145601</v>
      </c>
      <c r="GL80">
        <v>36.212337641989002</v>
      </c>
      <c r="GM80">
        <v>144.87169367284201</v>
      </c>
      <c r="GP80">
        <v>145.503784160051</v>
      </c>
      <c r="GQ80">
        <v>145.114733145701</v>
      </c>
      <c r="GT80">
        <v>108.24205954290601</v>
      </c>
      <c r="GU80">
        <v>108.797110826402</v>
      </c>
      <c r="GX80">
        <v>109.06784901678</v>
      </c>
      <c r="GY80">
        <v>145.18905816876</v>
      </c>
      <c r="HB80">
        <v>217.81758126902801</v>
      </c>
      <c r="HC80">
        <v>218.15039843604899</v>
      </c>
      <c r="HF80">
        <v>144.568926779077</v>
      </c>
      <c r="HG80">
        <v>109.877991608166</v>
      </c>
      <c r="HJ80">
        <v>109.471013312962</v>
      </c>
      <c r="HK80">
        <v>109.985333460148</v>
      </c>
      <c r="HN80">
        <v>143.73273789750999</v>
      </c>
      <c r="HO80">
        <v>109.756229057293</v>
      </c>
      <c r="HR80">
        <v>253.71582975680801</v>
      </c>
      <c r="HS80">
        <v>72.522711748992293</v>
      </c>
      <c r="HV80">
        <v>109.978450940057</v>
      </c>
      <c r="HW80">
        <v>72.094039359207699</v>
      </c>
      <c r="HZ80">
        <v>145.42546312625799</v>
      </c>
      <c r="IA80">
        <v>109.745281719191</v>
      </c>
      <c r="ID80">
        <v>217.83130476953099</v>
      </c>
      <c r="IE80">
        <v>108.05363578369899</v>
      </c>
    </row>
    <row r="81" spans="1:239" x14ac:dyDescent="0.25">
      <c r="A81" s="40">
        <v>40391</v>
      </c>
      <c r="B81">
        <v>101.360899283789</v>
      </c>
      <c r="D81">
        <v>102.661338742623</v>
      </c>
      <c r="F81">
        <v>134.739404799505</v>
      </c>
      <c r="H81">
        <v>33.875620598494002</v>
      </c>
      <c r="J81">
        <v>202.42157654910201</v>
      </c>
      <c r="L81">
        <v>169.07349927017901</v>
      </c>
      <c r="N81">
        <v>67.915566005682393</v>
      </c>
      <c r="P81">
        <v>135.55727142842201</v>
      </c>
      <c r="R81">
        <v>169.71382323639699</v>
      </c>
      <c r="T81">
        <v>68.296814832969602</v>
      </c>
      <c r="V81">
        <v>34.155206988346201</v>
      </c>
      <c r="X81">
        <v>235.94052514263001</v>
      </c>
      <c r="Z81">
        <v>136.12853927974899</v>
      </c>
      <c r="AB81">
        <v>101.97513742145399</v>
      </c>
      <c r="AD81">
        <v>68.369260073259198</v>
      </c>
      <c r="AE81">
        <v>136.244081482203</v>
      </c>
      <c r="AH81">
        <v>33.455962938122298</v>
      </c>
      <c r="AI81">
        <v>169.258319503503</v>
      </c>
      <c r="AL81">
        <v>67.572771247655098</v>
      </c>
      <c r="AM81">
        <v>66.987507906113095</v>
      </c>
      <c r="AP81">
        <v>101.778996375627</v>
      </c>
      <c r="AQ81">
        <v>135.44828395901101</v>
      </c>
      <c r="AT81">
        <v>67.985892785756207</v>
      </c>
      <c r="AU81">
        <v>238.95705428846901</v>
      </c>
      <c r="AX81">
        <v>135.738027729577</v>
      </c>
      <c r="AY81">
        <v>102.215430616994</v>
      </c>
      <c r="BB81">
        <v>136.249704280342</v>
      </c>
      <c r="BC81">
        <v>101.15054779557001</v>
      </c>
      <c r="BF81">
        <v>136.17891661195699</v>
      </c>
      <c r="BG81">
        <v>33.799567872859498</v>
      </c>
      <c r="BJ81">
        <v>67.242152577908897</v>
      </c>
      <c r="BK81">
        <v>33.698078144063601</v>
      </c>
      <c r="BN81">
        <v>33.820106835788899</v>
      </c>
      <c r="BO81">
        <v>169.81370636933701</v>
      </c>
      <c r="BR81">
        <v>204.47176874506599</v>
      </c>
      <c r="BS81">
        <v>137.73898501948</v>
      </c>
      <c r="BV81">
        <v>201.60455502366199</v>
      </c>
      <c r="BW81">
        <v>100.98875090539001</v>
      </c>
      <c r="BZ81">
        <v>68.554267928201895</v>
      </c>
      <c r="CA81">
        <v>136.674196863416</v>
      </c>
      <c r="CD81">
        <v>202.356409356341</v>
      </c>
      <c r="CE81">
        <v>135.46941448276201</v>
      </c>
      <c r="CH81">
        <v>135.04330852404101</v>
      </c>
      <c r="CI81">
        <v>134.13136132856599</v>
      </c>
      <c r="CL81">
        <v>102.552797384718</v>
      </c>
      <c r="CM81">
        <v>68.178237307217501</v>
      </c>
      <c r="CP81">
        <v>102.958515585867</v>
      </c>
      <c r="CQ81">
        <v>169.88498570564801</v>
      </c>
      <c r="CT81">
        <v>102.903291458505</v>
      </c>
      <c r="CU81">
        <v>169.67885617488699</v>
      </c>
      <c r="CX81">
        <v>102.30008599606499</v>
      </c>
      <c r="CY81">
        <v>135.21771571036101</v>
      </c>
      <c r="DB81">
        <v>101.21900104036401</v>
      </c>
      <c r="DC81">
        <v>237.60587408999399</v>
      </c>
      <c r="DF81">
        <v>101.89408669591801</v>
      </c>
      <c r="DG81">
        <v>201.75312319924601</v>
      </c>
      <c r="DJ81">
        <v>67.960528589069796</v>
      </c>
      <c r="DK81">
        <v>101.374508867307</v>
      </c>
      <c r="DN81">
        <v>169.245998922045</v>
      </c>
      <c r="DO81">
        <v>204.22951380912201</v>
      </c>
      <c r="DR81">
        <v>135.37299414896501</v>
      </c>
      <c r="DS81">
        <v>33.644128155204797</v>
      </c>
      <c r="DV81">
        <v>102.170313248916</v>
      </c>
      <c r="DW81">
        <v>204.53997051719</v>
      </c>
      <c r="DZ81">
        <v>168.85041898640199</v>
      </c>
      <c r="EA81">
        <v>135.11443219157701</v>
      </c>
      <c r="ED81">
        <v>135.626184178626</v>
      </c>
      <c r="EE81">
        <v>171.038688393901</v>
      </c>
      <c r="EH81">
        <v>135.147769663909</v>
      </c>
      <c r="EI81">
        <v>136.56039179229199</v>
      </c>
      <c r="EL81">
        <v>134.38102788714599</v>
      </c>
      <c r="EM81">
        <v>33.695491538522703</v>
      </c>
      <c r="EP81">
        <v>101.566309313529</v>
      </c>
      <c r="EQ81">
        <v>67.307536373904298</v>
      </c>
      <c r="ET81">
        <v>33.7727792533261</v>
      </c>
      <c r="EU81">
        <v>67.875722316735704</v>
      </c>
      <c r="EX81">
        <v>170.27687411801799</v>
      </c>
      <c r="EY81">
        <v>66.993797385177004</v>
      </c>
      <c r="FB81">
        <v>168.84826609216799</v>
      </c>
      <c r="FC81">
        <v>100.65030267690101</v>
      </c>
      <c r="FF81">
        <v>134.76551978163701</v>
      </c>
      <c r="FG81">
        <v>68.151748069363094</v>
      </c>
      <c r="FJ81">
        <v>101.05177654328</v>
      </c>
      <c r="FK81">
        <v>169.95893482488199</v>
      </c>
      <c r="FN81">
        <v>135.14448757125399</v>
      </c>
      <c r="FO81">
        <v>204.771074908408</v>
      </c>
      <c r="FR81">
        <v>168.605006547051</v>
      </c>
      <c r="FS81">
        <v>136.22314153409599</v>
      </c>
      <c r="FV81">
        <v>102.33006860779101</v>
      </c>
      <c r="FW81">
        <v>134.816579997768</v>
      </c>
      <c r="FZ81">
        <v>102.856477289032</v>
      </c>
      <c r="GA81">
        <v>168.63613909440099</v>
      </c>
      <c r="GD81">
        <v>67.587468087804297</v>
      </c>
      <c r="GE81">
        <v>136.33322777571999</v>
      </c>
      <c r="GH81">
        <v>136.806384066769</v>
      </c>
      <c r="GI81">
        <v>133.93202948157699</v>
      </c>
      <c r="GL81">
        <v>101.893848646309</v>
      </c>
      <c r="GM81">
        <v>236.93875067605001</v>
      </c>
      <c r="GP81">
        <v>136.149877089797</v>
      </c>
      <c r="GQ81">
        <v>101.625376384459</v>
      </c>
      <c r="GT81">
        <v>101.811164632711</v>
      </c>
      <c r="GU81">
        <v>201.60534140546099</v>
      </c>
      <c r="GX81">
        <v>67.577534029515107</v>
      </c>
      <c r="GY81">
        <v>167.40408184707999</v>
      </c>
      <c r="HB81">
        <v>169.52689351782701</v>
      </c>
      <c r="HC81">
        <v>135.71269881394301</v>
      </c>
      <c r="HF81">
        <v>169.20700072631601</v>
      </c>
      <c r="HG81">
        <v>238.046660665665</v>
      </c>
      <c r="HJ81">
        <v>136.80484524267601</v>
      </c>
      <c r="HK81">
        <v>101.85368474905999</v>
      </c>
      <c r="HN81">
        <v>170.19582191915001</v>
      </c>
      <c r="HO81">
        <v>204.171170794895</v>
      </c>
      <c r="HR81">
        <v>236.50042582250899</v>
      </c>
      <c r="HS81">
        <v>101.37698257154899</v>
      </c>
      <c r="HV81">
        <v>136.228858117323</v>
      </c>
      <c r="HW81">
        <v>136.009020120412</v>
      </c>
      <c r="HZ81">
        <v>101.288476537907</v>
      </c>
      <c r="IA81">
        <v>101.389361938958</v>
      </c>
      <c r="ID81">
        <v>68.108770756450099</v>
      </c>
      <c r="IE81">
        <v>169.63840433745</v>
      </c>
    </row>
    <row r="82" spans="1:239" x14ac:dyDescent="0.25">
      <c r="A82" s="40">
        <v>40422</v>
      </c>
      <c r="B82">
        <v>161.649695770943</v>
      </c>
      <c r="D82">
        <v>98.515797422200194</v>
      </c>
      <c r="F82">
        <v>97.627359725225702</v>
      </c>
      <c r="H82">
        <v>65.181871615643601</v>
      </c>
      <c r="J82">
        <v>130.14003671017301</v>
      </c>
      <c r="L82">
        <v>130.767742594834</v>
      </c>
      <c r="N82">
        <v>227.53486731699499</v>
      </c>
      <c r="P82">
        <v>97.008692778348006</v>
      </c>
      <c r="R82">
        <v>131.53158393030199</v>
      </c>
      <c r="T82">
        <v>196.178537181282</v>
      </c>
      <c r="V82">
        <v>162.16555391218799</v>
      </c>
      <c r="X82">
        <v>162.65122501184101</v>
      </c>
      <c r="Z82">
        <v>130.88962724186999</v>
      </c>
      <c r="AB82">
        <v>162.76569033143301</v>
      </c>
      <c r="AD82">
        <v>130.38920534651101</v>
      </c>
      <c r="AF82">
        <v>97.814587812814196</v>
      </c>
      <c r="AH82">
        <v>97.384505988138599</v>
      </c>
      <c r="AI82">
        <v>131.31921544923799</v>
      </c>
      <c r="AL82">
        <v>65.449462846069693</v>
      </c>
      <c r="AM82">
        <v>225.66784593828299</v>
      </c>
      <c r="AP82">
        <v>130.10841531804999</v>
      </c>
      <c r="AQ82">
        <v>196.40550841746199</v>
      </c>
      <c r="AT82">
        <v>193.86343381348601</v>
      </c>
      <c r="AU82">
        <v>130.265713012676</v>
      </c>
      <c r="AX82">
        <v>195.538729926369</v>
      </c>
      <c r="AY82">
        <v>65.534365604708199</v>
      </c>
      <c r="BB82">
        <v>32.669047835003497</v>
      </c>
      <c r="BC82">
        <v>130.05801074189799</v>
      </c>
      <c r="BF82">
        <v>65.418899348337007</v>
      </c>
      <c r="BG82">
        <v>64.813854040568302</v>
      </c>
      <c r="BJ82">
        <v>129.70597782618299</v>
      </c>
      <c r="BK82">
        <v>162.76591109389901</v>
      </c>
      <c r="BN82">
        <v>161.60926607010799</v>
      </c>
      <c r="BO82">
        <v>32.488612111246297</v>
      </c>
      <c r="BR82">
        <v>98.209492769145896</v>
      </c>
      <c r="BS82">
        <v>164.404475016578</v>
      </c>
      <c r="BV82">
        <v>163.08278261059499</v>
      </c>
      <c r="BW82">
        <v>97.574261353577697</v>
      </c>
      <c r="BZ82">
        <v>162.82510572499299</v>
      </c>
      <c r="CA82">
        <v>129.711773293623</v>
      </c>
      <c r="CD82">
        <v>164.135248590743</v>
      </c>
      <c r="CE82">
        <v>64.721374528709106</v>
      </c>
      <c r="CH82">
        <v>129.55912831618099</v>
      </c>
      <c r="CI82">
        <v>163.57077071224899</v>
      </c>
      <c r="CL82">
        <v>196.36947372682701</v>
      </c>
      <c r="CM82">
        <v>196.12358850309801</v>
      </c>
      <c r="CP82">
        <v>161.995591607812</v>
      </c>
      <c r="CQ82">
        <v>131.55805440494899</v>
      </c>
      <c r="CT82">
        <v>164.11671392666699</v>
      </c>
      <c r="CU82">
        <v>32.3453774242073</v>
      </c>
      <c r="CX82">
        <v>65.462188007497602</v>
      </c>
      <c r="CY82">
        <v>196.16080094910501</v>
      </c>
      <c r="DB82">
        <v>195.654809185766</v>
      </c>
      <c r="DC82">
        <v>228.02025832604201</v>
      </c>
      <c r="DF82">
        <v>129.504842227887</v>
      </c>
      <c r="DG82">
        <v>226.01328952021001</v>
      </c>
      <c r="DJ82">
        <v>130.96117650947599</v>
      </c>
      <c r="DK82">
        <v>65.746607624891695</v>
      </c>
      <c r="DN82">
        <v>130.885680092972</v>
      </c>
      <c r="DO82">
        <v>97.822085575193896</v>
      </c>
      <c r="DR82">
        <v>96.823199191377796</v>
      </c>
      <c r="DS82">
        <v>32.692687073915998</v>
      </c>
      <c r="DV82">
        <v>32.694006298592001</v>
      </c>
      <c r="DW82">
        <v>64.341629771706494</v>
      </c>
      <c r="DZ82">
        <v>163.18492871209901</v>
      </c>
      <c r="EA82">
        <v>162.75166751770999</v>
      </c>
      <c r="ED82">
        <v>196.55174336053199</v>
      </c>
      <c r="EE82">
        <v>161.79961510269499</v>
      </c>
      <c r="EH82">
        <v>97.866266477473502</v>
      </c>
      <c r="EI82">
        <v>193.220091463518</v>
      </c>
      <c r="EL82">
        <v>129.000365336925</v>
      </c>
      <c r="EM82">
        <v>195.889700532284</v>
      </c>
      <c r="EP82">
        <v>65.255032413384697</v>
      </c>
      <c r="EQ82">
        <v>32.761737677653599</v>
      </c>
      <c r="ET82">
        <v>161.80352396299301</v>
      </c>
      <c r="EU82">
        <v>195.87080750860801</v>
      </c>
      <c r="EX82">
        <v>130.11032720493699</v>
      </c>
      <c r="EY82">
        <v>162.567111148436</v>
      </c>
      <c r="FB82">
        <v>97.554452854789204</v>
      </c>
      <c r="FC82">
        <v>97.139830670966802</v>
      </c>
      <c r="FF82">
        <v>198.011263362905</v>
      </c>
      <c r="FG82">
        <v>130.53845900538801</v>
      </c>
      <c r="FJ82">
        <v>194.47646483949501</v>
      </c>
      <c r="FK82">
        <v>130.037091695215</v>
      </c>
      <c r="FN82">
        <v>131.20332684300899</v>
      </c>
      <c r="FO82">
        <v>163.99622462338701</v>
      </c>
      <c r="FR82">
        <v>163.13236077112001</v>
      </c>
      <c r="FS82">
        <v>327.04584641907599</v>
      </c>
      <c r="FV82">
        <v>227.34518403364899</v>
      </c>
      <c r="FW82">
        <v>193.91526871834699</v>
      </c>
      <c r="FZ82">
        <v>162.583544657771</v>
      </c>
      <c r="GA82">
        <v>197.852439032186</v>
      </c>
      <c r="GD82">
        <v>129.868243513908</v>
      </c>
      <c r="GE82">
        <v>194.07763829026101</v>
      </c>
      <c r="GH82">
        <v>97.637809175440495</v>
      </c>
      <c r="GI82">
        <v>130.587202143241</v>
      </c>
      <c r="GL82">
        <v>97.478035809905705</v>
      </c>
      <c r="GM82">
        <v>163.87230827062999</v>
      </c>
      <c r="GP82">
        <v>161.07299823669001</v>
      </c>
      <c r="GQ82">
        <v>130.21874589055801</v>
      </c>
      <c r="GT82">
        <v>160.412094869801</v>
      </c>
      <c r="GU82">
        <v>32.587606691792502</v>
      </c>
      <c r="GX82">
        <v>163.23488756061101</v>
      </c>
      <c r="GY82">
        <v>197.071466719646</v>
      </c>
      <c r="HB82">
        <v>162.39326726358399</v>
      </c>
      <c r="HC82">
        <v>127.96859944605001</v>
      </c>
      <c r="HF82">
        <v>97.911415967524704</v>
      </c>
      <c r="HG82">
        <v>130.51071721238699</v>
      </c>
      <c r="HJ82">
        <v>129.55395414543901</v>
      </c>
      <c r="HK82">
        <v>130.513804795998</v>
      </c>
      <c r="HN82">
        <v>98.605889497653294</v>
      </c>
      <c r="HO82">
        <v>194.85889794216399</v>
      </c>
      <c r="HR82">
        <v>161.64585927010199</v>
      </c>
      <c r="HS82">
        <v>65.2077990022905</v>
      </c>
      <c r="HV82">
        <v>162.59025720878199</v>
      </c>
      <c r="HW82">
        <v>161.96025080153399</v>
      </c>
      <c r="HZ82">
        <v>65.317711002919395</v>
      </c>
      <c r="IA82">
        <v>194.448199383732</v>
      </c>
      <c r="ID82" s="41"/>
      <c r="IE82">
        <v>130.912286448857</v>
      </c>
    </row>
    <row r="83" spans="1:239" x14ac:dyDescent="0.25">
      <c r="A83" s="40">
        <v>40452</v>
      </c>
      <c r="B83">
        <v>154.837621016638</v>
      </c>
      <c r="D83">
        <v>123.35274617615001</v>
      </c>
      <c r="F83">
        <v>92.845075752843599</v>
      </c>
      <c r="H83">
        <v>123.87424121885201</v>
      </c>
      <c r="J83">
        <v>310.52914581908601</v>
      </c>
      <c r="L83">
        <v>31.028324272810298</v>
      </c>
      <c r="N83">
        <v>186.16432873258901</v>
      </c>
      <c r="P83">
        <v>124.49302948221499</v>
      </c>
      <c r="R83">
        <v>155.471452988648</v>
      </c>
      <c r="T83">
        <v>155.34697987707199</v>
      </c>
      <c r="V83">
        <v>155.40135703092599</v>
      </c>
      <c r="X83">
        <v>155.785329640909</v>
      </c>
      <c r="Z83">
        <v>124.144347728276</v>
      </c>
      <c r="AB83">
        <v>216.73621423601799</v>
      </c>
      <c r="AD83">
        <v>186.934716630868</v>
      </c>
      <c r="AF83">
        <v>218.09168565502301</v>
      </c>
      <c r="AH83">
        <v>91.729248983024505</v>
      </c>
      <c r="AJ83">
        <v>123.232373229256</v>
      </c>
      <c r="AL83">
        <v>61.872378223803501</v>
      </c>
      <c r="AM83">
        <v>281.96652952582798</v>
      </c>
      <c r="AP83">
        <v>155.31851130211601</v>
      </c>
      <c r="AQ83">
        <v>93.464779457712893</v>
      </c>
      <c r="AT83">
        <v>153.481007285467</v>
      </c>
      <c r="AU83">
        <v>217.41766987296501</v>
      </c>
      <c r="AX83">
        <v>247.711584356245</v>
      </c>
      <c r="AY83">
        <v>343.06341759095102</v>
      </c>
      <c r="BB83">
        <v>93.293766740808394</v>
      </c>
      <c r="BC83">
        <v>62.6093797995416</v>
      </c>
      <c r="BF83">
        <v>187.10373855348101</v>
      </c>
      <c r="BG83">
        <v>247.939031834422</v>
      </c>
      <c r="BJ83">
        <v>62.203162640146502</v>
      </c>
      <c r="BK83">
        <v>155.03281953239599</v>
      </c>
      <c r="BN83">
        <v>245.85134773731201</v>
      </c>
      <c r="BO83">
        <v>215.88666945317101</v>
      </c>
      <c r="BR83">
        <v>124.164679587093</v>
      </c>
      <c r="BS83">
        <v>155.21849898237599</v>
      </c>
      <c r="BV83">
        <v>216.00860414346101</v>
      </c>
      <c r="BW83">
        <v>93.285118380528502</v>
      </c>
      <c r="BZ83">
        <v>61.7612395820572</v>
      </c>
      <c r="CA83">
        <v>93.171399116079499</v>
      </c>
      <c r="CD83">
        <v>216.65690161565499</v>
      </c>
      <c r="CE83">
        <v>188.35856021060999</v>
      </c>
      <c r="CH83">
        <v>187.40314407585001</v>
      </c>
      <c r="CI83">
        <v>123.601353793022</v>
      </c>
      <c r="CL83">
        <v>92.762093427716493</v>
      </c>
      <c r="CM83">
        <v>245.95443048948201</v>
      </c>
      <c r="CP83">
        <v>123.575096286481</v>
      </c>
      <c r="CQ83">
        <v>155.56221631055899</v>
      </c>
      <c r="CT83">
        <v>124.520741610653</v>
      </c>
      <c r="CU83">
        <v>62.293544034398998</v>
      </c>
      <c r="CX83">
        <v>124.38541807910801</v>
      </c>
      <c r="CY83">
        <v>123.910469822133</v>
      </c>
      <c r="DB83">
        <v>216.28610967233499</v>
      </c>
      <c r="DC83">
        <v>186.375071358876</v>
      </c>
      <c r="DF83">
        <v>92.862989875225097</v>
      </c>
      <c r="DG83">
        <v>124.277118169616</v>
      </c>
      <c r="DJ83">
        <v>276.87222114402101</v>
      </c>
      <c r="DK83">
        <v>187.67786417864599</v>
      </c>
      <c r="DN83">
        <v>155.89780175665001</v>
      </c>
      <c r="DO83">
        <v>186.644788651406</v>
      </c>
      <c r="DR83">
        <v>92.650076152301196</v>
      </c>
      <c r="DS83">
        <v>93.309736620674798</v>
      </c>
      <c r="DV83">
        <v>124.077481225442</v>
      </c>
      <c r="DW83">
        <v>62.007139113229897</v>
      </c>
      <c r="DZ83">
        <v>124.221468660799</v>
      </c>
      <c r="EA83">
        <v>217.87536680223201</v>
      </c>
      <c r="ED83">
        <v>94.260844517019606</v>
      </c>
      <c r="EE83">
        <v>156.72982239667701</v>
      </c>
      <c r="EH83">
        <v>62.168770999034898</v>
      </c>
      <c r="EI83">
        <v>248.86223393206899</v>
      </c>
      <c r="EL83">
        <v>184.173653525101</v>
      </c>
      <c r="EM83">
        <v>153.68764573205399</v>
      </c>
      <c r="EP83">
        <v>123.849147992746</v>
      </c>
      <c r="EQ83">
        <v>279.14964501007898</v>
      </c>
      <c r="ET83">
        <v>154.32382394227099</v>
      </c>
      <c r="EU83">
        <v>92.848851753912996</v>
      </c>
      <c r="EX83">
        <v>216.426644586424</v>
      </c>
      <c r="EY83">
        <v>123.096623402126</v>
      </c>
      <c r="FB83">
        <v>61.916243547453902</v>
      </c>
      <c r="FC83">
        <v>92.070338649191498</v>
      </c>
      <c r="FF83">
        <v>217.24266807427301</v>
      </c>
      <c r="FG83">
        <v>155.25903593184299</v>
      </c>
      <c r="FJ83">
        <v>124.405090264629</v>
      </c>
      <c r="FK83">
        <v>123.94706879332099</v>
      </c>
      <c r="FN83">
        <v>92.979493133684898</v>
      </c>
      <c r="FO83">
        <v>93.068834226841602</v>
      </c>
      <c r="FR83">
        <v>187.545216194191</v>
      </c>
      <c r="FS83">
        <v>153.75396180575399</v>
      </c>
      <c r="FV83">
        <v>216.709684572605</v>
      </c>
      <c r="FW83">
        <v>153.391662446368</v>
      </c>
      <c r="FZ83">
        <v>92.6934086880146</v>
      </c>
      <c r="GA83">
        <v>122.504453331962</v>
      </c>
      <c r="GD83">
        <v>247.708514013252</v>
      </c>
      <c r="GE83">
        <v>155.49095105130499</v>
      </c>
      <c r="GH83">
        <v>125.03599408511499</v>
      </c>
      <c r="GI83">
        <v>186.926296461584</v>
      </c>
      <c r="GL83">
        <v>154.72894687408399</v>
      </c>
      <c r="GM83">
        <v>123.51324409598401</v>
      </c>
      <c r="GP83">
        <v>248.41799683116099</v>
      </c>
      <c r="GQ83">
        <v>155.19197114163001</v>
      </c>
      <c r="GT83">
        <v>93.325873665621998</v>
      </c>
      <c r="GU83">
        <v>124.43098687679</v>
      </c>
      <c r="GX83">
        <v>185.535870968425</v>
      </c>
      <c r="GY83">
        <v>123.49077096641901</v>
      </c>
      <c r="HB83">
        <v>185.493762577322</v>
      </c>
      <c r="HC83">
        <v>247.946375353598</v>
      </c>
      <c r="HF83">
        <v>155.05731958368901</v>
      </c>
      <c r="HG83">
        <v>218.463865330272</v>
      </c>
      <c r="HJ83">
        <v>61.7009933416591</v>
      </c>
      <c r="HK83">
        <v>185.19499102207701</v>
      </c>
      <c r="HN83" s="41"/>
      <c r="HO83">
        <v>154.29177710848401</v>
      </c>
      <c r="HR83">
        <v>92.945226588077105</v>
      </c>
      <c r="HS83">
        <v>155.643818049674</v>
      </c>
      <c r="HV83">
        <v>155.85524543487199</v>
      </c>
      <c r="HW83">
        <v>92.557264201631</v>
      </c>
      <c r="HZ83">
        <v>186.82771968104899</v>
      </c>
      <c r="IA83">
        <v>183.46973070652299</v>
      </c>
      <c r="ID83">
        <v>92.883757235999198</v>
      </c>
      <c r="IE83">
        <v>155.537492127749</v>
      </c>
    </row>
    <row r="84" spans="1:239" x14ac:dyDescent="0.25">
      <c r="A84" s="40">
        <v>40483</v>
      </c>
      <c r="B84">
        <v>331.35149740353802</v>
      </c>
      <c r="D84">
        <v>241.817609376756</v>
      </c>
      <c r="F84">
        <v>238.97102671604799</v>
      </c>
      <c r="H84">
        <v>297.69244118777902</v>
      </c>
      <c r="J84">
        <v>149.394356875413</v>
      </c>
      <c r="L84">
        <v>179.00601425336799</v>
      </c>
      <c r="N84">
        <v>298.008389675709</v>
      </c>
      <c r="P84">
        <v>209.65272185575299</v>
      </c>
      <c r="R84">
        <v>118.344728710989</v>
      </c>
      <c r="T84">
        <v>241.10604563406</v>
      </c>
      <c r="V84">
        <v>119.655810372695</v>
      </c>
      <c r="X84">
        <v>328.128683328607</v>
      </c>
      <c r="Z84">
        <v>211.522791787507</v>
      </c>
      <c r="AB84">
        <v>208.675540362281</v>
      </c>
      <c r="AD84">
        <v>180.255005342864</v>
      </c>
      <c r="AF84">
        <v>149.74693558018001</v>
      </c>
      <c r="AH84">
        <v>118.12191174852499</v>
      </c>
      <c r="AJ84">
        <v>300.82940015415397</v>
      </c>
      <c r="AL84">
        <v>329.508516593617</v>
      </c>
      <c r="AN84">
        <v>119.254551884603</v>
      </c>
      <c r="AP84">
        <v>330.84905431716902</v>
      </c>
      <c r="AQ84">
        <v>207.492867005515</v>
      </c>
      <c r="AT84">
        <v>148.057180968079</v>
      </c>
      <c r="AU84">
        <v>209.02084865607901</v>
      </c>
      <c r="AX84">
        <v>178.64447237098301</v>
      </c>
      <c r="AY84">
        <v>209.519125400349</v>
      </c>
      <c r="BB84">
        <v>89.9771803258989</v>
      </c>
      <c r="BC84">
        <v>149.31142148184799</v>
      </c>
      <c r="BF84">
        <v>210.27491187452901</v>
      </c>
      <c r="BG84">
        <v>149.639034812354</v>
      </c>
      <c r="BJ84">
        <v>120.02292450949599</v>
      </c>
      <c r="BK84">
        <v>208.79256102126399</v>
      </c>
      <c r="BN84">
        <v>208.01400525535499</v>
      </c>
      <c r="BO84">
        <v>180.13058798543599</v>
      </c>
      <c r="BR84">
        <v>330.58693284057</v>
      </c>
      <c r="BS84">
        <v>271.29795464660702</v>
      </c>
      <c r="BV84">
        <v>239.33631209793299</v>
      </c>
      <c r="BW84">
        <v>149.99991743801201</v>
      </c>
      <c r="BZ84">
        <v>119.8526108268</v>
      </c>
      <c r="CA84">
        <v>209.65855257327399</v>
      </c>
      <c r="CD84">
        <v>213.14499415255301</v>
      </c>
      <c r="CE84">
        <v>211.14046245276799</v>
      </c>
      <c r="CH84">
        <v>208.647311848036</v>
      </c>
      <c r="CI84">
        <v>269.23683656960702</v>
      </c>
      <c r="CL84">
        <v>120.49161260560101</v>
      </c>
      <c r="CM84">
        <v>242.01471524211101</v>
      </c>
      <c r="CP84">
        <v>206.644666778957</v>
      </c>
      <c r="CQ84">
        <v>181.60154617235099</v>
      </c>
      <c r="CT84">
        <v>178.16583599868801</v>
      </c>
      <c r="CU84">
        <v>181.58689415811301</v>
      </c>
      <c r="CX84">
        <v>244.59851770208999</v>
      </c>
      <c r="CY84">
        <v>179.848865433637</v>
      </c>
      <c r="DB84">
        <v>210.633379002174</v>
      </c>
      <c r="DC84">
        <v>150.256606088154</v>
      </c>
      <c r="DF84">
        <v>181.057025890006</v>
      </c>
      <c r="DG84">
        <v>297.34129585908101</v>
      </c>
      <c r="DJ84">
        <v>209.62513461712999</v>
      </c>
      <c r="DK84">
        <v>150.34096756424299</v>
      </c>
      <c r="DN84">
        <v>149.91350687703201</v>
      </c>
      <c r="DO84">
        <v>178.89734248467801</v>
      </c>
      <c r="DR84">
        <v>177.474444207283</v>
      </c>
      <c r="DS84">
        <v>239.37509401119601</v>
      </c>
      <c r="DV84">
        <v>238.334300277095</v>
      </c>
      <c r="DW84">
        <v>300.91876577271398</v>
      </c>
      <c r="DZ84">
        <v>150.071274040199</v>
      </c>
      <c r="EA84">
        <v>210.07077719849099</v>
      </c>
      <c r="ED84">
        <v>240.38025915012199</v>
      </c>
      <c r="EE84">
        <v>238.40590837395101</v>
      </c>
      <c r="EH84">
        <v>120.29694834307401</v>
      </c>
      <c r="EI84">
        <v>150.46216376080201</v>
      </c>
      <c r="EL84">
        <v>149.77774317247599</v>
      </c>
      <c r="EM84">
        <v>148.741632053475</v>
      </c>
      <c r="EP84">
        <v>89.749596442282495</v>
      </c>
      <c r="EQ84">
        <v>267.17074374197398</v>
      </c>
      <c r="ET84">
        <v>238.46932820928001</v>
      </c>
      <c r="EU84">
        <v>269.23147884407899</v>
      </c>
      <c r="EX84">
        <v>296.889582629747</v>
      </c>
      <c r="EY84">
        <v>209.25185621040299</v>
      </c>
      <c r="FB84">
        <v>329.006716101329</v>
      </c>
      <c r="FC84">
        <v>210.92435418820699</v>
      </c>
      <c r="FF84">
        <v>239.55989129316299</v>
      </c>
      <c r="FG84">
        <v>236.952279999365</v>
      </c>
      <c r="FJ84">
        <v>209.59983900936399</v>
      </c>
      <c r="FK84">
        <v>121.105414607337</v>
      </c>
      <c r="FN84">
        <v>179.084959950447</v>
      </c>
      <c r="FO84">
        <v>208.28182234183399</v>
      </c>
      <c r="FR84">
        <v>269.50085944378498</v>
      </c>
      <c r="FS84">
        <v>149.553745047934</v>
      </c>
      <c r="FV84">
        <v>149.27477112845301</v>
      </c>
      <c r="FW84">
        <v>237.690993032313</v>
      </c>
      <c r="FZ84">
        <v>180.214023213437</v>
      </c>
      <c r="GA84">
        <v>148.697148596386</v>
      </c>
      <c r="GD84">
        <v>178.801005874379</v>
      </c>
      <c r="GE84">
        <v>179.72171579937699</v>
      </c>
      <c r="GH84">
        <v>299.89902925820002</v>
      </c>
      <c r="GI84">
        <v>236.86545460821</v>
      </c>
      <c r="GL84">
        <v>90.087498828249807</v>
      </c>
      <c r="GM84">
        <v>179.22022193675201</v>
      </c>
      <c r="GP84">
        <v>148.44653188130701</v>
      </c>
      <c r="GQ84">
        <v>182.28262977633</v>
      </c>
      <c r="GT84">
        <v>59.5644991609703</v>
      </c>
      <c r="GU84">
        <v>149.26546139931199</v>
      </c>
      <c r="GX84">
        <v>179.24751402433</v>
      </c>
      <c r="GY84">
        <v>237.326227692016</v>
      </c>
      <c r="HB84">
        <v>119.816037984044</v>
      </c>
      <c r="HC84">
        <v>209.022110377063</v>
      </c>
      <c r="HF84">
        <v>209.80982023337199</v>
      </c>
      <c r="HG84">
        <v>148.82295721251501</v>
      </c>
      <c r="HJ84">
        <v>59.562340435916802</v>
      </c>
      <c r="HK84">
        <v>179.88303370839</v>
      </c>
      <c r="HN84">
        <v>149.39014477249799</v>
      </c>
      <c r="HO84">
        <v>210.63208884155699</v>
      </c>
      <c r="HR84">
        <v>178.91768820066301</v>
      </c>
      <c r="HS84">
        <v>209.02405336433</v>
      </c>
      <c r="HV84">
        <v>209.53121583634999</v>
      </c>
      <c r="HW84">
        <v>208.279234079867</v>
      </c>
      <c r="HZ84">
        <v>210.55482774184301</v>
      </c>
      <c r="IA84">
        <v>177.98106024178099</v>
      </c>
      <c r="ID84">
        <v>119.581147987256</v>
      </c>
      <c r="IE84">
        <v>331.56973678500901</v>
      </c>
    </row>
    <row r="85" spans="1:239" x14ac:dyDescent="0.25">
      <c r="A85" s="40">
        <v>40513</v>
      </c>
      <c r="B85">
        <v>158.86398428005501</v>
      </c>
      <c r="D85">
        <v>128.03039725193801</v>
      </c>
      <c r="F85">
        <v>96.438765478197496</v>
      </c>
      <c r="H85">
        <v>158.850377361911</v>
      </c>
      <c r="J85">
        <v>253.59936572555901</v>
      </c>
      <c r="L85">
        <v>159.89063019072</v>
      </c>
      <c r="N85">
        <v>224.213173288832</v>
      </c>
      <c r="P85">
        <v>223.91529369785499</v>
      </c>
      <c r="R85">
        <v>95.790715065400207</v>
      </c>
      <c r="T85">
        <v>161.24958297128401</v>
      </c>
      <c r="V85">
        <v>257.139461691127</v>
      </c>
      <c r="X85">
        <v>222.66619129422199</v>
      </c>
      <c r="Z85">
        <v>224.63218792722799</v>
      </c>
      <c r="AB85">
        <v>159.18418928617299</v>
      </c>
      <c r="AD85">
        <v>159.52426701813599</v>
      </c>
      <c r="AF85">
        <v>225.62124198217299</v>
      </c>
      <c r="AH85">
        <v>159.95249057484301</v>
      </c>
      <c r="AJ85">
        <v>223.22589431340299</v>
      </c>
      <c r="AL85">
        <v>96.0635343985129</v>
      </c>
      <c r="AN85">
        <v>159.82489621864499</v>
      </c>
      <c r="AP85">
        <v>256.80808148728403</v>
      </c>
      <c r="AR85">
        <v>160.78245973596299</v>
      </c>
      <c r="AT85">
        <v>222.67368106886801</v>
      </c>
      <c r="AU85">
        <v>32.157305119978901</v>
      </c>
      <c r="AX85">
        <v>94.964818713200799</v>
      </c>
      <c r="AY85">
        <v>160.497360222987</v>
      </c>
      <c r="BB85">
        <v>193.650538283092</v>
      </c>
      <c r="BC85">
        <v>95.880732520695901</v>
      </c>
      <c r="BF85">
        <v>128.76560485692701</v>
      </c>
      <c r="BG85">
        <v>129.246701034458</v>
      </c>
      <c r="BJ85">
        <v>63.669411468842</v>
      </c>
      <c r="BK85">
        <v>160.47766608871501</v>
      </c>
      <c r="BN85">
        <v>95.607352621047298</v>
      </c>
      <c r="BO85">
        <v>289.73799572466299</v>
      </c>
      <c r="BR85">
        <v>128.85047490916</v>
      </c>
      <c r="BS85">
        <v>160.88830124412499</v>
      </c>
      <c r="BV85">
        <v>193.69472918027901</v>
      </c>
      <c r="BW85">
        <v>64.397370963363798</v>
      </c>
      <c r="BZ85">
        <v>127.867586969542</v>
      </c>
      <c r="CA85">
        <v>224.07380226420401</v>
      </c>
      <c r="CD85">
        <v>321.06866180103401</v>
      </c>
      <c r="CE85">
        <v>128.27654517903801</v>
      </c>
      <c r="CH85">
        <v>222.601289686645</v>
      </c>
      <c r="CI85">
        <v>64.054658919860202</v>
      </c>
      <c r="CL85">
        <v>160.095823666499</v>
      </c>
      <c r="CM85">
        <v>129.541154652003</v>
      </c>
      <c r="CP85">
        <v>96.644072240800597</v>
      </c>
      <c r="CQ85">
        <v>98.115730909157406</v>
      </c>
      <c r="CT85">
        <v>193.31427870618</v>
      </c>
      <c r="CU85">
        <v>96.279958428850904</v>
      </c>
      <c r="CX85">
        <v>225.89559357499999</v>
      </c>
      <c r="CY85">
        <v>192.57646700443499</v>
      </c>
      <c r="DB85">
        <v>287.46633997899301</v>
      </c>
      <c r="DC85">
        <v>192.20197814023001</v>
      </c>
      <c r="DF85">
        <v>255.08211682740901</v>
      </c>
      <c r="DG85">
        <v>95.753728149850602</v>
      </c>
      <c r="DJ85">
        <v>257.59228606063198</v>
      </c>
      <c r="DK85">
        <v>127.866209097414</v>
      </c>
      <c r="DN85">
        <v>190.95085528347099</v>
      </c>
      <c r="DO85">
        <v>128.06571237520399</v>
      </c>
      <c r="DR85">
        <v>159.09830140529101</v>
      </c>
      <c r="DS85">
        <v>31.997783929988099</v>
      </c>
      <c r="DV85">
        <v>96.022418461988096</v>
      </c>
      <c r="DW85">
        <v>159.817709763284</v>
      </c>
      <c r="DZ85">
        <v>127.66118492922</v>
      </c>
      <c r="EA85">
        <v>128.11094247075701</v>
      </c>
      <c r="ED85">
        <v>64.433204539975307</v>
      </c>
      <c r="EE85">
        <v>192.810823529755</v>
      </c>
      <c r="EH85">
        <v>159.327568284834</v>
      </c>
      <c r="EI85">
        <v>159.39076283610601</v>
      </c>
      <c r="EL85">
        <v>160.52439809910601</v>
      </c>
      <c r="EM85">
        <v>255.85592246954801</v>
      </c>
      <c r="EP85">
        <v>289.15233052111302</v>
      </c>
      <c r="EQ85">
        <v>192.20213681793101</v>
      </c>
      <c r="ET85">
        <v>128.13266743155799</v>
      </c>
      <c r="EU85">
        <v>158.500366862124</v>
      </c>
      <c r="EX85">
        <v>159.23171833777101</v>
      </c>
      <c r="EY85">
        <v>126.53574658132101</v>
      </c>
      <c r="FB85">
        <v>127.89275678852199</v>
      </c>
      <c r="FC85">
        <v>162.994506782738</v>
      </c>
      <c r="FF85">
        <v>223.132522374899</v>
      </c>
      <c r="FG85">
        <v>193.085847525047</v>
      </c>
      <c r="FJ85">
        <v>257.34974249425699</v>
      </c>
      <c r="FK85">
        <v>161.328861708164</v>
      </c>
      <c r="FN85">
        <v>192.160863307212</v>
      </c>
      <c r="FO85">
        <v>193.678956594075</v>
      </c>
      <c r="FR85">
        <v>129.479425228547</v>
      </c>
      <c r="FS85">
        <v>189.47028623797499</v>
      </c>
      <c r="FV85">
        <v>128.15218330865699</v>
      </c>
      <c r="FW85">
        <v>126.571428852945</v>
      </c>
      <c r="FZ85">
        <v>128.895225149808</v>
      </c>
      <c r="GA85">
        <v>160.28550250539899</v>
      </c>
      <c r="GD85">
        <v>95.579002394964405</v>
      </c>
      <c r="GE85">
        <v>64.307252500154206</v>
      </c>
      <c r="GH85">
        <v>95.836396830300302</v>
      </c>
      <c r="GI85">
        <v>63.694503088118502</v>
      </c>
      <c r="GL85">
        <v>128.81238154650299</v>
      </c>
      <c r="GM85">
        <v>287.132680671039</v>
      </c>
      <c r="GP85">
        <v>222.33426313108799</v>
      </c>
      <c r="GQ85">
        <v>193.55263190481</v>
      </c>
      <c r="GT85">
        <v>191.54803290525399</v>
      </c>
      <c r="GU85">
        <v>63.888938384186297</v>
      </c>
      <c r="GX85">
        <v>127.564285535031</v>
      </c>
      <c r="GY85">
        <v>64.104947071149695</v>
      </c>
      <c r="HB85">
        <v>127.965839481739</v>
      </c>
      <c r="HC85">
        <v>190.72143640298799</v>
      </c>
      <c r="HF85">
        <v>191.09321263807101</v>
      </c>
      <c r="HG85">
        <v>191.94457469563699</v>
      </c>
      <c r="HJ85">
        <v>95.828877340261997</v>
      </c>
      <c r="HK85">
        <v>160.078930631335</v>
      </c>
      <c r="HN85">
        <v>127.26563022969999</v>
      </c>
      <c r="HO85">
        <v>256.704695756533</v>
      </c>
      <c r="HR85">
        <v>284.98814419232798</v>
      </c>
      <c r="HS85">
        <v>193.062650942738</v>
      </c>
      <c r="HV85">
        <v>255.84560305758799</v>
      </c>
      <c r="HW85">
        <v>158.675413005227</v>
      </c>
      <c r="HZ85">
        <v>127.092856309076</v>
      </c>
      <c r="IA85">
        <v>224.90077676432401</v>
      </c>
      <c r="ID85">
        <v>95.602980821185199</v>
      </c>
      <c r="IE85">
        <v>159.953289286689</v>
      </c>
    </row>
    <row r="86" spans="1:239" x14ac:dyDescent="0.25">
      <c r="A86" s="40">
        <v>40544</v>
      </c>
      <c r="B86">
        <v>213.12498203143599</v>
      </c>
      <c r="D86">
        <v>171.57462925544101</v>
      </c>
      <c r="F86">
        <v>235.508669325037</v>
      </c>
      <c r="H86">
        <v>214.204113604735</v>
      </c>
      <c r="J86">
        <v>278.032287379737</v>
      </c>
      <c r="L86">
        <v>258.06825005608601</v>
      </c>
      <c r="N86">
        <v>234.14146603862801</v>
      </c>
      <c r="P86">
        <v>171.56231946822601</v>
      </c>
      <c r="R86">
        <v>298.416805308074</v>
      </c>
      <c r="T86">
        <v>127.811305406668</v>
      </c>
      <c r="V86">
        <v>408.31606318219298</v>
      </c>
      <c r="X86">
        <v>234.750543587012</v>
      </c>
      <c r="Z86">
        <v>150.34138631630501</v>
      </c>
      <c r="AB86">
        <v>279.32446584064098</v>
      </c>
      <c r="AD86">
        <v>212.23422242066201</v>
      </c>
      <c r="AF86">
        <v>192.76167176254</v>
      </c>
      <c r="AH86">
        <v>254.07745888830999</v>
      </c>
      <c r="AJ86">
        <v>317.07839984252303</v>
      </c>
      <c r="AL86">
        <v>215.62499061867601</v>
      </c>
      <c r="AN86">
        <v>192.32896327213101</v>
      </c>
      <c r="AP86">
        <v>213.38245040446401</v>
      </c>
      <c r="AR86">
        <v>299.935940595761</v>
      </c>
      <c r="AT86">
        <v>257.29242535641202</v>
      </c>
      <c r="AV86">
        <v>235.098676342922</v>
      </c>
      <c r="AX86">
        <v>254.71624870427101</v>
      </c>
      <c r="AY86">
        <v>255.967838658597</v>
      </c>
      <c r="BB86">
        <v>214.16458433523201</v>
      </c>
      <c r="BC86">
        <v>170.06195834362401</v>
      </c>
      <c r="BF86">
        <v>325.08115206220901</v>
      </c>
      <c r="BG86">
        <v>169.98696794526501</v>
      </c>
      <c r="BJ86">
        <v>213.67822602947899</v>
      </c>
      <c r="BK86">
        <v>212.936559559709</v>
      </c>
      <c r="BN86">
        <v>297.84720505193201</v>
      </c>
      <c r="BO86">
        <v>297.627724493465</v>
      </c>
      <c r="BR86">
        <v>196.42224589853899</v>
      </c>
      <c r="BS86">
        <v>259.14971698525602</v>
      </c>
      <c r="BV86">
        <v>149.722642759759</v>
      </c>
      <c r="BW86">
        <v>85.670043779383093</v>
      </c>
      <c r="BZ86">
        <v>319.66047169991299</v>
      </c>
      <c r="CA86">
        <v>214.75716829727901</v>
      </c>
      <c r="CD86">
        <v>234.25391651564101</v>
      </c>
      <c r="CE86">
        <v>235.75967839287799</v>
      </c>
      <c r="CH86">
        <v>274.65126532826099</v>
      </c>
      <c r="CI86">
        <v>299.70203433531498</v>
      </c>
      <c r="CL86">
        <v>193.39129982238401</v>
      </c>
      <c r="CM86">
        <v>298.12772137159999</v>
      </c>
      <c r="CP86">
        <v>236.298469315429</v>
      </c>
      <c r="CQ86">
        <v>277.87233378701501</v>
      </c>
      <c r="CT86">
        <v>257.56532749342102</v>
      </c>
      <c r="CU86">
        <v>193.013686403956</v>
      </c>
      <c r="CX86">
        <v>280.55639892744199</v>
      </c>
      <c r="CY86">
        <v>214.16663420381499</v>
      </c>
      <c r="DB86">
        <v>233.27334609652999</v>
      </c>
      <c r="DC86">
        <v>257.25566769192102</v>
      </c>
      <c r="DF86">
        <v>278.08503137346099</v>
      </c>
      <c r="DG86">
        <v>236.82599900122599</v>
      </c>
      <c r="DJ86">
        <v>236.080548654708</v>
      </c>
      <c r="DK86">
        <v>238.294720781568</v>
      </c>
      <c r="DN86">
        <v>299.47305979695</v>
      </c>
      <c r="DO86">
        <v>106.812350444255</v>
      </c>
      <c r="DR86">
        <v>149.42008828728899</v>
      </c>
      <c r="DS86">
        <v>256.65244819618698</v>
      </c>
      <c r="DV86">
        <v>211.72360943897101</v>
      </c>
      <c r="DW86">
        <v>235.52183581901099</v>
      </c>
      <c r="DZ86">
        <v>235.38550002723801</v>
      </c>
      <c r="EA86">
        <v>232.06014869954399</v>
      </c>
      <c r="ED86">
        <v>213.636510452957</v>
      </c>
      <c r="EE86">
        <v>321.26748694756702</v>
      </c>
      <c r="EH86">
        <v>213.39016742089899</v>
      </c>
      <c r="EI86">
        <v>300.81982074018498</v>
      </c>
      <c r="EL86">
        <v>214.056326838693</v>
      </c>
      <c r="EM86">
        <v>257.55768975894699</v>
      </c>
      <c r="EP86">
        <v>172.43602623173601</v>
      </c>
      <c r="EQ86">
        <v>235.13877154644399</v>
      </c>
      <c r="ET86">
        <v>234.89402041012599</v>
      </c>
      <c r="EU86">
        <v>235.47790060851</v>
      </c>
      <c r="EX86">
        <v>296.73234773181099</v>
      </c>
      <c r="EY86">
        <v>213.13053202588199</v>
      </c>
      <c r="FB86">
        <v>276.04257611524002</v>
      </c>
      <c r="FC86">
        <v>171.29821432811701</v>
      </c>
      <c r="FF86">
        <v>255.910655397711</v>
      </c>
      <c r="FG86">
        <v>215.34800219260899</v>
      </c>
      <c r="FJ86">
        <v>171.47480903869101</v>
      </c>
      <c r="FK86">
        <v>172.15351468861201</v>
      </c>
      <c r="FN86">
        <v>129.735223090163</v>
      </c>
      <c r="FO86">
        <v>42.903476237731702</v>
      </c>
      <c r="FR86">
        <v>128.64213209774999</v>
      </c>
      <c r="FS86">
        <v>300.93182940738598</v>
      </c>
      <c r="FV86">
        <v>213.409957293524</v>
      </c>
      <c r="FW86">
        <v>337.67659174785399</v>
      </c>
      <c r="FZ86">
        <v>168.85743874680301</v>
      </c>
      <c r="GA86">
        <v>259.16423101212501</v>
      </c>
      <c r="GD86">
        <v>149.84509705954599</v>
      </c>
      <c r="GE86">
        <v>235.21405117053601</v>
      </c>
      <c r="GH86">
        <v>192.77199134717301</v>
      </c>
      <c r="GI86">
        <v>385.80344454925302</v>
      </c>
      <c r="GL86">
        <v>212.37280688924</v>
      </c>
      <c r="GM86">
        <v>233.932678446658</v>
      </c>
      <c r="GP86">
        <v>318.78677993387998</v>
      </c>
      <c r="GQ86">
        <v>216.43159392548699</v>
      </c>
      <c r="GT86">
        <v>170.740306806191</v>
      </c>
      <c r="GU86">
        <v>191.08455724527201</v>
      </c>
      <c r="GX86">
        <v>235.383874015434</v>
      </c>
      <c r="GY86">
        <v>255.19283019678801</v>
      </c>
      <c r="HB86">
        <v>234.52828652214299</v>
      </c>
      <c r="HC86">
        <v>233.722773034044</v>
      </c>
      <c r="HF86">
        <v>298.07812884578402</v>
      </c>
      <c r="HG86">
        <v>128.55785922310201</v>
      </c>
      <c r="HJ86">
        <v>172.00085659714199</v>
      </c>
      <c r="HK86">
        <v>254.825526250656</v>
      </c>
      <c r="HN86">
        <v>234.54799932165901</v>
      </c>
      <c r="HO86">
        <v>254.922142388993</v>
      </c>
      <c r="HR86">
        <v>170.690931648982</v>
      </c>
      <c r="HS86">
        <v>171.14555381024601</v>
      </c>
      <c r="HV86">
        <v>106.45799487960799</v>
      </c>
      <c r="HW86">
        <v>255.76148688016201</v>
      </c>
      <c r="HZ86">
        <v>255.686995894875</v>
      </c>
      <c r="IA86">
        <v>275.176222074056</v>
      </c>
      <c r="ID86">
        <v>215.01150325367399</v>
      </c>
      <c r="IE86">
        <v>257.008428976951</v>
      </c>
    </row>
    <row r="87" spans="1:239" x14ac:dyDescent="0.25">
      <c r="A87" s="40">
        <v>40575</v>
      </c>
      <c r="B87">
        <v>231.16693349169</v>
      </c>
      <c r="D87">
        <v>186.17385844465599</v>
      </c>
      <c r="F87">
        <v>324.29827910779801</v>
      </c>
      <c r="H87">
        <v>116.75991327027801</v>
      </c>
      <c r="J87">
        <v>115.747911380929</v>
      </c>
      <c r="L87">
        <v>162.14710692214399</v>
      </c>
      <c r="N87">
        <v>302.83810364907998</v>
      </c>
      <c r="P87">
        <v>139.09118006185199</v>
      </c>
      <c r="R87">
        <v>370.80552950290701</v>
      </c>
      <c r="T87">
        <v>209.067881828559</v>
      </c>
      <c r="V87">
        <v>255.03883338294699</v>
      </c>
      <c r="X87">
        <v>207.31460157513399</v>
      </c>
      <c r="Z87">
        <v>253.72461383224299</v>
      </c>
      <c r="AB87">
        <v>184.964782774398</v>
      </c>
      <c r="AD87">
        <v>298.84433914573498</v>
      </c>
      <c r="AF87">
        <v>115.380373448938</v>
      </c>
      <c r="AH87">
        <v>207.990921165906</v>
      </c>
      <c r="AJ87">
        <v>231.71723637162901</v>
      </c>
      <c r="AL87">
        <v>276.48134285466102</v>
      </c>
      <c r="AN87">
        <v>207.878285564751</v>
      </c>
      <c r="AP87">
        <v>256.44575944075802</v>
      </c>
      <c r="AR87">
        <v>185.26551013501401</v>
      </c>
      <c r="AT87">
        <v>208.55678631555699</v>
      </c>
      <c r="AV87">
        <v>255.69524021668499</v>
      </c>
      <c r="AX87">
        <v>185.57254067514299</v>
      </c>
      <c r="AZ87">
        <v>231.542203776625</v>
      </c>
      <c r="BB87">
        <v>233.38218208615299</v>
      </c>
      <c r="BC87">
        <v>277.01115436129197</v>
      </c>
      <c r="BF87">
        <v>209.348830296659</v>
      </c>
      <c r="BG87">
        <v>278.03883384309597</v>
      </c>
      <c r="BJ87">
        <v>275.14378488851901</v>
      </c>
      <c r="BK87">
        <v>233.10870843490699</v>
      </c>
      <c r="BN87">
        <v>232.056784137156</v>
      </c>
      <c r="BO87">
        <v>275.67536743552699</v>
      </c>
      <c r="BR87">
        <v>138.636503316833</v>
      </c>
      <c r="BS87">
        <v>232.146758928276</v>
      </c>
      <c r="BV87">
        <v>230.942505533587</v>
      </c>
      <c r="BW87">
        <v>208.89403661262199</v>
      </c>
      <c r="BZ87">
        <v>230.14092944293699</v>
      </c>
      <c r="CA87">
        <v>279.63270873001699</v>
      </c>
      <c r="CD87">
        <v>162.84999772830901</v>
      </c>
      <c r="CE87">
        <v>186.69010296808301</v>
      </c>
      <c r="CH87">
        <v>181.73577078370499</v>
      </c>
      <c r="CI87">
        <v>252.933262311232</v>
      </c>
      <c r="CL87">
        <v>184.10549246129301</v>
      </c>
      <c r="CM87">
        <v>210.10512611224499</v>
      </c>
      <c r="CP87">
        <v>229.41297829074</v>
      </c>
      <c r="CQ87">
        <v>162.90502701785999</v>
      </c>
      <c r="CT87">
        <v>185.440468863494</v>
      </c>
      <c r="CU87">
        <v>277.948573017618</v>
      </c>
      <c r="CX87">
        <v>93.012072746638495</v>
      </c>
      <c r="CY87">
        <v>187.221419083142</v>
      </c>
      <c r="DB87">
        <v>209.55291847044199</v>
      </c>
      <c r="DC87">
        <v>138.91532072545999</v>
      </c>
      <c r="DF87">
        <v>280.45890057239802</v>
      </c>
      <c r="DG87">
        <v>254.94197185649</v>
      </c>
      <c r="DJ87">
        <v>162.415170589219</v>
      </c>
      <c r="DK87">
        <v>254.285755224013</v>
      </c>
      <c r="DN87">
        <v>257.14073608767302</v>
      </c>
      <c r="DO87">
        <v>183.87798209873901</v>
      </c>
      <c r="DR87">
        <v>232.26061276736399</v>
      </c>
      <c r="DS87">
        <v>186.777021916157</v>
      </c>
      <c r="DV87">
        <v>232.47806834012599</v>
      </c>
      <c r="DW87">
        <v>210.04641467080199</v>
      </c>
      <c r="DZ87">
        <v>304.48303576211202</v>
      </c>
      <c r="EA87">
        <v>323.75157342674601</v>
      </c>
      <c r="ED87">
        <v>184.53136853346501</v>
      </c>
      <c r="EE87">
        <v>229.71900433624899</v>
      </c>
      <c r="EH87">
        <v>254.32518625680601</v>
      </c>
      <c r="EI87">
        <v>208.12458762893101</v>
      </c>
      <c r="EL87">
        <v>276.70720802442202</v>
      </c>
      <c r="EM87">
        <v>299.60896993146599</v>
      </c>
      <c r="EP87">
        <v>258.07056193618098</v>
      </c>
      <c r="EQ87">
        <v>252.110854020771</v>
      </c>
      <c r="ET87">
        <v>230.92059175707101</v>
      </c>
      <c r="EU87">
        <v>207.48499962087399</v>
      </c>
      <c r="EX87">
        <v>207.61293754078</v>
      </c>
      <c r="EY87">
        <v>251.94981397727599</v>
      </c>
      <c r="FB87">
        <v>231.16280496275601</v>
      </c>
      <c r="FC87">
        <v>279.84953549434101</v>
      </c>
      <c r="FF87">
        <v>137.48331555248799</v>
      </c>
      <c r="FG87">
        <v>279.43175745946701</v>
      </c>
      <c r="FJ87">
        <v>275.05929661118103</v>
      </c>
      <c r="FK87">
        <v>184.954690226731</v>
      </c>
      <c r="FN87">
        <v>183.54966093321499</v>
      </c>
      <c r="FO87">
        <v>207.811303711845</v>
      </c>
      <c r="FR87">
        <v>185.30400689644301</v>
      </c>
      <c r="FS87">
        <v>207.3820321101</v>
      </c>
      <c r="FV87">
        <v>139.53706184008999</v>
      </c>
      <c r="FW87">
        <v>231.85850804721699</v>
      </c>
      <c r="FZ87">
        <v>255.62010128940301</v>
      </c>
      <c r="GA87">
        <v>257.99507889336098</v>
      </c>
      <c r="GD87">
        <v>186.04485641693299</v>
      </c>
      <c r="GE87">
        <v>278.26070295834802</v>
      </c>
      <c r="GH87">
        <v>188.01239060933901</v>
      </c>
      <c r="GI87">
        <v>252.881584495395</v>
      </c>
      <c r="GL87">
        <v>115.63017169797099</v>
      </c>
      <c r="GM87">
        <v>254.51260332778301</v>
      </c>
      <c r="GP87">
        <v>206.643282972328</v>
      </c>
      <c r="GQ87">
        <v>232.684797290131</v>
      </c>
      <c r="GT87">
        <v>182.953435977704</v>
      </c>
      <c r="GU87">
        <v>207.19750749527401</v>
      </c>
      <c r="GX87">
        <v>139.86177610221901</v>
      </c>
      <c r="GY87">
        <v>251.590218317232</v>
      </c>
      <c r="HB87">
        <v>207.70335424437599</v>
      </c>
      <c r="HC87">
        <v>253.419520306431</v>
      </c>
      <c r="HF87">
        <v>207.08759182856201</v>
      </c>
      <c r="HG87">
        <v>185.47701770073601</v>
      </c>
      <c r="HJ87">
        <v>184.44367713341401</v>
      </c>
      <c r="HK87">
        <v>208.932342339831</v>
      </c>
      <c r="HN87">
        <v>137.760636308903</v>
      </c>
      <c r="HO87">
        <v>231.69161422556499</v>
      </c>
      <c r="HR87">
        <v>185.119737362244</v>
      </c>
      <c r="HS87">
        <v>161.636055562427</v>
      </c>
      <c r="HV87">
        <v>277.64216378862602</v>
      </c>
      <c r="HW87">
        <v>254.467837169679</v>
      </c>
      <c r="HZ87">
        <v>228.765080756137</v>
      </c>
      <c r="IA87">
        <v>255.51351981308699</v>
      </c>
      <c r="ID87">
        <v>160.35121905051199</v>
      </c>
      <c r="IE87">
        <v>231.65956123823099</v>
      </c>
    </row>
    <row r="88" spans="1:239" x14ac:dyDescent="0.25">
      <c r="A88" s="40">
        <v>40603</v>
      </c>
      <c r="B88">
        <v>271.55287408454501</v>
      </c>
      <c r="D88">
        <v>252.17359492714201</v>
      </c>
      <c r="F88">
        <v>104.699942671174</v>
      </c>
      <c r="H88">
        <v>167.54209198765901</v>
      </c>
      <c r="J88">
        <v>289.73143718642302</v>
      </c>
      <c r="L88">
        <v>249.52013073206101</v>
      </c>
      <c r="N88">
        <v>227.67042006092001</v>
      </c>
      <c r="P88">
        <v>166.522271499732</v>
      </c>
      <c r="R88">
        <v>270.932536587838</v>
      </c>
      <c r="T88">
        <v>166.13593449680999</v>
      </c>
      <c r="V88">
        <v>250.89136540300899</v>
      </c>
      <c r="X88">
        <v>269.42671766979402</v>
      </c>
      <c r="Z88">
        <v>206.481807927142</v>
      </c>
      <c r="AB88">
        <v>330.734612740236</v>
      </c>
      <c r="AD88">
        <v>185.58846082988899</v>
      </c>
      <c r="AF88">
        <v>332.356875106627</v>
      </c>
      <c r="AH88">
        <v>229.676980794554</v>
      </c>
      <c r="AJ88">
        <v>208.497869963189</v>
      </c>
      <c r="AL88">
        <v>291.91468678818501</v>
      </c>
      <c r="AN88">
        <v>144.572287071435</v>
      </c>
      <c r="AP88">
        <v>269.85915418903301</v>
      </c>
      <c r="AR88">
        <v>271.24872562004998</v>
      </c>
      <c r="AT88">
        <v>227.67759531481201</v>
      </c>
      <c r="AV88">
        <v>186.66544696512199</v>
      </c>
      <c r="AX88">
        <v>229.454949349781</v>
      </c>
      <c r="AZ88">
        <v>209.854235723556</v>
      </c>
      <c r="BB88">
        <v>187.139181837748</v>
      </c>
      <c r="BD88">
        <v>293.25697675661701</v>
      </c>
      <c r="BF88">
        <v>270.04847786338303</v>
      </c>
      <c r="BG88">
        <v>356.57625411329599</v>
      </c>
      <c r="BJ88">
        <v>271.74462522577301</v>
      </c>
      <c r="BK88">
        <v>269.17794912905703</v>
      </c>
      <c r="BN88">
        <v>351.57754590571699</v>
      </c>
      <c r="BO88">
        <v>186.67296493222099</v>
      </c>
      <c r="BR88">
        <v>146.338327435612</v>
      </c>
      <c r="BS88">
        <v>189.17271667498599</v>
      </c>
      <c r="BV88">
        <v>250.125635258508</v>
      </c>
      <c r="BW88">
        <v>312.23675129284902</v>
      </c>
      <c r="BZ88">
        <v>250.980284664339</v>
      </c>
      <c r="CA88">
        <v>186.95538685668001</v>
      </c>
      <c r="CD88">
        <v>270.76568131034497</v>
      </c>
      <c r="CE88">
        <v>230.56554786902601</v>
      </c>
      <c r="CH88">
        <v>291.000441712049</v>
      </c>
      <c r="CI88">
        <v>167.68396152896099</v>
      </c>
      <c r="CL88">
        <v>228.039269848819</v>
      </c>
      <c r="CM88">
        <v>228.27634090207599</v>
      </c>
      <c r="CP88">
        <v>229.12985468960801</v>
      </c>
      <c r="CQ88">
        <v>166.31715485176201</v>
      </c>
      <c r="CT88">
        <v>271.26536651953199</v>
      </c>
      <c r="CU88">
        <v>249.230364594333</v>
      </c>
      <c r="CX88">
        <v>208.36179051676399</v>
      </c>
      <c r="CY88">
        <v>166.833996644748</v>
      </c>
      <c r="DB88">
        <v>144.958845632096</v>
      </c>
      <c r="DC88">
        <v>269.76451395472901</v>
      </c>
      <c r="DF88">
        <v>314.15747262014798</v>
      </c>
      <c r="DG88">
        <v>165.78132940165301</v>
      </c>
      <c r="DJ88">
        <v>249.130606320032</v>
      </c>
      <c r="DK88">
        <v>208.591119124881</v>
      </c>
      <c r="DN88">
        <v>314.39828266937099</v>
      </c>
      <c r="DO88">
        <v>186.45601434964601</v>
      </c>
      <c r="DR88">
        <v>187.87991615531899</v>
      </c>
      <c r="DS88">
        <v>207.36276352274501</v>
      </c>
      <c r="DV88">
        <v>227.49864547542899</v>
      </c>
      <c r="DW88">
        <v>249.70616265174101</v>
      </c>
      <c r="DZ88">
        <v>310.70196959749001</v>
      </c>
      <c r="EA88">
        <v>226.99272025714299</v>
      </c>
      <c r="ED88">
        <v>145.98652500500799</v>
      </c>
      <c r="EE88">
        <v>311.99476279476698</v>
      </c>
      <c r="EH88">
        <v>249.68927658284699</v>
      </c>
      <c r="EI88">
        <v>208.94174895039899</v>
      </c>
      <c r="EL88">
        <v>227.57019579288601</v>
      </c>
      <c r="EM88">
        <v>185.518383339434</v>
      </c>
      <c r="EP88">
        <v>290.704393316498</v>
      </c>
      <c r="EQ88">
        <v>250.34929712814099</v>
      </c>
      <c r="ET88">
        <v>166.02908344945101</v>
      </c>
      <c r="EU88">
        <v>250.271093821287</v>
      </c>
      <c r="EX88">
        <v>186.95073724350101</v>
      </c>
      <c r="EY88">
        <v>186.03525780125599</v>
      </c>
      <c r="FB88">
        <v>124.609198061322</v>
      </c>
      <c r="FC88">
        <v>207.60602295992999</v>
      </c>
      <c r="FF88">
        <v>125.60017209726399</v>
      </c>
      <c r="FG88">
        <v>103.723204485346</v>
      </c>
      <c r="FJ88">
        <v>250.332371364544</v>
      </c>
      <c r="FK88">
        <v>188.604673802147</v>
      </c>
      <c r="FN88">
        <v>125.778365288061</v>
      </c>
      <c r="FO88">
        <v>124.669202151832</v>
      </c>
      <c r="FR88">
        <v>246.843856374137</v>
      </c>
      <c r="FS88">
        <v>289.60177977845899</v>
      </c>
      <c r="FV88">
        <v>165.62858439820701</v>
      </c>
      <c r="FW88">
        <v>208.12077334525199</v>
      </c>
      <c r="FZ88">
        <v>123.84806959696</v>
      </c>
      <c r="GA88">
        <v>332.45506724973501</v>
      </c>
      <c r="GD88">
        <v>228.477809061703</v>
      </c>
      <c r="GE88">
        <v>187.10416687590799</v>
      </c>
      <c r="GH88">
        <v>291.234773185905</v>
      </c>
      <c r="GI88">
        <v>249.52937691605399</v>
      </c>
      <c r="GL88">
        <v>231.27904075967399</v>
      </c>
      <c r="GM88">
        <v>288.47335876290202</v>
      </c>
      <c r="GP88">
        <v>166.039583792017</v>
      </c>
      <c r="GQ88">
        <v>250.09758456598399</v>
      </c>
      <c r="GT88">
        <v>228.26333236945499</v>
      </c>
      <c r="GU88">
        <v>208.375103235729</v>
      </c>
      <c r="GX88">
        <v>269.80893463399201</v>
      </c>
      <c r="GY88">
        <v>209.75971189163201</v>
      </c>
      <c r="HB88">
        <v>124.138581395152</v>
      </c>
      <c r="HC88">
        <v>228.16989833235499</v>
      </c>
      <c r="HF88">
        <v>208.06002442637799</v>
      </c>
      <c r="HG88">
        <v>166.564911867284</v>
      </c>
      <c r="HJ88">
        <v>166.39329671836799</v>
      </c>
      <c r="HK88">
        <v>269.24598593526002</v>
      </c>
      <c r="HN88">
        <v>291.53873289884399</v>
      </c>
      <c r="HO88">
        <v>229.100676313126</v>
      </c>
      <c r="HR88">
        <v>289.60557724333302</v>
      </c>
      <c r="HS88">
        <v>291.32645465346201</v>
      </c>
      <c r="HV88">
        <v>228.99887187193099</v>
      </c>
      <c r="HW88">
        <v>187.149453900797</v>
      </c>
      <c r="HZ88">
        <v>250.042178436314</v>
      </c>
      <c r="IA88">
        <v>292.19735402108802</v>
      </c>
      <c r="ID88">
        <v>187.81147503300301</v>
      </c>
      <c r="IE88">
        <v>249.20370169656201</v>
      </c>
    </row>
    <row r="89" spans="1:239" x14ac:dyDescent="0.25">
      <c r="A89" s="40">
        <v>40634</v>
      </c>
      <c r="B89">
        <v>139.79788831400401</v>
      </c>
      <c r="D89">
        <v>236.03859179014299</v>
      </c>
      <c r="F89">
        <v>187.467168366652</v>
      </c>
      <c r="H89">
        <v>211.512075643175</v>
      </c>
      <c r="J89">
        <v>235.07531801145001</v>
      </c>
      <c r="L89">
        <v>162.779436790527</v>
      </c>
      <c r="N89">
        <v>116.980774984954</v>
      </c>
      <c r="P89">
        <v>141.132014296097</v>
      </c>
      <c r="R89">
        <v>117.048997819753</v>
      </c>
      <c r="T89">
        <v>140.72528858195801</v>
      </c>
      <c r="V89">
        <v>93.225899828166902</v>
      </c>
      <c r="X89">
        <v>140.69958761688201</v>
      </c>
      <c r="Z89">
        <v>186.122425980885</v>
      </c>
      <c r="AB89">
        <v>209.65106785576199</v>
      </c>
      <c r="AD89">
        <v>211.544510817391</v>
      </c>
      <c r="AF89">
        <v>187.35553054029199</v>
      </c>
      <c r="AH89">
        <v>186.731331336214</v>
      </c>
      <c r="AJ89">
        <v>234.881067868511</v>
      </c>
      <c r="AL89">
        <v>187.17819606146</v>
      </c>
      <c r="AN89">
        <v>162.96227259807901</v>
      </c>
      <c r="AP89">
        <v>118.293858727878</v>
      </c>
      <c r="AR89">
        <v>141.10141901163101</v>
      </c>
      <c r="AT89">
        <v>69.972102609018705</v>
      </c>
      <c r="AV89">
        <v>210.574582701042</v>
      </c>
      <c r="AX89">
        <v>117.621936125777</v>
      </c>
      <c r="AZ89">
        <v>93.479874324965806</v>
      </c>
      <c r="BB89">
        <v>141.40068556840299</v>
      </c>
      <c r="BD89">
        <v>164.03493320579099</v>
      </c>
      <c r="BF89">
        <v>164.55935781238301</v>
      </c>
      <c r="BH89">
        <v>211.64778129868799</v>
      </c>
      <c r="BJ89">
        <v>116.49133841442099</v>
      </c>
      <c r="BK89">
        <v>164.754990649636</v>
      </c>
      <c r="BN89">
        <v>140.63828283018299</v>
      </c>
      <c r="BO89">
        <v>116.742501237372</v>
      </c>
      <c r="BR89">
        <v>163.063477561312</v>
      </c>
      <c r="BS89">
        <v>142.33929795429799</v>
      </c>
      <c r="BV89">
        <v>141.64046088941501</v>
      </c>
      <c r="BW89">
        <v>165.73334465152001</v>
      </c>
      <c r="BZ89">
        <v>141.538389050928</v>
      </c>
      <c r="CA89">
        <v>117.81667748527001</v>
      </c>
      <c r="CD89">
        <v>141.225190483745</v>
      </c>
      <c r="CE89">
        <v>164.35211179079801</v>
      </c>
      <c r="CH89">
        <v>116.769537954315</v>
      </c>
      <c r="CI89">
        <v>163.573413037846</v>
      </c>
      <c r="CL89">
        <v>47.678722434825097</v>
      </c>
      <c r="CM89">
        <v>94.218652277256297</v>
      </c>
      <c r="CP89">
        <v>167.02594902047201</v>
      </c>
      <c r="CQ89">
        <v>260.24330250439903</v>
      </c>
      <c r="CT89">
        <v>188.51500935556501</v>
      </c>
      <c r="CU89">
        <v>235.65482557572901</v>
      </c>
      <c r="CX89">
        <v>188.95586633254899</v>
      </c>
      <c r="CY89">
        <v>93.975208696969801</v>
      </c>
      <c r="DB89">
        <v>164.90208462775399</v>
      </c>
      <c r="DC89">
        <v>163.567747387742</v>
      </c>
      <c r="DF89">
        <v>211.14978814211699</v>
      </c>
      <c r="DG89">
        <v>208.66134479444599</v>
      </c>
      <c r="DJ89">
        <v>142.03136538305199</v>
      </c>
      <c r="DK89">
        <v>280.82720742795902</v>
      </c>
      <c r="DN89">
        <v>164.80681116352699</v>
      </c>
      <c r="DO89">
        <v>209.84876169842099</v>
      </c>
      <c r="DR89">
        <v>187.540925691719</v>
      </c>
      <c r="DS89">
        <v>233.42196269821901</v>
      </c>
      <c r="DV89">
        <v>256.51105525534001</v>
      </c>
      <c r="DW89">
        <v>188.36747418383999</v>
      </c>
      <c r="DZ89">
        <v>257.60042264594699</v>
      </c>
      <c r="EA89">
        <v>211.95024428827401</v>
      </c>
      <c r="ED89">
        <v>93.866917260843195</v>
      </c>
      <c r="EE89">
        <v>139.16873111835599</v>
      </c>
      <c r="EH89">
        <v>190.096742548885</v>
      </c>
      <c r="EI89">
        <v>94.223390544157297</v>
      </c>
      <c r="EL89">
        <v>94.097090643541904</v>
      </c>
      <c r="EM89">
        <v>208.83953661569601</v>
      </c>
      <c r="EP89">
        <v>164.21346506201601</v>
      </c>
      <c r="EQ89">
        <v>212.12633834354</v>
      </c>
      <c r="ET89">
        <v>208.72701135552299</v>
      </c>
      <c r="EU89">
        <v>94.154447241859799</v>
      </c>
      <c r="EX89">
        <v>164.12727754864301</v>
      </c>
      <c r="EY89">
        <v>187.04281857089501</v>
      </c>
      <c r="FB89">
        <v>139.82448996299101</v>
      </c>
      <c r="FC89">
        <v>140.035028817229</v>
      </c>
      <c r="FF89">
        <v>211.441847662409</v>
      </c>
      <c r="FG89">
        <v>187.85765269950301</v>
      </c>
      <c r="FJ89">
        <v>140.607092781988</v>
      </c>
      <c r="FK89">
        <v>234.56380508094199</v>
      </c>
      <c r="FN89">
        <v>117.636088431807</v>
      </c>
      <c r="FO89">
        <v>93.360075148315104</v>
      </c>
      <c r="FR89">
        <v>164.29440474347399</v>
      </c>
      <c r="FS89">
        <v>187.495670626025</v>
      </c>
      <c r="FV89">
        <v>94.177747975004607</v>
      </c>
      <c r="FW89">
        <v>70.096781462171904</v>
      </c>
      <c r="FZ89">
        <v>69.8841944549185</v>
      </c>
      <c r="GA89">
        <v>117.928302028451</v>
      </c>
      <c r="GD89">
        <v>187.17798338236199</v>
      </c>
      <c r="GE89">
        <v>187.22686976366401</v>
      </c>
      <c r="GH89">
        <v>93.908787773706393</v>
      </c>
      <c r="GI89">
        <v>256.75331416737299</v>
      </c>
      <c r="GL89">
        <v>117.853865830026</v>
      </c>
      <c r="GM89">
        <v>165.39190859449701</v>
      </c>
      <c r="GP89">
        <v>256.104038213678</v>
      </c>
      <c r="GQ89">
        <v>141.27323931586</v>
      </c>
      <c r="GT89">
        <v>139.83530593566701</v>
      </c>
      <c r="GU89">
        <v>93.665696989109193</v>
      </c>
      <c r="GX89">
        <v>141.8950647481</v>
      </c>
      <c r="GY89">
        <v>211.15881301752401</v>
      </c>
      <c r="HB89">
        <v>116.877789736292</v>
      </c>
      <c r="HC89">
        <v>187.56569773092701</v>
      </c>
      <c r="HF89">
        <v>164.07386987835801</v>
      </c>
      <c r="HG89">
        <v>165.07599982420899</v>
      </c>
      <c r="HJ89">
        <v>188.93159229500299</v>
      </c>
      <c r="HK89">
        <v>117.08027190558801</v>
      </c>
      <c r="HN89">
        <v>163.855952760706</v>
      </c>
      <c r="HO89">
        <v>70.842888318012299</v>
      </c>
      <c r="HR89">
        <v>138.959714864087</v>
      </c>
      <c r="HS89">
        <v>164.83446371231099</v>
      </c>
      <c r="HV89">
        <v>188.90655586810999</v>
      </c>
      <c r="HW89">
        <v>140.60705717098801</v>
      </c>
      <c r="HZ89">
        <v>279.36385633681101</v>
      </c>
      <c r="IA89">
        <v>116.402487146673</v>
      </c>
      <c r="ID89">
        <v>211.96669429150899</v>
      </c>
      <c r="IE89">
        <v>188.288142840842</v>
      </c>
    </row>
    <row r="90" spans="1:239" x14ac:dyDescent="0.25">
      <c r="A90" s="40">
        <v>40664</v>
      </c>
      <c r="B90">
        <v>87.184664568682507</v>
      </c>
      <c r="D90">
        <v>195.21232812600701</v>
      </c>
      <c r="F90">
        <v>152.784950274062</v>
      </c>
      <c r="H90">
        <v>129.99578600071899</v>
      </c>
      <c r="J90">
        <v>194.701445554614</v>
      </c>
      <c r="L90">
        <v>281.57036715406002</v>
      </c>
      <c r="N90">
        <v>172.988522267093</v>
      </c>
      <c r="P90">
        <v>218.490164646994</v>
      </c>
      <c r="R90">
        <v>173.426237336464</v>
      </c>
      <c r="T90">
        <v>174.61691766035801</v>
      </c>
      <c r="V90">
        <v>239.32914891522</v>
      </c>
      <c r="X90">
        <v>195.88600219492699</v>
      </c>
      <c r="Z90">
        <v>196.662579350313</v>
      </c>
      <c r="AB90">
        <v>151.20574285778599</v>
      </c>
      <c r="AD90">
        <v>238.31935681040599</v>
      </c>
      <c r="AF90">
        <v>196.849538882996</v>
      </c>
      <c r="AH90">
        <v>150.82751849239901</v>
      </c>
      <c r="AJ90">
        <v>65.590993611325004</v>
      </c>
      <c r="AL90">
        <v>174.78747339921</v>
      </c>
      <c r="AN90">
        <v>130.499916080378</v>
      </c>
      <c r="AP90">
        <v>174.42725729692799</v>
      </c>
      <c r="AR90">
        <v>108.497738675176</v>
      </c>
      <c r="AT90">
        <v>87.126410616514406</v>
      </c>
      <c r="AV90">
        <v>108.07805872844899</v>
      </c>
      <c r="AX90">
        <v>129.34509465224701</v>
      </c>
      <c r="AZ90">
        <v>153.42890351766101</v>
      </c>
      <c r="BB90">
        <v>174.48825726960601</v>
      </c>
      <c r="BD90">
        <v>65.561933935243303</v>
      </c>
      <c r="BF90">
        <v>109.33115504049999</v>
      </c>
      <c r="BH90">
        <v>108.826540144963</v>
      </c>
      <c r="BJ90">
        <v>107.91128984282101</v>
      </c>
      <c r="BL90">
        <v>260.56184725748801</v>
      </c>
      <c r="BN90">
        <v>130.72540668976799</v>
      </c>
      <c r="BO90">
        <v>173.41680251380501</v>
      </c>
      <c r="BR90">
        <v>129.89165681894701</v>
      </c>
      <c r="BS90">
        <v>152.09143363137201</v>
      </c>
      <c r="BV90">
        <v>86.828289250415395</v>
      </c>
      <c r="BW90">
        <v>107.87139304210601</v>
      </c>
      <c r="BZ90">
        <v>173.90907227465999</v>
      </c>
      <c r="CA90">
        <v>109.195415958445</v>
      </c>
      <c r="CD90">
        <v>87.016582116499393</v>
      </c>
      <c r="CE90">
        <v>176.41232288424999</v>
      </c>
      <c r="CH90">
        <v>194.09039389295299</v>
      </c>
      <c r="CI90">
        <v>128.79644025207</v>
      </c>
      <c r="CL90">
        <v>153.23057065885399</v>
      </c>
      <c r="CM90">
        <v>109.020259647853</v>
      </c>
      <c r="CP90">
        <v>86.514322520527898</v>
      </c>
      <c r="CQ90">
        <v>153.22747972700699</v>
      </c>
      <c r="CT90">
        <v>109.567248409059</v>
      </c>
      <c r="CU90">
        <v>129.89923799316199</v>
      </c>
      <c r="CX90">
        <v>196.643311625584</v>
      </c>
      <c r="CY90">
        <v>218.05611158820301</v>
      </c>
      <c r="DB90">
        <v>194.70775593105299</v>
      </c>
      <c r="DC90">
        <v>197.307815906331</v>
      </c>
      <c r="DF90">
        <v>130.02819247258299</v>
      </c>
      <c r="DG90">
        <v>194.93676952486601</v>
      </c>
      <c r="DJ90">
        <v>152.49099077517101</v>
      </c>
      <c r="DK90">
        <v>238.73710055619199</v>
      </c>
      <c r="DN90">
        <v>130.872279899793</v>
      </c>
      <c r="DO90">
        <v>259.30129700923197</v>
      </c>
      <c r="DR90">
        <v>129.40354358518101</v>
      </c>
      <c r="DS90">
        <v>217.81050053951901</v>
      </c>
      <c r="DV90">
        <v>172.116024548523</v>
      </c>
      <c r="DW90">
        <v>108.896458199919</v>
      </c>
      <c r="DZ90">
        <v>129.942519694428</v>
      </c>
      <c r="EA90">
        <v>151.85346343800501</v>
      </c>
      <c r="ED90">
        <v>130.438507088433</v>
      </c>
      <c r="EE90">
        <v>87.335675008408302</v>
      </c>
      <c r="EH90">
        <v>173.15444715615001</v>
      </c>
      <c r="EI90">
        <v>130.65484163129099</v>
      </c>
      <c r="EL90">
        <v>129.63526316521001</v>
      </c>
      <c r="EM90">
        <v>217.97186091327001</v>
      </c>
      <c r="EP90">
        <v>215.37771610747399</v>
      </c>
      <c r="EQ90">
        <v>86.634565157840996</v>
      </c>
      <c r="ET90">
        <v>194.91188717673799</v>
      </c>
      <c r="EU90">
        <v>130.38674416958699</v>
      </c>
      <c r="EX90">
        <v>193.981371978829</v>
      </c>
      <c r="EY90">
        <v>129.18698786506999</v>
      </c>
      <c r="FB90">
        <v>128.84554031763599</v>
      </c>
      <c r="FC90">
        <v>151.702476166536</v>
      </c>
      <c r="FF90">
        <v>194.506489079727</v>
      </c>
      <c r="FG90">
        <v>173.83055561528801</v>
      </c>
      <c r="FJ90">
        <v>131.087776837045</v>
      </c>
      <c r="FK90">
        <v>108.351767780093</v>
      </c>
      <c r="FN90">
        <v>107.796833086454</v>
      </c>
      <c r="FO90">
        <v>195.00230691309699</v>
      </c>
      <c r="FR90">
        <v>108.125205399629</v>
      </c>
      <c r="FS90">
        <v>150.520393253349</v>
      </c>
      <c r="FV90">
        <v>151.842831369588</v>
      </c>
      <c r="FW90">
        <v>238.95719768932301</v>
      </c>
      <c r="FZ90">
        <v>257.14498894309202</v>
      </c>
      <c r="GA90">
        <v>152.714735935823</v>
      </c>
      <c r="GD90">
        <v>107.795675277397</v>
      </c>
      <c r="GE90">
        <v>151.72598264753901</v>
      </c>
      <c r="GH90">
        <v>219.45605404003601</v>
      </c>
      <c r="GI90">
        <v>172.61327737094101</v>
      </c>
      <c r="GL90">
        <v>87.191006520496302</v>
      </c>
      <c r="GM90">
        <v>128.81103975999801</v>
      </c>
      <c r="GP90">
        <v>192.83362382667499</v>
      </c>
      <c r="GQ90">
        <v>109.477732184391</v>
      </c>
      <c r="GT90">
        <v>150.353712039821</v>
      </c>
      <c r="GU90">
        <v>236.996834328094</v>
      </c>
      <c r="GX90">
        <v>151.14069404072001</v>
      </c>
      <c r="GY90">
        <v>151.798019024746</v>
      </c>
      <c r="HB90">
        <v>195.28721390740901</v>
      </c>
      <c r="HC90">
        <v>172.25190299816799</v>
      </c>
      <c r="HF90">
        <v>129.31816603885201</v>
      </c>
      <c r="HG90">
        <v>217.82699904442501</v>
      </c>
      <c r="HJ90">
        <v>130.540056215345</v>
      </c>
      <c r="HK90">
        <v>153.59358921776899</v>
      </c>
      <c r="HN90">
        <v>86.5234703110781</v>
      </c>
      <c r="HO90">
        <v>195.843671918046</v>
      </c>
      <c r="HR90">
        <v>193.917666689486</v>
      </c>
      <c r="HS90">
        <v>151.63841786934199</v>
      </c>
      <c r="HV90">
        <v>195.75290824736999</v>
      </c>
      <c r="HW90">
        <v>129.55532096934101</v>
      </c>
      <c r="HZ90">
        <v>130.35376027151599</v>
      </c>
      <c r="IA90">
        <v>173.28767763851201</v>
      </c>
      <c r="ID90">
        <v>151.90781403701399</v>
      </c>
      <c r="IE90">
        <v>130.48975716740301</v>
      </c>
    </row>
    <row r="91" spans="1:239" x14ac:dyDescent="0.25">
      <c r="A91" s="40">
        <v>40695</v>
      </c>
      <c r="B91">
        <v>227.62845080417</v>
      </c>
      <c r="D91">
        <v>159.63181611180099</v>
      </c>
      <c r="F91">
        <v>204.063041456646</v>
      </c>
      <c r="H91">
        <v>297.10677233833798</v>
      </c>
      <c r="J91">
        <v>183.56089776480201</v>
      </c>
      <c r="L91">
        <v>318.83069547395098</v>
      </c>
      <c r="N91">
        <v>273.66188200422403</v>
      </c>
      <c r="P91">
        <v>158.74725276949701</v>
      </c>
      <c r="R91">
        <v>229.33497465937799</v>
      </c>
      <c r="T91">
        <v>91.142347865189294</v>
      </c>
      <c r="V91">
        <v>137.763811019744</v>
      </c>
      <c r="X91">
        <v>181.41071872523599</v>
      </c>
      <c r="Z91">
        <v>159.33081413951399</v>
      </c>
      <c r="AB91">
        <v>158.44515182677799</v>
      </c>
      <c r="AD91">
        <v>248.39446903846701</v>
      </c>
      <c r="AF91">
        <v>273.94397133389401</v>
      </c>
      <c r="AH91">
        <v>249.09904077053099</v>
      </c>
      <c r="AJ91">
        <v>137.331459503064</v>
      </c>
      <c r="AL91">
        <v>228.18097538675499</v>
      </c>
      <c r="AN91">
        <v>136.809427864768</v>
      </c>
      <c r="AP91">
        <v>250.117589067979</v>
      </c>
      <c r="AR91">
        <v>159.91510904397899</v>
      </c>
      <c r="AT91">
        <v>226.274159892825</v>
      </c>
      <c r="AV91">
        <v>114.010151600988</v>
      </c>
      <c r="AX91">
        <v>204.34318167721901</v>
      </c>
      <c r="AZ91">
        <v>228.57599940673501</v>
      </c>
      <c r="BB91">
        <v>113.25588000071301</v>
      </c>
      <c r="BD91">
        <v>181.21767501094399</v>
      </c>
      <c r="BF91">
        <v>160.39366215014999</v>
      </c>
      <c r="BH91">
        <v>159.41538901096999</v>
      </c>
      <c r="BJ91">
        <v>182.914988914259</v>
      </c>
      <c r="BL91">
        <v>246.600831804488</v>
      </c>
      <c r="BN91">
        <v>272.453702404301</v>
      </c>
      <c r="BP91">
        <v>227.29990337381699</v>
      </c>
      <c r="BR91">
        <v>137.410524939543</v>
      </c>
      <c r="BS91">
        <v>205.68521576720499</v>
      </c>
      <c r="BV91">
        <v>272.90561548662498</v>
      </c>
      <c r="BW91">
        <v>136.66659720854099</v>
      </c>
      <c r="BZ91">
        <v>114.404564091872</v>
      </c>
      <c r="CA91">
        <v>228.02405576604301</v>
      </c>
      <c r="CD91">
        <v>159.865887227424</v>
      </c>
      <c r="CE91">
        <v>90.680232766005702</v>
      </c>
      <c r="CH91">
        <v>68.0995230718584</v>
      </c>
      <c r="CI91">
        <v>136.47475864637701</v>
      </c>
      <c r="CL91">
        <v>182.78537527539601</v>
      </c>
      <c r="CM91">
        <v>158.00446833867201</v>
      </c>
      <c r="CP91">
        <v>160.43529439055001</v>
      </c>
      <c r="CQ91">
        <v>160.115650163884</v>
      </c>
      <c r="CT91">
        <v>206.51616693832301</v>
      </c>
      <c r="CU91">
        <v>272.54013706510301</v>
      </c>
      <c r="CX91">
        <v>114.93479034902001</v>
      </c>
      <c r="CY91">
        <v>159.85607453802001</v>
      </c>
      <c r="DB91">
        <v>227.04890372314799</v>
      </c>
      <c r="DC91">
        <v>227.03803767222999</v>
      </c>
      <c r="DF91">
        <v>228.21988032724801</v>
      </c>
      <c r="DG91">
        <v>228.193239421372</v>
      </c>
      <c r="DJ91">
        <v>227.887871628976</v>
      </c>
      <c r="DK91">
        <v>339.965884409669</v>
      </c>
      <c r="DN91">
        <v>273.40114790148499</v>
      </c>
      <c r="DO91">
        <v>180.41230554121501</v>
      </c>
      <c r="DR91">
        <v>206.17709057657299</v>
      </c>
      <c r="DS91">
        <v>274.57304926929498</v>
      </c>
      <c r="DV91">
        <v>158.651211813087</v>
      </c>
      <c r="DW91">
        <v>273.6654760449</v>
      </c>
      <c r="DZ91">
        <v>182.90276335265699</v>
      </c>
      <c r="EA91">
        <v>205.95312538209299</v>
      </c>
      <c r="ED91">
        <v>251.54800933504899</v>
      </c>
      <c r="EE91">
        <v>181.314957110888</v>
      </c>
      <c r="EH91">
        <v>181.83206186188599</v>
      </c>
      <c r="EI91">
        <v>159.51364502783099</v>
      </c>
      <c r="EL91">
        <v>159.90415051691599</v>
      </c>
      <c r="EM91">
        <v>205.533367664759</v>
      </c>
      <c r="EP91">
        <v>136.29902988288501</v>
      </c>
      <c r="EQ91">
        <v>294.00811313461998</v>
      </c>
      <c r="ET91">
        <v>205.22859047144999</v>
      </c>
      <c r="EU91">
        <v>135.98545367547001</v>
      </c>
      <c r="EX91">
        <v>227.26317458135</v>
      </c>
      <c r="EY91">
        <v>203.60612711156901</v>
      </c>
      <c r="FB91">
        <v>227.648835402581</v>
      </c>
      <c r="FC91">
        <v>250.62506677302301</v>
      </c>
      <c r="FF91">
        <v>203.40111460798701</v>
      </c>
      <c r="FG91">
        <v>159.99297572316499</v>
      </c>
      <c r="FJ91">
        <v>45.3792556030699</v>
      </c>
      <c r="FK91">
        <v>183.47304001195801</v>
      </c>
      <c r="FN91">
        <v>205.35188650364901</v>
      </c>
      <c r="FO91">
        <v>204.05711357125199</v>
      </c>
      <c r="FR91">
        <v>204.179067600736</v>
      </c>
      <c r="FS91">
        <v>91.019830916079599</v>
      </c>
      <c r="FV91">
        <v>180.70153444218201</v>
      </c>
      <c r="FW91">
        <v>226.71620419410999</v>
      </c>
      <c r="FZ91">
        <v>135.98689694935001</v>
      </c>
      <c r="GA91">
        <v>272.08184020397499</v>
      </c>
      <c r="GD91">
        <v>295.04385856151299</v>
      </c>
      <c r="GE91">
        <v>114.468870579808</v>
      </c>
      <c r="GH91">
        <v>206.52385366082899</v>
      </c>
      <c r="GI91">
        <v>203.55491279698401</v>
      </c>
      <c r="GL91">
        <v>182.00095833371699</v>
      </c>
      <c r="GM91">
        <v>250.287924750412</v>
      </c>
      <c r="GP91">
        <v>293.82180757555602</v>
      </c>
      <c r="GQ91">
        <v>231.07717024983799</v>
      </c>
      <c r="GT91">
        <v>271.99636533699902</v>
      </c>
      <c r="GU91">
        <v>292.38157183152799</v>
      </c>
      <c r="GX91">
        <v>205.49514787718101</v>
      </c>
      <c r="GY91">
        <v>158.915141190957</v>
      </c>
      <c r="HB91">
        <v>159.91198502238001</v>
      </c>
      <c r="HC91">
        <v>340.00814900979799</v>
      </c>
      <c r="HF91">
        <v>248.16639920574701</v>
      </c>
      <c r="HG91">
        <v>251.35798911950499</v>
      </c>
      <c r="HJ91">
        <v>226.893509065865</v>
      </c>
      <c r="HK91">
        <v>225.64932675833799</v>
      </c>
      <c r="HN91">
        <v>181.55453617609001</v>
      </c>
      <c r="HO91">
        <v>180.82193390871799</v>
      </c>
      <c r="HR91">
        <v>247.65943130198099</v>
      </c>
      <c r="HS91">
        <v>249.90442468615001</v>
      </c>
      <c r="HV91">
        <v>226.49588957638201</v>
      </c>
      <c r="HW91">
        <v>158.52851784479299</v>
      </c>
      <c r="HZ91">
        <v>205.10367168169799</v>
      </c>
      <c r="IA91">
        <v>158.83627982759</v>
      </c>
      <c r="ID91">
        <v>385.95233732661399</v>
      </c>
      <c r="IE91">
        <v>183.01164184813101</v>
      </c>
    </row>
    <row r="92" spans="1:239" x14ac:dyDescent="0.25">
      <c r="A92" s="40">
        <v>40725</v>
      </c>
      <c r="B92">
        <v>186.46209538355501</v>
      </c>
      <c r="D92">
        <v>256.56837517140298</v>
      </c>
      <c r="F92">
        <v>93.1976391568314</v>
      </c>
      <c r="H92">
        <v>233.09917294854699</v>
      </c>
      <c r="J92">
        <v>164.72367152848</v>
      </c>
      <c r="L92">
        <v>211.64394559616699</v>
      </c>
      <c r="N92">
        <v>187.31980493709099</v>
      </c>
      <c r="P92">
        <v>163.545425220445</v>
      </c>
      <c r="R92">
        <v>163.33626788129601</v>
      </c>
      <c r="T92">
        <v>211.78813836325901</v>
      </c>
      <c r="V92">
        <v>165.22149379214</v>
      </c>
      <c r="X92">
        <v>93.603534047605905</v>
      </c>
      <c r="Z92">
        <v>213.75964167362599</v>
      </c>
      <c r="AB92">
        <v>164.46319243267001</v>
      </c>
      <c r="AD92">
        <v>164.734871737487</v>
      </c>
      <c r="AF92">
        <v>258.00056716183298</v>
      </c>
      <c r="AH92">
        <v>185.45354319047701</v>
      </c>
      <c r="AJ92">
        <v>165.39989143707101</v>
      </c>
      <c r="AL92">
        <v>210.668665733041</v>
      </c>
      <c r="AN92">
        <v>258.52139329129898</v>
      </c>
      <c r="AP92">
        <v>233.84671761882601</v>
      </c>
      <c r="AR92">
        <v>71.1033151562999</v>
      </c>
      <c r="AT92">
        <v>164.01241855154601</v>
      </c>
      <c r="AV92">
        <v>140.37898351556299</v>
      </c>
      <c r="AX92">
        <v>210.680322736113</v>
      </c>
      <c r="AZ92">
        <v>117.485940793813</v>
      </c>
      <c r="BB92">
        <v>186.27101740384799</v>
      </c>
      <c r="BD92">
        <v>328.15059999557297</v>
      </c>
      <c r="BF92">
        <v>70.413064146814506</v>
      </c>
      <c r="BH92">
        <v>163.540189139776</v>
      </c>
      <c r="BJ92">
        <v>116.887021508998</v>
      </c>
      <c r="BL92">
        <v>140.63378043869301</v>
      </c>
      <c r="BN92">
        <v>280.69239446847303</v>
      </c>
      <c r="BP92">
        <v>46.536370769418298</v>
      </c>
      <c r="BR92">
        <v>164.85537004337101</v>
      </c>
      <c r="BT92">
        <v>118.082382771341</v>
      </c>
      <c r="BV92">
        <v>210.26385900311701</v>
      </c>
      <c r="BW92">
        <v>281.02364150844897</v>
      </c>
      <c r="BZ92">
        <v>187.301418512309</v>
      </c>
      <c r="CA92">
        <v>187.67642841428801</v>
      </c>
      <c r="CD92">
        <v>165.57716525632901</v>
      </c>
      <c r="CE92">
        <v>93.700305713212401</v>
      </c>
      <c r="CH92">
        <v>186.02282595637399</v>
      </c>
      <c r="CI92">
        <v>46.569786421678998</v>
      </c>
      <c r="CL92">
        <v>282.48148572169799</v>
      </c>
      <c r="CM92">
        <v>233.54441838150399</v>
      </c>
      <c r="CP92">
        <v>163.99864572135399</v>
      </c>
      <c r="CQ92">
        <v>284.00366105733002</v>
      </c>
      <c r="CT92">
        <v>186.86536872252799</v>
      </c>
      <c r="CU92">
        <v>164.384524922823</v>
      </c>
      <c r="CX92">
        <v>212.52791714633699</v>
      </c>
      <c r="CY92">
        <v>93.301011196011999</v>
      </c>
      <c r="DB92">
        <v>281.95394564790001</v>
      </c>
      <c r="DC92">
        <v>258.07094381110801</v>
      </c>
      <c r="DF92">
        <v>188.03523749445401</v>
      </c>
      <c r="DG92">
        <v>69.209957007431498</v>
      </c>
      <c r="DJ92">
        <v>187.31878603907401</v>
      </c>
      <c r="DK92">
        <v>164.66294858032899</v>
      </c>
      <c r="DN92">
        <v>141.93967290198</v>
      </c>
      <c r="DO92">
        <v>164.08364142868999</v>
      </c>
      <c r="DR92">
        <v>187.29643094737199</v>
      </c>
      <c r="DS92">
        <v>92.6480210064598</v>
      </c>
      <c r="DV92">
        <v>140.03489427617399</v>
      </c>
      <c r="DW92">
        <v>116.753475959689</v>
      </c>
      <c r="DZ92">
        <v>118.073632463854</v>
      </c>
      <c r="EA92">
        <v>186.34489051518</v>
      </c>
      <c r="ED92">
        <v>140.82743009019299</v>
      </c>
      <c r="EE92">
        <v>186.84854712137101</v>
      </c>
      <c r="EH92">
        <v>141.60188827580299</v>
      </c>
      <c r="EI92">
        <v>117.479134871131</v>
      </c>
      <c r="EL92">
        <v>93.740178415482703</v>
      </c>
      <c r="EM92">
        <v>163.40905890028299</v>
      </c>
      <c r="EP92">
        <v>116.144316275016</v>
      </c>
      <c r="EQ92">
        <v>256.69531397077498</v>
      </c>
      <c r="ET92">
        <v>189.02885239846501</v>
      </c>
      <c r="EU92">
        <v>164.30105397759701</v>
      </c>
      <c r="EX92">
        <v>117.865063541393</v>
      </c>
      <c r="EY92">
        <v>70.142682497169204</v>
      </c>
      <c r="FB92">
        <v>163.53307196113201</v>
      </c>
      <c r="FC92">
        <v>139.32402145001001</v>
      </c>
      <c r="FF92">
        <v>164.94097511954101</v>
      </c>
      <c r="FG92">
        <v>165.289377917509</v>
      </c>
      <c r="FJ92">
        <v>163.63752488888599</v>
      </c>
      <c r="FK92">
        <v>94.149805868387404</v>
      </c>
      <c r="FN92">
        <v>93.817204010259701</v>
      </c>
      <c r="FO92">
        <v>163.92285392032599</v>
      </c>
      <c r="FR92">
        <v>212.592306717978</v>
      </c>
      <c r="FS92">
        <v>212.62236533596899</v>
      </c>
      <c r="FV92">
        <v>141.05119713790199</v>
      </c>
      <c r="FW92">
        <v>208.382570087505</v>
      </c>
      <c r="FZ92">
        <v>209.07935008178899</v>
      </c>
      <c r="GA92">
        <v>140.48474192402199</v>
      </c>
      <c r="GD92">
        <v>281.023404158549</v>
      </c>
      <c r="GE92">
        <v>116.885137514802</v>
      </c>
      <c r="GH92">
        <v>164.36668413576501</v>
      </c>
      <c r="GI92">
        <v>187.84792761086101</v>
      </c>
      <c r="GL92">
        <v>257.64025327434399</v>
      </c>
      <c r="GM92">
        <v>187.955160537209</v>
      </c>
      <c r="GP92">
        <v>233.22440028502101</v>
      </c>
      <c r="GQ92">
        <v>117.629010417971</v>
      </c>
      <c r="GT92">
        <v>211.773347676691</v>
      </c>
      <c r="GU92">
        <v>93.404316517646507</v>
      </c>
      <c r="GX92">
        <v>258.93323318616399</v>
      </c>
      <c r="GY92">
        <v>93.804353697982293</v>
      </c>
      <c r="HB92">
        <v>164.48922421685199</v>
      </c>
      <c r="HC92">
        <v>165.568896441178</v>
      </c>
      <c r="HF92">
        <v>188.36910272025</v>
      </c>
      <c r="HG92">
        <v>235.207060897849</v>
      </c>
      <c r="HJ92">
        <v>187.844269376287</v>
      </c>
      <c r="HK92">
        <v>210.82888306857899</v>
      </c>
      <c r="HN92">
        <v>212.05921169590499</v>
      </c>
      <c r="HO92">
        <v>140.67799657244299</v>
      </c>
      <c r="HR92">
        <v>206.21722244774901</v>
      </c>
      <c r="HS92">
        <v>307.14728529443897</v>
      </c>
      <c r="HV92">
        <v>93.778803935292501</v>
      </c>
      <c r="HW92">
        <v>163.719305752368</v>
      </c>
      <c r="HZ92">
        <v>118.098338694888</v>
      </c>
      <c r="IA92">
        <v>164.92238248334399</v>
      </c>
      <c r="ID92">
        <v>69.8677129293077</v>
      </c>
      <c r="IE92">
        <v>188.247321754555</v>
      </c>
    </row>
    <row r="93" spans="1:239" x14ac:dyDescent="0.25">
      <c r="A93" s="40">
        <v>40756</v>
      </c>
      <c r="B93">
        <v>167.538744449272</v>
      </c>
      <c r="D93">
        <v>118.33978662077701</v>
      </c>
      <c r="F93">
        <v>70.959163099980699</v>
      </c>
      <c r="H93">
        <v>190.417534240723</v>
      </c>
      <c r="J93">
        <v>71.289892044053104</v>
      </c>
      <c r="L93">
        <v>95.736758424515401</v>
      </c>
      <c r="N93">
        <v>214.922583925905</v>
      </c>
      <c r="P93">
        <v>71.745062945577601</v>
      </c>
      <c r="R93">
        <v>190.05684020715199</v>
      </c>
      <c r="T93">
        <v>190.298050928701</v>
      </c>
      <c r="V93">
        <v>143.62470201454599</v>
      </c>
      <c r="X93">
        <v>188.898390181211</v>
      </c>
      <c r="Z93">
        <v>167.828422682606</v>
      </c>
      <c r="AB93">
        <v>165.52138017118801</v>
      </c>
      <c r="AD93">
        <v>118.695419925818</v>
      </c>
      <c r="AF93">
        <v>70.714390953021706</v>
      </c>
      <c r="AH93">
        <v>165.036547717443</v>
      </c>
      <c r="AJ93">
        <v>142.770790074519</v>
      </c>
      <c r="AL93">
        <v>212.93044120486201</v>
      </c>
      <c r="AN93">
        <v>166.72945703829299</v>
      </c>
      <c r="AP93">
        <v>119.68392630906401</v>
      </c>
      <c r="AR93">
        <v>118.561609737673</v>
      </c>
      <c r="AT93">
        <v>212.85190657500601</v>
      </c>
      <c r="AV93">
        <v>165.404202172113</v>
      </c>
      <c r="AX93">
        <v>117.495661385266</v>
      </c>
      <c r="AZ93">
        <v>118.92803273946301</v>
      </c>
      <c r="BB93">
        <v>142.399179526278</v>
      </c>
      <c r="BD93">
        <v>165.213814883731</v>
      </c>
      <c r="BF93">
        <v>119.719633116092</v>
      </c>
      <c r="BH93">
        <v>236.779398757124</v>
      </c>
      <c r="BJ93">
        <v>189.29754126599701</v>
      </c>
      <c r="BL93">
        <v>142.67169093297201</v>
      </c>
      <c r="BN93">
        <v>141.866970044802</v>
      </c>
      <c r="BP93">
        <v>165.91262691882301</v>
      </c>
      <c r="BR93">
        <v>166.25469826378099</v>
      </c>
      <c r="BT93">
        <v>191.480047093135</v>
      </c>
      <c r="BV93">
        <v>71.197247758240593</v>
      </c>
      <c r="BX93">
        <v>260.31076951667598</v>
      </c>
      <c r="BZ93">
        <v>143.150921457625</v>
      </c>
      <c r="CA93">
        <v>143.23709147539699</v>
      </c>
      <c r="CD93">
        <v>118.775607859319</v>
      </c>
      <c r="CE93">
        <v>167.52841762218</v>
      </c>
      <c r="CH93">
        <v>70.740682687809297</v>
      </c>
      <c r="CI93">
        <v>71.273074881330899</v>
      </c>
      <c r="CL93">
        <v>287.096796112638</v>
      </c>
      <c r="CM93">
        <v>190.12414179761399</v>
      </c>
      <c r="CP93">
        <v>71.553903003472499</v>
      </c>
      <c r="CQ93">
        <v>119.77566846950501</v>
      </c>
      <c r="CT93">
        <v>165.776848114834</v>
      </c>
      <c r="CU93">
        <v>142.19929590954899</v>
      </c>
      <c r="CX93">
        <v>144.03663070243999</v>
      </c>
      <c r="CY93">
        <v>166.89893254360899</v>
      </c>
      <c r="DB93">
        <v>95.242392042293901</v>
      </c>
      <c r="DC93">
        <v>95.562706569877506</v>
      </c>
      <c r="DF93">
        <v>142.29148629557301</v>
      </c>
      <c r="DG93">
        <v>70.958078047107307</v>
      </c>
      <c r="DJ93">
        <v>165.742335456061</v>
      </c>
      <c r="DK93">
        <v>214.470099828755</v>
      </c>
      <c r="DN93">
        <v>167.08984660034</v>
      </c>
      <c r="DO93">
        <v>236.537684628758</v>
      </c>
      <c r="DR93">
        <v>143.0246128787</v>
      </c>
      <c r="DS93">
        <v>190.32173178734101</v>
      </c>
      <c r="DV93">
        <v>141.29060711368899</v>
      </c>
      <c r="DW93">
        <v>119.738518795153</v>
      </c>
      <c r="DZ93">
        <v>165.23104567778199</v>
      </c>
      <c r="EA93">
        <v>143.444860021788</v>
      </c>
      <c r="ED93">
        <v>192.06397641524899</v>
      </c>
      <c r="EE93">
        <v>95.458558371973695</v>
      </c>
      <c r="EH93">
        <v>236.85179170540701</v>
      </c>
      <c r="EI93">
        <v>166.540188468167</v>
      </c>
      <c r="EL93">
        <v>165.51683204131299</v>
      </c>
      <c r="EM93">
        <v>213.88822976744399</v>
      </c>
      <c r="EP93">
        <v>166.94853146954901</v>
      </c>
      <c r="EQ93">
        <v>165.93687785651801</v>
      </c>
      <c r="ET93">
        <v>166.268135193841</v>
      </c>
      <c r="EU93">
        <v>142.26987557999999</v>
      </c>
      <c r="EX93">
        <v>164.68650747634999</v>
      </c>
      <c r="EY93">
        <v>213.53914832716899</v>
      </c>
      <c r="FB93">
        <v>141.91075186878101</v>
      </c>
      <c r="FC93">
        <v>118.918222065975</v>
      </c>
      <c r="FF93">
        <v>71.707520680083505</v>
      </c>
      <c r="FG93">
        <v>262.28935448582001</v>
      </c>
      <c r="FJ93">
        <v>263.39945352563302</v>
      </c>
      <c r="FK93">
        <v>71.700905063959198</v>
      </c>
      <c r="FN93">
        <v>189.19576744030201</v>
      </c>
      <c r="FO93">
        <v>164.667826700788</v>
      </c>
      <c r="FR93">
        <v>191.159691289036</v>
      </c>
      <c r="FS93">
        <v>70.358916444560705</v>
      </c>
      <c r="FV93">
        <v>141.99477278662599</v>
      </c>
      <c r="FW93">
        <v>164.65029502319601</v>
      </c>
      <c r="FZ93">
        <v>261.573139036253</v>
      </c>
      <c r="GA93">
        <v>142.19960027938299</v>
      </c>
      <c r="GD93">
        <v>261.21293439881498</v>
      </c>
      <c r="GE93">
        <v>142.25356153917099</v>
      </c>
      <c r="GH93">
        <v>166.960697112373</v>
      </c>
      <c r="GI93">
        <v>189.61458319047901</v>
      </c>
      <c r="GL93">
        <v>166.95447843633099</v>
      </c>
      <c r="GM93">
        <v>142.03526116448199</v>
      </c>
      <c r="GP93">
        <v>141.30577171819499</v>
      </c>
      <c r="GQ93">
        <v>143.77560067157901</v>
      </c>
      <c r="GT93">
        <v>142.215973044587</v>
      </c>
      <c r="GU93">
        <v>190.15662787819599</v>
      </c>
      <c r="GX93">
        <v>212.10144352650499</v>
      </c>
      <c r="GY93">
        <v>211.93700653937199</v>
      </c>
      <c r="HB93">
        <v>118.238723158182</v>
      </c>
      <c r="HC93">
        <v>140.43935703005499</v>
      </c>
      <c r="HF93">
        <v>95.125197638291397</v>
      </c>
      <c r="HG93">
        <v>192.38023229602601</v>
      </c>
      <c r="HJ93">
        <v>118.62791159493599</v>
      </c>
      <c r="HK93">
        <v>142.301579434742</v>
      </c>
      <c r="HN93">
        <v>118.36880763508699</v>
      </c>
      <c r="HO93">
        <v>237.423315893688</v>
      </c>
      <c r="HR93">
        <v>140.743256473602</v>
      </c>
      <c r="HS93">
        <v>142.29521987986999</v>
      </c>
      <c r="HV93">
        <v>189.475138643756</v>
      </c>
      <c r="HW93">
        <v>190.32283432640301</v>
      </c>
      <c r="HZ93">
        <v>95.185217671460904</v>
      </c>
      <c r="IA93">
        <v>119.598743386563</v>
      </c>
      <c r="ID93">
        <v>143.288452107257</v>
      </c>
      <c r="IE93">
        <v>236.93969493280599</v>
      </c>
    </row>
    <row r="94" spans="1:239" x14ac:dyDescent="0.25">
      <c r="A94" s="40">
        <v>40787</v>
      </c>
      <c r="B94">
        <v>221.346900190893</v>
      </c>
      <c r="D94">
        <v>200.333458738996</v>
      </c>
      <c r="F94">
        <v>267.24573012417699</v>
      </c>
      <c r="H94">
        <v>175.484734412786</v>
      </c>
      <c r="J94">
        <v>243.73743109832699</v>
      </c>
      <c r="L94">
        <v>132.69640221229099</v>
      </c>
      <c r="N94">
        <v>244.04927073456699</v>
      </c>
      <c r="P94">
        <v>155.461058394193</v>
      </c>
      <c r="R94">
        <v>220.01765564105401</v>
      </c>
      <c r="T94">
        <v>201.455028442356</v>
      </c>
      <c r="V94">
        <v>243.819427264871</v>
      </c>
      <c r="X94">
        <v>223.24460853809299</v>
      </c>
      <c r="Z94">
        <v>266.19691474388202</v>
      </c>
      <c r="AB94">
        <v>111.44906100408301</v>
      </c>
      <c r="AD94">
        <v>200.99555078379299</v>
      </c>
      <c r="AF94">
        <v>309.159107243905</v>
      </c>
      <c r="AH94">
        <v>240.668053107974</v>
      </c>
      <c r="AJ94">
        <v>265.84152048726401</v>
      </c>
      <c r="AL94">
        <v>199.16614019309</v>
      </c>
      <c r="AN94">
        <v>176.24443910258501</v>
      </c>
      <c r="AP94">
        <v>198.791468961032</v>
      </c>
      <c r="AR94">
        <v>133.47277740174201</v>
      </c>
      <c r="AT94">
        <v>198.08271980405101</v>
      </c>
      <c r="AV94">
        <v>221.52342831503199</v>
      </c>
      <c r="AX94">
        <v>154.06482390851701</v>
      </c>
      <c r="AZ94">
        <v>332.77750922819399</v>
      </c>
      <c r="BB94">
        <v>243.86574914117099</v>
      </c>
      <c r="BD94">
        <v>88.430420693624598</v>
      </c>
      <c r="BF94">
        <v>332.40008345889402</v>
      </c>
      <c r="BH94">
        <v>199.85424539815199</v>
      </c>
      <c r="BJ94">
        <v>377.71086251316098</v>
      </c>
      <c r="BL94">
        <v>310.85687715715898</v>
      </c>
      <c r="BN94">
        <v>218.93269329143601</v>
      </c>
      <c r="BP94">
        <v>198.46761194335599</v>
      </c>
      <c r="BR94">
        <v>245.470534720415</v>
      </c>
      <c r="BT94">
        <v>243.976599445088</v>
      </c>
      <c r="BV94">
        <v>308.11102543010702</v>
      </c>
      <c r="BX94">
        <v>285.79873584122498</v>
      </c>
      <c r="BZ94">
        <v>110.768612580324</v>
      </c>
      <c r="CB94">
        <v>263.74445913071298</v>
      </c>
      <c r="CD94">
        <v>222.17156768749101</v>
      </c>
      <c r="CE94">
        <v>267.62102238478201</v>
      </c>
      <c r="CH94">
        <v>199.236298177034</v>
      </c>
      <c r="CI94">
        <v>244.00922489689299</v>
      </c>
      <c r="CL94">
        <v>243.267147106972</v>
      </c>
      <c r="CM94">
        <v>222.37299739393899</v>
      </c>
      <c r="CP94">
        <v>220.901618065398</v>
      </c>
      <c r="CQ94">
        <v>243.29336612331099</v>
      </c>
      <c r="CT94">
        <v>242.14868438841299</v>
      </c>
      <c r="CU94">
        <v>220.7230280672</v>
      </c>
      <c r="CX94">
        <v>222.404583200194</v>
      </c>
      <c r="CY94">
        <v>155.88559845529801</v>
      </c>
      <c r="DB94">
        <v>239.90305961927601</v>
      </c>
      <c r="DC94">
        <v>243.96936336292899</v>
      </c>
      <c r="DF94">
        <v>312.46943716411101</v>
      </c>
      <c r="DG94">
        <v>354.56601418187103</v>
      </c>
      <c r="DJ94">
        <v>265.31980101973198</v>
      </c>
      <c r="DK94">
        <v>200.86453213779299</v>
      </c>
      <c r="DN94">
        <v>270.00910237728499</v>
      </c>
      <c r="DO94">
        <v>244.979910829484</v>
      </c>
      <c r="DR94">
        <v>220.053989380133</v>
      </c>
      <c r="DS94">
        <v>177.11671989886401</v>
      </c>
      <c r="DV94">
        <v>288.52030336685601</v>
      </c>
      <c r="DW94">
        <v>199.43483745031199</v>
      </c>
      <c r="DZ94">
        <v>178.16303015031201</v>
      </c>
      <c r="EA94">
        <v>199.48673475272599</v>
      </c>
      <c r="ED94">
        <v>200.32195711611101</v>
      </c>
      <c r="EE94">
        <v>222.92767431187099</v>
      </c>
      <c r="EH94">
        <v>289.01959646505799</v>
      </c>
      <c r="EI94">
        <v>177.34142765631401</v>
      </c>
      <c r="EL94">
        <v>156.41241105932099</v>
      </c>
      <c r="EM94">
        <v>266.51505973427101</v>
      </c>
      <c r="EP94">
        <v>242.962543195861</v>
      </c>
      <c r="EQ94">
        <v>265.68286788985802</v>
      </c>
      <c r="ET94">
        <v>220.45058551427601</v>
      </c>
      <c r="EU94">
        <v>133.332480499692</v>
      </c>
      <c r="EX94">
        <v>155.15381682308501</v>
      </c>
      <c r="EY94">
        <v>152.97932827884301</v>
      </c>
      <c r="FB94">
        <v>265.56685448899799</v>
      </c>
      <c r="FC94">
        <v>154.572943909109</v>
      </c>
      <c r="FF94">
        <v>246.27486931777099</v>
      </c>
      <c r="FG94">
        <v>266.83445853688499</v>
      </c>
      <c r="FJ94">
        <v>222.49130072966699</v>
      </c>
      <c r="FK94">
        <v>265.16382847231398</v>
      </c>
      <c r="FN94">
        <v>264.63754717654399</v>
      </c>
      <c r="FO94">
        <v>221.4302463363</v>
      </c>
      <c r="FR94">
        <v>309.38311506596801</v>
      </c>
      <c r="FS94">
        <v>154.79840813784401</v>
      </c>
      <c r="FV94">
        <v>220.231113623911</v>
      </c>
      <c r="FW94">
        <v>176.43931567482099</v>
      </c>
      <c r="FZ94">
        <v>220.36339053205401</v>
      </c>
      <c r="GA94">
        <v>133.42830015907799</v>
      </c>
      <c r="GD94">
        <v>89.546554261182706</v>
      </c>
      <c r="GE94">
        <v>243.30122918219001</v>
      </c>
      <c r="GH94">
        <v>335.16385841071599</v>
      </c>
      <c r="GI94">
        <v>200.118157041465</v>
      </c>
      <c r="GL94">
        <v>154.965646341786</v>
      </c>
      <c r="GM94">
        <v>245.07168225866201</v>
      </c>
      <c r="GP94">
        <v>176.40591689741501</v>
      </c>
      <c r="GQ94">
        <v>154.99811446858101</v>
      </c>
      <c r="GT94">
        <v>219.875902514085</v>
      </c>
      <c r="GU94">
        <v>287.11188235100599</v>
      </c>
      <c r="GX94">
        <v>154.14009795301999</v>
      </c>
      <c r="GY94">
        <v>199.69082737417699</v>
      </c>
      <c r="HB94">
        <v>133.49540699971001</v>
      </c>
      <c r="HC94">
        <v>176.74873749697801</v>
      </c>
      <c r="HF94">
        <v>265.947418179804</v>
      </c>
      <c r="HG94">
        <v>222.123039268713</v>
      </c>
      <c r="HJ94">
        <v>156.89258610975401</v>
      </c>
      <c r="HK94">
        <v>177.76362567871101</v>
      </c>
      <c r="HN94">
        <v>266.06712374119297</v>
      </c>
      <c r="HO94">
        <v>199.368149036696</v>
      </c>
      <c r="HR94">
        <v>174.637186268742</v>
      </c>
      <c r="HS94">
        <v>309.52709541520801</v>
      </c>
      <c r="HV94">
        <v>244.17252887718999</v>
      </c>
      <c r="HW94">
        <v>310.62471734636398</v>
      </c>
      <c r="HZ94">
        <v>198.38080808568401</v>
      </c>
      <c r="IA94">
        <v>353.87811975745097</v>
      </c>
      <c r="ID94">
        <v>220.70541826973599</v>
      </c>
      <c r="IE94">
        <v>266.366768959372</v>
      </c>
    </row>
    <row r="95" spans="1:239" x14ac:dyDescent="0.25">
      <c r="A95" s="40">
        <v>40817</v>
      </c>
      <c r="B95">
        <v>279.16524222653999</v>
      </c>
      <c r="D95">
        <v>241.736785270691</v>
      </c>
      <c r="F95">
        <v>219.38763479653801</v>
      </c>
      <c r="H95">
        <v>159.593261180621</v>
      </c>
      <c r="J95">
        <v>200.362535581923</v>
      </c>
      <c r="L95">
        <v>321.34569102639301</v>
      </c>
      <c r="N95">
        <v>181.896916762188</v>
      </c>
      <c r="P95">
        <v>179.99793248738999</v>
      </c>
      <c r="R95">
        <v>120.58930851025001</v>
      </c>
      <c r="T95">
        <v>201.978575590823</v>
      </c>
      <c r="V95">
        <v>160.83949821580501</v>
      </c>
      <c r="X95">
        <v>320.73125484553498</v>
      </c>
      <c r="Z95">
        <v>221.050750373645</v>
      </c>
      <c r="AB95">
        <v>238.15665256635901</v>
      </c>
      <c r="AD95">
        <v>237.75508632392101</v>
      </c>
      <c r="AF95">
        <v>180.468605296113</v>
      </c>
      <c r="AH95">
        <v>258.62987050815002</v>
      </c>
      <c r="AJ95">
        <v>202.29553507583</v>
      </c>
      <c r="AL95">
        <v>179.47318483707201</v>
      </c>
      <c r="AN95">
        <v>282.034115785778</v>
      </c>
      <c r="AP95">
        <v>180.66630150370401</v>
      </c>
      <c r="AR95">
        <v>259.04732015228501</v>
      </c>
      <c r="AT95">
        <v>240.00388049497801</v>
      </c>
      <c r="AV95">
        <v>260.28035827499002</v>
      </c>
      <c r="AX95">
        <v>200.962993981865</v>
      </c>
      <c r="AZ95">
        <v>321.87139102958599</v>
      </c>
      <c r="BB95">
        <v>159.270271653273</v>
      </c>
      <c r="BD95">
        <v>139.926831095323</v>
      </c>
      <c r="BF95">
        <v>279.63607700574602</v>
      </c>
      <c r="BH95">
        <v>282.21718653568098</v>
      </c>
      <c r="BJ95">
        <v>160.139662068912</v>
      </c>
      <c r="BL95">
        <v>179.39846011218501</v>
      </c>
      <c r="BN95">
        <v>299.90714600266898</v>
      </c>
      <c r="BP95">
        <v>199.89375400152599</v>
      </c>
      <c r="BR95">
        <v>182.89385974007399</v>
      </c>
      <c r="BT95">
        <v>160.284536771799</v>
      </c>
      <c r="BV95">
        <v>361.52594948397501</v>
      </c>
      <c r="BX95">
        <v>199.71067063330301</v>
      </c>
      <c r="BZ95">
        <v>302.413608001086</v>
      </c>
      <c r="CB95">
        <v>198.30968433432599</v>
      </c>
      <c r="CD95">
        <v>239.71972404519701</v>
      </c>
      <c r="CF95">
        <v>260.68550050764298</v>
      </c>
      <c r="CH95">
        <v>241.853108501712</v>
      </c>
      <c r="CI95">
        <v>180.85645155324701</v>
      </c>
      <c r="CL95">
        <v>220.45255444151499</v>
      </c>
      <c r="CM95">
        <v>222.92371232724301</v>
      </c>
      <c r="CP95">
        <v>201.026439155519</v>
      </c>
      <c r="CQ95">
        <v>320.40297172628999</v>
      </c>
      <c r="CT95">
        <v>202.05900115012901</v>
      </c>
      <c r="CU95">
        <v>241.04379197487401</v>
      </c>
      <c r="CX95">
        <v>222.44090640508199</v>
      </c>
      <c r="CY95">
        <v>261.73316522685002</v>
      </c>
      <c r="DB95">
        <v>301.02759197760099</v>
      </c>
      <c r="DC95">
        <v>239.03576059640901</v>
      </c>
      <c r="DF95">
        <v>241.59215645647899</v>
      </c>
      <c r="DG95">
        <v>99.512212761341104</v>
      </c>
      <c r="DJ95">
        <v>298.127623718915</v>
      </c>
      <c r="DK95">
        <v>259.59629468885601</v>
      </c>
      <c r="DN95">
        <v>221.517152732841</v>
      </c>
      <c r="DO95">
        <v>237.896706517659</v>
      </c>
      <c r="DR95">
        <v>239.71304056055399</v>
      </c>
      <c r="DS95">
        <v>300.16788281853201</v>
      </c>
      <c r="DV95">
        <v>100.445409184623</v>
      </c>
      <c r="DW95">
        <v>239.60860376100601</v>
      </c>
      <c r="DZ95">
        <v>318.55067990954399</v>
      </c>
      <c r="EA95">
        <v>280.93856101573999</v>
      </c>
      <c r="ED95">
        <v>281.140743889894</v>
      </c>
      <c r="EE95">
        <v>220.97433172175801</v>
      </c>
      <c r="EH95">
        <v>339.01789576644899</v>
      </c>
      <c r="EI95">
        <v>240.91323998983901</v>
      </c>
      <c r="EL95">
        <v>239.14905635490899</v>
      </c>
      <c r="EM95">
        <v>317.04912215312999</v>
      </c>
      <c r="EP95">
        <v>160.98958092641899</v>
      </c>
      <c r="EQ95">
        <v>182.568330416084</v>
      </c>
      <c r="ET95">
        <v>180.82448274516301</v>
      </c>
      <c r="EU95">
        <v>220.94053527853299</v>
      </c>
      <c r="EX95">
        <v>200.83469901238499</v>
      </c>
      <c r="EY95">
        <v>139.465582629903</v>
      </c>
      <c r="FB95">
        <v>316.751957268963</v>
      </c>
      <c r="FC95">
        <v>240.17250205832701</v>
      </c>
      <c r="FF95">
        <v>262.09436414086002</v>
      </c>
      <c r="FG95">
        <v>281.55644170733598</v>
      </c>
      <c r="FJ95">
        <v>200.179732009931</v>
      </c>
      <c r="FK95">
        <v>120.333284887075</v>
      </c>
      <c r="FN95">
        <v>259.76085896465702</v>
      </c>
      <c r="FO95">
        <v>180.74636600345701</v>
      </c>
      <c r="FR95">
        <v>220.36477943948199</v>
      </c>
      <c r="FS95">
        <v>180.696856848224</v>
      </c>
      <c r="FV95">
        <v>161.36650799477201</v>
      </c>
      <c r="FW95">
        <v>138.84017422238799</v>
      </c>
      <c r="FZ95">
        <v>100.219008392655</v>
      </c>
      <c r="GA95">
        <v>238.26514741333301</v>
      </c>
      <c r="GD95">
        <v>119.663912101378</v>
      </c>
      <c r="GE95">
        <v>260.81624067924503</v>
      </c>
      <c r="GH95">
        <v>221.66295537920999</v>
      </c>
      <c r="GI95">
        <v>259.799990699479</v>
      </c>
      <c r="GL95">
        <v>180.746243657219</v>
      </c>
      <c r="GM95">
        <v>119.59783795827001</v>
      </c>
      <c r="GP95">
        <v>257.73247549017401</v>
      </c>
      <c r="GQ95">
        <v>262.01230227377903</v>
      </c>
      <c r="GT95">
        <v>159.24325971156901</v>
      </c>
      <c r="GU95">
        <v>259.15000583102</v>
      </c>
      <c r="GX95">
        <v>200.63730881367499</v>
      </c>
      <c r="GY95">
        <v>299.95595595336403</v>
      </c>
      <c r="HB95">
        <v>237.80883918532399</v>
      </c>
      <c r="HC95">
        <v>278.41307966090699</v>
      </c>
      <c r="HF95">
        <v>260.81828408526201</v>
      </c>
      <c r="HG95">
        <v>260.22703318557097</v>
      </c>
      <c r="HJ95">
        <v>220.40737265451</v>
      </c>
      <c r="HK95">
        <v>220.27081235165301</v>
      </c>
      <c r="HN95">
        <v>258.48428376683302</v>
      </c>
      <c r="HO95">
        <v>200.70059811371399</v>
      </c>
      <c r="HR95">
        <v>338.04785259547799</v>
      </c>
      <c r="HS95">
        <v>220.546277900219</v>
      </c>
      <c r="HV95">
        <v>219.89471480159401</v>
      </c>
      <c r="HW95">
        <v>260.284489541315</v>
      </c>
      <c r="HZ95">
        <v>180.10088537561001</v>
      </c>
      <c r="IA95">
        <v>219.140317763008</v>
      </c>
      <c r="ID95">
        <v>218.89211739340499</v>
      </c>
      <c r="IE95">
        <v>280.08239782144699</v>
      </c>
    </row>
    <row r="96" spans="1:239" x14ac:dyDescent="0.25">
      <c r="A96" s="40">
        <v>40848</v>
      </c>
      <c r="B96">
        <v>176.29385523137</v>
      </c>
      <c r="D96">
        <v>177.059825742686</v>
      </c>
      <c r="F96">
        <v>177.69757281568801</v>
      </c>
      <c r="H96">
        <v>97.203541988190295</v>
      </c>
      <c r="J96">
        <v>157.31865843132999</v>
      </c>
      <c r="L96">
        <v>254.238756762761</v>
      </c>
      <c r="N96">
        <v>234.62688353108001</v>
      </c>
      <c r="P96">
        <v>195.134650170931</v>
      </c>
      <c r="R96">
        <v>195.91168072882999</v>
      </c>
      <c r="T96">
        <v>116.936052626978</v>
      </c>
      <c r="V96">
        <v>175.90126924061201</v>
      </c>
      <c r="X96">
        <v>215.412874634064</v>
      </c>
      <c r="Z96">
        <v>194.76176295165101</v>
      </c>
      <c r="AB96">
        <v>175.10665706781299</v>
      </c>
      <c r="AD96">
        <v>155.06752951691001</v>
      </c>
      <c r="AF96">
        <v>196.13986672127999</v>
      </c>
      <c r="AH96">
        <v>155.72160703663801</v>
      </c>
      <c r="AJ96">
        <v>235.83590117984801</v>
      </c>
      <c r="AL96">
        <v>177.57315896023599</v>
      </c>
      <c r="AN96">
        <v>213.81698461339499</v>
      </c>
      <c r="AP96">
        <v>194.91123693306699</v>
      </c>
      <c r="AR96">
        <v>235.08748972021101</v>
      </c>
      <c r="AT96">
        <v>137.09895235680099</v>
      </c>
      <c r="AV96">
        <v>118.504276724159</v>
      </c>
      <c r="AX96">
        <v>116.656326857229</v>
      </c>
      <c r="AZ96">
        <v>98.869930634713597</v>
      </c>
      <c r="BB96">
        <v>195.657324538094</v>
      </c>
      <c r="BD96">
        <v>176.45639295915799</v>
      </c>
      <c r="BF96">
        <v>178.32915051326501</v>
      </c>
      <c r="BH96">
        <v>78.850112628285203</v>
      </c>
      <c r="BJ96">
        <v>216.55596137387201</v>
      </c>
      <c r="BL96">
        <v>214.27270658280699</v>
      </c>
      <c r="BN96">
        <v>193.69501319922799</v>
      </c>
      <c r="BP96">
        <v>195.09332278375399</v>
      </c>
      <c r="BR96">
        <v>117.45673927063901</v>
      </c>
      <c r="BT96">
        <v>136.03675181501501</v>
      </c>
      <c r="BV96">
        <v>175.97161767179799</v>
      </c>
      <c r="BX96">
        <v>137.25097493397499</v>
      </c>
      <c r="BZ96">
        <v>175.73607627796801</v>
      </c>
      <c r="CB96">
        <v>156.93234749185601</v>
      </c>
      <c r="CD96">
        <v>137.69206428122399</v>
      </c>
      <c r="CF96">
        <v>176.796738897382</v>
      </c>
      <c r="CH96">
        <v>117.13956181387</v>
      </c>
      <c r="CJ96">
        <v>295.08149694463202</v>
      </c>
      <c r="CL96">
        <v>98.554417267169896</v>
      </c>
      <c r="CM96">
        <v>155.36323422461399</v>
      </c>
      <c r="CP96">
        <v>157.80596612303501</v>
      </c>
      <c r="CQ96">
        <v>177.04328119514</v>
      </c>
      <c r="CT96">
        <v>137.947375171201</v>
      </c>
      <c r="CU96">
        <v>255.192833860874</v>
      </c>
      <c r="CX96">
        <v>235.34295689284701</v>
      </c>
      <c r="CY96">
        <v>156.73287783313901</v>
      </c>
      <c r="DB96">
        <v>195.25649012400899</v>
      </c>
      <c r="DC96">
        <v>214.66743814354101</v>
      </c>
      <c r="DF96">
        <v>216.725619372902</v>
      </c>
      <c r="DG96">
        <v>154.60969667582299</v>
      </c>
      <c r="DJ96">
        <v>176.87667585197499</v>
      </c>
      <c r="DK96">
        <v>235.285989595948</v>
      </c>
      <c r="DN96">
        <v>254.21793008513799</v>
      </c>
      <c r="DO96">
        <v>234.983528059348</v>
      </c>
      <c r="DR96">
        <v>214.602172010266</v>
      </c>
      <c r="DS96">
        <v>214.96610022727</v>
      </c>
      <c r="DV96">
        <v>156.73716424736199</v>
      </c>
      <c r="DW96">
        <v>137.096510675736</v>
      </c>
      <c r="DZ96">
        <v>195.84285111331201</v>
      </c>
      <c r="EA96">
        <v>294.324460303656</v>
      </c>
      <c r="ED96">
        <v>253.83889458889499</v>
      </c>
      <c r="EE96">
        <v>177.05537470809401</v>
      </c>
      <c r="EH96">
        <v>175.44859326364801</v>
      </c>
      <c r="EI96">
        <v>175.956537861079</v>
      </c>
      <c r="EL96">
        <v>136.181679050062</v>
      </c>
      <c r="EM96">
        <v>255.50763546637799</v>
      </c>
      <c r="EP96">
        <v>175.75416319252801</v>
      </c>
      <c r="EQ96">
        <v>195.61699677727401</v>
      </c>
      <c r="ET96">
        <v>174.22572196828</v>
      </c>
      <c r="EU96">
        <v>216.19618897681099</v>
      </c>
      <c r="EX96">
        <v>175.617261795389</v>
      </c>
      <c r="EY96">
        <v>216.18258592865399</v>
      </c>
      <c r="FB96">
        <v>155.75491411964401</v>
      </c>
      <c r="FC96">
        <v>174.359534061039</v>
      </c>
      <c r="FF96">
        <v>197.34007356871601</v>
      </c>
      <c r="FG96">
        <v>117.758571429151</v>
      </c>
      <c r="FJ96">
        <v>195.39710805901899</v>
      </c>
      <c r="FK96">
        <v>235.561888528118</v>
      </c>
      <c r="FN96">
        <v>195.855964098187</v>
      </c>
      <c r="FO96">
        <v>136.37034189878901</v>
      </c>
      <c r="FR96">
        <v>194.399480052603</v>
      </c>
      <c r="FS96">
        <v>252.14535689605401</v>
      </c>
      <c r="FV96">
        <v>195.63805878119501</v>
      </c>
      <c r="FW96">
        <v>215.50115863002699</v>
      </c>
      <c r="FZ96">
        <v>175.31568878537601</v>
      </c>
      <c r="GA96">
        <v>198.59829940384699</v>
      </c>
      <c r="GD96">
        <v>234.48642579969001</v>
      </c>
      <c r="GE96">
        <v>195.671842066013</v>
      </c>
      <c r="GH96">
        <v>215.92598131055399</v>
      </c>
      <c r="GI96">
        <v>117.27324836768101</v>
      </c>
      <c r="GL96">
        <v>136.59582466452099</v>
      </c>
      <c r="GM96">
        <v>175.82430939407101</v>
      </c>
      <c r="GP96">
        <v>97.400048311733102</v>
      </c>
      <c r="GQ96">
        <v>254.215898115176</v>
      </c>
      <c r="GT96">
        <v>195.009086796617</v>
      </c>
      <c r="GU96">
        <v>271.627311930031</v>
      </c>
      <c r="GX96">
        <v>117.620029470432</v>
      </c>
      <c r="GY96">
        <v>117.68682079964201</v>
      </c>
      <c r="HB96">
        <v>176.91408643379299</v>
      </c>
      <c r="HC96">
        <v>194.26626998226601</v>
      </c>
      <c r="HF96">
        <v>175.47665270507201</v>
      </c>
      <c r="HG96">
        <v>176.720121889594</v>
      </c>
      <c r="HJ96">
        <v>157.82835136548999</v>
      </c>
      <c r="HK96">
        <v>136.02778371231901</v>
      </c>
      <c r="HN96">
        <v>193.90205133354101</v>
      </c>
      <c r="HO96">
        <v>234.24556699729601</v>
      </c>
      <c r="HR96">
        <v>156.28079919690401</v>
      </c>
      <c r="HS96">
        <v>196.732391163719</v>
      </c>
      <c r="HV96">
        <v>97.109172958398204</v>
      </c>
      <c r="HW96">
        <v>97.5048713003562</v>
      </c>
      <c r="HZ96">
        <v>195.004360267522</v>
      </c>
      <c r="IA96">
        <v>213.253275833809</v>
      </c>
      <c r="ID96">
        <v>235.694212009213</v>
      </c>
      <c r="IE96">
        <v>176.86261113737899</v>
      </c>
    </row>
    <row r="97" spans="1:239" x14ac:dyDescent="0.25">
      <c r="A97" s="40">
        <v>40878</v>
      </c>
      <c r="B97">
        <v>160.16353573952799</v>
      </c>
      <c r="D97">
        <v>239.32770292971199</v>
      </c>
      <c r="F97">
        <v>161.19015323428701</v>
      </c>
      <c r="H97">
        <v>259.88304593272198</v>
      </c>
      <c r="J97">
        <v>240.19475704246699</v>
      </c>
      <c r="L97">
        <v>219.60220063924501</v>
      </c>
      <c r="N97">
        <v>241.67683697717399</v>
      </c>
      <c r="P97">
        <v>201.80497483078199</v>
      </c>
      <c r="R97">
        <v>241.04298811617201</v>
      </c>
      <c r="T97">
        <v>260.31097226950601</v>
      </c>
      <c r="V97">
        <v>142.10615673190199</v>
      </c>
      <c r="X97">
        <v>179.94283661258601</v>
      </c>
      <c r="Z97">
        <v>200.676323224247</v>
      </c>
      <c r="AB97">
        <v>241.054119581696</v>
      </c>
      <c r="AD97">
        <v>280.89379640064601</v>
      </c>
      <c r="AF97">
        <v>159.34677256218799</v>
      </c>
      <c r="AH97">
        <v>197.19471284154699</v>
      </c>
      <c r="AJ97">
        <v>141.19954429411999</v>
      </c>
      <c r="AL97">
        <v>218.539140512279</v>
      </c>
      <c r="AN97">
        <v>260.17767173128601</v>
      </c>
      <c r="AP97">
        <v>200.83954040086701</v>
      </c>
      <c r="AR97">
        <v>180.30851946049</v>
      </c>
      <c r="AT97">
        <v>200.14644270738299</v>
      </c>
      <c r="AV97">
        <v>261.251845536681</v>
      </c>
      <c r="AX97">
        <v>221.07452413237499</v>
      </c>
      <c r="AZ97">
        <v>200.49605346850501</v>
      </c>
      <c r="BB97">
        <v>241.06807376729699</v>
      </c>
      <c r="BD97">
        <v>200.52352333526699</v>
      </c>
      <c r="BF97">
        <v>121.837111896403</v>
      </c>
      <c r="BH97">
        <v>281.93313004426602</v>
      </c>
      <c r="BJ97">
        <v>199.975530698434</v>
      </c>
      <c r="BL97">
        <v>178.722284553685</v>
      </c>
      <c r="BN97">
        <v>279.40699580032401</v>
      </c>
      <c r="BP97">
        <v>180.52571403298401</v>
      </c>
      <c r="BR97">
        <v>199.99985744421099</v>
      </c>
      <c r="BT97">
        <v>218.59600163210101</v>
      </c>
      <c r="BV97">
        <v>283.34193203308303</v>
      </c>
      <c r="BX97">
        <v>201.452276350033</v>
      </c>
      <c r="BZ97">
        <v>219.976772986302</v>
      </c>
      <c r="CB97">
        <v>160.02099592235999</v>
      </c>
      <c r="CD97">
        <v>100.352540626739</v>
      </c>
      <c r="CF97">
        <v>179.468139679308</v>
      </c>
      <c r="CH97">
        <v>180.55333963809599</v>
      </c>
      <c r="CJ97">
        <v>120.005357154522</v>
      </c>
      <c r="CL97">
        <v>284.432738646046</v>
      </c>
      <c r="CN97">
        <v>79.516794225435405</v>
      </c>
      <c r="CP97">
        <v>220.51840074741301</v>
      </c>
      <c r="CQ97">
        <v>302.03462578536602</v>
      </c>
      <c r="CT97">
        <v>301.061229029434</v>
      </c>
      <c r="CU97">
        <v>260.43540589552799</v>
      </c>
      <c r="CX97">
        <v>280.40775229018601</v>
      </c>
      <c r="CY97">
        <v>261.01746182595298</v>
      </c>
      <c r="DB97">
        <v>218.88103513672101</v>
      </c>
      <c r="DC97">
        <v>160.30471677666</v>
      </c>
      <c r="DF97">
        <v>140.02206869848499</v>
      </c>
      <c r="DG97">
        <v>240.61422581415999</v>
      </c>
      <c r="DJ97">
        <v>181.16707155039899</v>
      </c>
      <c r="DK97">
        <v>182.04377152799501</v>
      </c>
      <c r="DN97">
        <v>240.707536295225</v>
      </c>
      <c r="DO97">
        <v>262.40591890611802</v>
      </c>
      <c r="DR97">
        <v>200.815146268392</v>
      </c>
      <c r="DS97">
        <v>258.54202205891301</v>
      </c>
      <c r="DV97">
        <v>160.711564781064</v>
      </c>
      <c r="DW97">
        <v>241.18741544856201</v>
      </c>
      <c r="DZ97">
        <v>201.52701829403199</v>
      </c>
      <c r="EA97">
        <v>200.79395864102301</v>
      </c>
      <c r="ED97">
        <v>281.96011495219801</v>
      </c>
      <c r="EE97">
        <v>181.95225250273401</v>
      </c>
      <c r="EH97">
        <v>219.45214499276199</v>
      </c>
      <c r="EI97">
        <v>181.323876454356</v>
      </c>
      <c r="EL97">
        <v>199.327306371584</v>
      </c>
      <c r="EM97">
        <v>179.86972633143</v>
      </c>
      <c r="EP97">
        <v>278.923273145461</v>
      </c>
      <c r="EQ97">
        <v>219.69331004614699</v>
      </c>
      <c r="ET97">
        <v>141.27326457199399</v>
      </c>
      <c r="EU97">
        <v>160.54997260574501</v>
      </c>
      <c r="EX97">
        <v>79.692007506174093</v>
      </c>
      <c r="EY97">
        <v>180.70849333332299</v>
      </c>
      <c r="FB97">
        <v>180.66725687726</v>
      </c>
      <c r="FC97">
        <v>238.84720921704701</v>
      </c>
      <c r="FF97">
        <v>302.04231481222001</v>
      </c>
      <c r="FG97">
        <v>282.93084328625298</v>
      </c>
      <c r="FJ97">
        <v>241.500017417809</v>
      </c>
      <c r="FK97">
        <v>159.494814269524</v>
      </c>
      <c r="FN97">
        <v>138.97692976765299</v>
      </c>
      <c r="FO97">
        <v>280.52951060977301</v>
      </c>
      <c r="FR97">
        <v>199.857499310332</v>
      </c>
      <c r="FS97">
        <v>281.47879528789503</v>
      </c>
      <c r="FV97">
        <v>219.338393158401</v>
      </c>
      <c r="FW97">
        <v>258.78377936935101</v>
      </c>
      <c r="FZ97">
        <v>260.04587711347398</v>
      </c>
      <c r="GA97">
        <v>201.77871632913801</v>
      </c>
      <c r="GD97">
        <v>140.26689420646099</v>
      </c>
      <c r="GE97">
        <v>221.251887676883</v>
      </c>
      <c r="GH97">
        <v>243.614152806801</v>
      </c>
      <c r="GI97">
        <v>199.04735611992001</v>
      </c>
      <c r="GL97">
        <v>239.37327537246401</v>
      </c>
      <c r="GM97">
        <v>160.29336528182</v>
      </c>
      <c r="GP97">
        <v>179.88629159478299</v>
      </c>
      <c r="GQ97">
        <v>160.790713839479</v>
      </c>
      <c r="GT97">
        <v>179.80167407708799</v>
      </c>
      <c r="GU97">
        <v>259.23605275798599</v>
      </c>
      <c r="GX97">
        <v>200.15308845000601</v>
      </c>
      <c r="GY97">
        <v>201.15155354117601</v>
      </c>
      <c r="HB97">
        <v>198.74983965437499</v>
      </c>
      <c r="HC97">
        <v>200.883640674216</v>
      </c>
      <c r="HF97">
        <v>179.92876415232899</v>
      </c>
      <c r="HG97">
        <v>200.99999120042199</v>
      </c>
      <c r="HJ97">
        <v>278.66859365722098</v>
      </c>
      <c r="HK97">
        <v>140.498290777769</v>
      </c>
      <c r="HN97">
        <v>119.930810775268</v>
      </c>
      <c r="HO97">
        <v>160.84193429607899</v>
      </c>
      <c r="HR97">
        <v>158.74687740081899</v>
      </c>
      <c r="HS97">
        <v>201.088451672133</v>
      </c>
      <c r="HV97">
        <v>178.78689656511901</v>
      </c>
      <c r="HW97">
        <v>240.60992459672801</v>
      </c>
      <c r="HZ97">
        <v>179.34455372434601</v>
      </c>
      <c r="IA97">
        <v>280.32404253437699</v>
      </c>
      <c r="ID97">
        <v>220.79294403608901</v>
      </c>
      <c r="IE97">
        <v>283.07712342306502</v>
      </c>
    </row>
    <row r="98" spans="1:239" x14ac:dyDescent="0.25">
      <c r="A98" s="40">
        <v>40909</v>
      </c>
      <c r="B98">
        <v>291.28410031203299</v>
      </c>
      <c r="D98">
        <v>173.28404019373301</v>
      </c>
      <c r="F98">
        <v>172.407477320852</v>
      </c>
      <c r="H98">
        <v>225.504604604457</v>
      </c>
      <c r="J98">
        <v>259.86815856823199</v>
      </c>
      <c r="L98">
        <v>209.09561058949501</v>
      </c>
      <c r="N98">
        <v>119.842916531638</v>
      </c>
      <c r="P98">
        <v>173.84933691425201</v>
      </c>
      <c r="R98">
        <v>261.044414148979</v>
      </c>
      <c r="T98">
        <v>207.03213115266101</v>
      </c>
      <c r="V98">
        <v>173.699660069891</v>
      </c>
      <c r="X98">
        <v>188.63082746712399</v>
      </c>
      <c r="Z98">
        <v>209.085436662728</v>
      </c>
      <c r="AB98">
        <v>240.55798423674</v>
      </c>
      <c r="AD98">
        <v>241.630746209195</v>
      </c>
      <c r="AF98">
        <v>225.377660441324</v>
      </c>
      <c r="AH98">
        <v>257.62196339800101</v>
      </c>
      <c r="AJ98">
        <v>225.45393605478</v>
      </c>
      <c r="AL98">
        <v>330.06852808358201</v>
      </c>
      <c r="AN98">
        <v>155.030758269606</v>
      </c>
      <c r="AP98">
        <v>155.32525617075899</v>
      </c>
      <c r="AR98">
        <v>280.37072712782702</v>
      </c>
      <c r="AT98">
        <v>157.03096685462901</v>
      </c>
      <c r="AV98">
        <v>225.08482739900299</v>
      </c>
      <c r="AX98">
        <v>239.54700431856401</v>
      </c>
      <c r="AZ98">
        <v>227.91873047248799</v>
      </c>
      <c r="BB98">
        <v>224.739950737936</v>
      </c>
      <c r="BD98">
        <v>310.02569556328098</v>
      </c>
      <c r="BF98">
        <v>192.67459776876399</v>
      </c>
      <c r="BH98">
        <v>155.80476840003701</v>
      </c>
      <c r="BJ98">
        <v>241.09903391937601</v>
      </c>
      <c r="BL98">
        <v>207.941374876726</v>
      </c>
      <c r="BN98">
        <v>273.87789350971002</v>
      </c>
      <c r="BP98">
        <v>120.56548122291601</v>
      </c>
      <c r="BR98">
        <v>278.21427470638997</v>
      </c>
      <c r="BT98">
        <v>207.438869030224</v>
      </c>
      <c r="BV98">
        <v>190.53856259582099</v>
      </c>
      <c r="BX98">
        <v>190.701561786875</v>
      </c>
      <c r="BZ98">
        <v>189.882301478719</v>
      </c>
      <c r="CB98">
        <v>259.41786989984797</v>
      </c>
      <c r="CD98">
        <v>207.74219710877099</v>
      </c>
      <c r="CF98">
        <v>190.32955634276999</v>
      </c>
      <c r="CH98">
        <v>171.350388039119</v>
      </c>
      <c r="CJ98">
        <v>224.97867750928401</v>
      </c>
      <c r="CL98">
        <v>156.65850519664099</v>
      </c>
      <c r="CN98">
        <v>274.16425166338399</v>
      </c>
      <c r="CP98">
        <v>310.07002549825597</v>
      </c>
      <c r="CR98">
        <v>190.321048092154</v>
      </c>
      <c r="CT98">
        <v>275.13401671203297</v>
      </c>
      <c r="CU98">
        <v>191.65391154885299</v>
      </c>
      <c r="CX98">
        <v>174.07817621335599</v>
      </c>
      <c r="CY98">
        <v>155.26646481142001</v>
      </c>
      <c r="DB98">
        <v>259.52649957991002</v>
      </c>
      <c r="DC98">
        <v>224.79261740148499</v>
      </c>
      <c r="DF98">
        <v>174.48430492051099</v>
      </c>
      <c r="DG98">
        <v>223.40883833094</v>
      </c>
      <c r="DJ98">
        <v>258.140155291219</v>
      </c>
      <c r="DK98">
        <v>205.34452756541901</v>
      </c>
      <c r="DN98">
        <v>173.39393883771399</v>
      </c>
      <c r="DO98">
        <v>189.97169352264399</v>
      </c>
      <c r="DR98">
        <v>190.38440942858099</v>
      </c>
      <c r="DS98">
        <v>156.03089472798101</v>
      </c>
      <c r="DV98">
        <v>277.17454454026603</v>
      </c>
      <c r="DW98">
        <v>103.98941100837401</v>
      </c>
      <c r="DZ98">
        <v>259.20363954472799</v>
      </c>
      <c r="EA98">
        <v>191.209171386354</v>
      </c>
      <c r="ED98">
        <v>207.27553224278</v>
      </c>
      <c r="EE98">
        <v>206.88676477161599</v>
      </c>
      <c r="EH98">
        <v>276.15798660449599</v>
      </c>
      <c r="EI98">
        <v>259.02656622157502</v>
      </c>
      <c r="EL98">
        <v>258.95204018608302</v>
      </c>
      <c r="EM98">
        <v>258.30718140206699</v>
      </c>
      <c r="EP98">
        <v>259.00158084419297</v>
      </c>
      <c r="EQ98">
        <v>242.41340037067701</v>
      </c>
      <c r="ET98">
        <v>329.386648929351</v>
      </c>
      <c r="EU98">
        <v>259.03136299349399</v>
      </c>
      <c r="EX98">
        <v>256.890271670647</v>
      </c>
      <c r="EY98">
        <v>258.07323514843301</v>
      </c>
      <c r="FB98">
        <v>103.11438563483</v>
      </c>
      <c r="FC98">
        <v>224.18430667203799</v>
      </c>
      <c r="FF98">
        <v>155.93237218357999</v>
      </c>
      <c r="FG98">
        <v>156.86081656830601</v>
      </c>
      <c r="FJ98">
        <v>223.308248644755</v>
      </c>
      <c r="FK98">
        <v>242.81624714220899</v>
      </c>
      <c r="FN98">
        <v>257.22365376292697</v>
      </c>
      <c r="FO98">
        <v>278.58306523188401</v>
      </c>
      <c r="FR98">
        <v>207.478905630573</v>
      </c>
      <c r="FS98">
        <v>206.43556592955599</v>
      </c>
      <c r="FV98">
        <v>241.090882564852</v>
      </c>
      <c r="FW98">
        <v>221.45895561568801</v>
      </c>
      <c r="FZ98">
        <v>225.6757196346</v>
      </c>
      <c r="GA98">
        <v>224.72471882586601</v>
      </c>
      <c r="GD98">
        <v>331.91586559722299</v>
      </c>
      <c r="GE98">
        <v>156.17213394071999</v>
      </c>
      <c r="GH98">
        <v>104.45295380532301</v>
      </c>
      <c r="GI98">
        <v>173.67800007538</v>
      </c>
      <c r="GL98">
        <v>225.212777608723</v>
      </c>
      <c r="GM98">
        <v>326.21389253253</v>
      </c>
      <c r="GP98">
        <v>240.430011863766</v>
      </c>
      <c r="GQ98">
        <v>122.10511661134301</v>
      </c>
      <c r="GT98">
        <v>225.084488620234</v>
      </c>
      <c r="GU98">
        <v>225.10131658017099</v>
      </c>
      <c r="GX98">
        <v>259.53876672518601</v>
      </c>
      <c r="GY98">
        <v>156.753720714385</v>
      </c>
      <c r="HB98">
        <v>240.02812572084301</v>
      </c>
      <c r="HC98">
        <v>241.84335562908601</v>
      </c>
      <c r="HF98">
        <v>293.85966832556602</v>
      </c>
      <c r="HG98">
        <v>69.260151651637599</v>
      </c>
      <c r="HJ98">
        <v>206.740921222624</v>
      </c>
      <c r="HK98">
        <v>138.26925041427501</v>
      </c>
      <c r="HN98">
        <v>292.58680638477301</v>
      </c>
      <c r="HO98">
        <v>137.76588857459001</v>
      </c>
      <c r="HR98">
        <v>222.47816357018399</v>
      </c>
      <c r="HS98">
        <v>170.790225421001</v>
      </c>
      <c r="HV98">
        <v>312.26750406225699</v>
      </c>
      <c r="HW98">
        <v>276.86496907458297</v>
      </c>
      <c r="HZ98">
        <v>260.28997856727801</v>
      </c>
      <c r="IA98">
        <v>240.705441573158</v>
      </c>
      <c r="ID98">
        <v>328.09462604429598</v>
      </c>
      <c r="IE98">
        <v>207.62671540395399</v>
      </c>
    </row>
    <row r="99" spans="1:239" x14ac:dyDescent="0.25">
      <c r="A99" s="40">
        <v>40940</v>
      </c>
      <c r="B99">
        <v>146.88959345578601</v>
      </c>
      <c r="D99">
        <v>220.98416600347801</v>
      </c>
      <c r="F99">
        <v>165.22523940532301</v>
      </c>
      <c r="H99">
        <v>203.602028335429</v>
      </c>
      <c r="J99">
        <v>128.74001564612101</v>
      </c>
      <c r="L99">
        <v>165.28266179390801</v>
      </c>
      <c r="N99">
        <v>259.82974619311301</v>
      </c>
      <c r="P99">
        <v>183.996497396058</v>
      </c>
      <c r="R99">
        <v>220.30737191236901</v>
      </c>
      <c r="T99">
        <v>221.68313354387999</v>
      </c>
      <c r="V99">
        <v>129.56240124110101</v>
      </c>
      <c r="X99">
        <v>274.59652349818498</v>
      </c>
      <c r="Z99">
        <v>202.77725648117999</v>
      </c>
      <c r="AB99">
        <v>202.90734586043899</v>
      </c>
      <c r="AD99">
        <v>223.34168194454099</v>
      </c>
      <c r="AF99">
        <v>165.51739134192701</v>
      </c>
      <c r="AH99">
        <v>164.646253056202</v>
      </c>
      <c r="AJ99">
        <v>258.49643958640303</v>
      </c>
      <c r="AL99">
        <v>92.158065148226797</v>
      </c>
      <c r="AN99">
        <v>110.75993004519199</v>
      </c>
      <c r="AP99">
        <v>130.382652091816</v>
      </c>
      <c r="AR99">
        <v>129.15119465714</v>
      </c>
      <c r="AT99">
        <v>92.231227658081295</v>
      </c>
      <c r="AV99">
        <v>201.55688689248399</v>
      </c>
      <c r="AX99">
        <v>218.74545081903401</v>
      </c>
      <c r="AZ99">
        <v>167.26340849963401</v>
      </c>
      <c r="BB99">
        <v>147.05606567399801</v>
      </c>
      <c r="BD99">
        <v>203.24170640328001</v>
      </c>
      <c r="BF99">
        <v>279.76439122970299</v>
      </c>
      <c r="BH99">
        <v>166.75318222658601</v>
      </c>
      <c r="BJ99">
        <v>109.371809819452</v>
      </c>
      <c r="BL99">
        <v>257.18138120569301</v>
      </c>
      <c r="BN99">
        <v>129.11739435867599</v>
      </c>
      <c r="BP99">
        <v>183.386127798144</v>
      </c>
      <c r="BR99">
        <v>165.44673124249201</v>
      </c>
      <c r="BT99">
        <v>91.879569297800998</v>
      </c>
      <c r="BV99">
        <v>165.53098056968901</v>
      </c>
      <c r="BX99">
        <v>184.488707932105</v>
      </c>
      <c r="BZ99">
        <v>201.69292586784599</v>
      </c>
      <c r="CB99">
        <v>164.92578730125899</v>
      </c>
      <c r="CD99">
        <v>166.49385910659001</v>
      </c>
      <c r="CF99">
        <v>147.842040877838</v>
      </c>
      <c r="CH99">
        <v>182.22178868829801</v>
      </c>
      <c r="CJ99">
        <v>167.14368548898301</v>
      </c>
      <c r="CL99">
        <v>221.03752916840901</v>
      </c>
      <c r="CN99">
        <v>146.87659794074</v>
      </c>
      <c r="CP99">
        <v>147.426613101882</v>
      </c>
      <c r="CR99">
        <v>165.55506770122099</v>
      </c>
      <c r="CT99">
        <v>259.54656227415097</v>
      </c>
      <c r="CV99">
        <v>185.54862440669601</v>
      </c>
      <c r="CX99">
        <v>128.673734322554</v>
      </c>
      <c r="CY99">
        <v>147.175714828487</v>
      </c>
      <c r="DB99">
        <v>204.54577126148101</v>
      </c>
      <c r="DC99">
        <v>238.158997061756</v>
      </c>
      <c r="DF99">
        <v>167.16155798608199</v>
      </c>
      <c r="DG99">
        <v>166.36212735066101</v>
      </c>
      <c r="DJ99">
        <v>201.82517419549299</v>
      </c>
      <c r="DK99">
        <v>129.122755356239</v>
      </c>
      <c r="DN99">
        <v>147.71663946321701</v>
      </c>
      <c r="DO99">
        <v>203.62381404696001</v>
      </c>
      <c r="DR99">
        <v>164.966600683926</v>
      </c>
      <c r="DS99">
        <v>73.424540380099103</v>
      </c>
      <c r="DV99">
        <v>129.848643391905</v>
      </c>
      <c r="DW99">
        <v>277.363748445216</v>
      </c>
      <c r="DZ99">
        <v>91.687892441326795</v>
      </c>
      <c r="EA99">
        <v>221.303577355946</v>
      </c>
      <c r="ED99">
        <v>184.37766354649199</v>
      </c>
      <c r="EE99">
        <v>183.40204528227699</v>
      </c>
      <c r="EH99">
        <v>221.534527172297</v>
      </c>
      <c r="EI99">
        <v>128.64649270870501</v>
      </c>
      <c r="EL99">
        <v>218.252601167579</v>
      </c>
      <c r="EM99">
        <v>147.46590093427901</v>
      </c>
      <c r="EP99">
        <v>184.60255043906901</v>
      </c>
      <c r="EQ99">
        <v>219.86334705835699</v>
      </c>
      <c r="ET99">
        <v>219.822115792402</v>
      </c>
      <c r="EU99">
        <v>110.113081523265</v>
      </c>
      <c r="EX99">
        <v>165.067564472577</v>
      </c>
      <c r="EY99">
        <v>199.04373258662901</v>
      </c>
      <c r="FB99">
        <v>148.056773844915</v>
      </c>
      <c r="FC99">
        <v>165.57782159931801</v>
      </c>
      <c r="FF99">
        <v>186.34481164881001</v>
      </c>
      <c r="FG99">
        <v>128.250304440619</v>
      </c>
      <c r="FJ99">
        <v>147.27308609024001</v>
      </c>
      <c r="FK99">
        <v>92.533451448396306</v>
      </c>
      <c r="FN99">
        <v>201.805507212533</v>
      </c>
      <c r="FO99">
        <v>165.48765897389899</v>
      </c>
      <c r="FR99">
        <v>129.01449386417599</v>
      </c>
      <c r="FS99">
        <v>110.39024331962101</v>
      </c>
      <c r="FV99">
        <v>55.654341104392401</v>
      </c>
      <c r="FW99">
        <v>257.79784710361997</v>
      </c>
      <c r="FZ99">
        <v>166.14857736220699</v>
      </c>
      <c r="GA99">
        <v>147.450743571906</v>
      </c>
      <c r="GD99">
        <v>146.428581501991</v>
      </c>
      <c r="GE99">
        <v>147.70094826953601</v>
      </c>
      <c r="GH99">
        <v>129.973072309602</v>
      </c>
      <c r="GI99">
        <v>165.64585977933299</v>
      </c>
      <c r="GL99">
        <v>203.144037663831</v>
      </c>
      <c r="GM99">
        <v>166.381616494111</v>
      </c>
      <c r="GP99">
        <v>91.144803962609799</v>
      </c>
      <c r="GQ99">
        <v>111.247683384129</v>
      </c>
      <c r="GT99">
        <v>146.36518904945501</v>
      </c>
      <c r="GU99">
        <v>183.578741707907</v>
      </c>
      <c r="GX99">
        <v>111.750203688279</v>
      </c>
      <c r="GY99">
        <v>148.30455850198501</v>
      </c>
      <c r="HB99">
        <v>201.993008813995</v>
      </c>
      <c r="HC99">
        <v>202.04825746449899</v>
      </c>
      <c r="HF99">
        <v>201.364744527537</v>
      </c>
      <c r="HG99">
        <v>204.12432240536401</v>
      </c>
      <c r="HJ99">
        <v>166.72447272207901</v>
      </c>
      <c r="HK99">
        <v>166.131525587792</v>
      </c>
      <c r="HN99">
        <v>331.069397036846</v>
      </c>
      <c r="HO99">
        <v>127.448924117801</v>
      </c>
      <c r="HR99">
        <v>255.55286583939801</v>
      </c>
      <c r="HS99">
        <v>201.74320907746099</v>
      </c>
      <c r="HV99">
        <v>165.92479749795501</v>
      </c>
      <c r="HW99">
        <v>111.525323499785</v>
      </c>
      <c r="HZ99">
        <v>147.07813092527601</v>
      </c>
      <c r="IA99">
        <v>185.733936626201</v>
      </c>
      <c r="ID99">
        <v>163.669511716438</v>
      </c>
      <c r="IE99">
        <v>129.41967184278599</v>
      </c>
    </row>
    <row r="100" spans="1:239" x14ac:dyDescent="0.25">
      <c r="A100" s="40">
        <v>40969</v>
      </c>
      <c r="B100">
        <v>142.05405788489301</v>
      </c>
      <c r="D100">
        <v>107.876534075828</v>
      </c>
      <c r="F100">
        <v>180.00342948692301</v>
      </c>
      <c r="H100">
        <v>53.812022051333102</v>
      </c>
      <c r="J100">
        <v>106.14812134801799</v>
      </c>
      <c r="L100">
        <v>214.41339567292201</v>
      </c>
      <c r="N100">
        <v>215.50409390130099</v>
      </c>
      <c r="P100">
        <v>143.89667916531101</v>
      </c>
      <c r="R100">
        <v>231.90867779279901</v>
      </c>
      <c r="T100">
        <v>177.05081945445301</v>
      </c>
      <c r="V100">
        <v>143.33243348295301</v>
      </c>
      <c r="X100">
        <v>180.75584731044199</v>
      </c>
      <c r="Z100">
        <v>196.86206037743801</v>
      </c>
      <c r="AB100">
        <v>88.738525658844594</v>
      </c>
      <c r="AD100">
        <v>140.93584332024599</v>
      </c>
      <c r="AF100">
        <v>125.61783707362</v>
      </c>
      <c r="AH100">
        <v>89.278388172250104</v>
      </c>
      <c r="AJ100">
        <v>160.42481461002399</v>
      </c>
      <c r="AL100">
        <v>89.303664370417394</v>
      </c>
      <c r="AN100">
        <v>194.79240634222</v>
      </c>
      <c r="AP100">
        <v>144.89124535112899</v>
      </c>
      <c r="AR100">
        <v>143.728563951967</v>
      </c>
      <c r="AT100">
        <v>159.84820979353699</v>
      </c>
      <c r="AV100">
        <v>179.00167035643901</v>
      </c>
      <c r="AX100">
        <v>88.456167402725299</v>
      </c>
      <c r="AZ100">
        <v>178.89602515009199</v>
      </c>
      <c r="BB100">
        <v>162.04069972430699</v>
      </c>
      <c r="BD100">
        <v>124.526376127517</v>
      </c>
      <c r="BF100">
        <v>108.78300502435</v>
      </c>
      <c r="BH100">
        <v>124.6196425203</v>
      </c>
      <c r="BJ100">
        <v>124.979992087941</v>
      </c>
      <c r="BL100">
        <v>213.820695664846</v>
      </c>
      <c r="BN100">
        <v>196.62337324887201</v>
      </c>
      <c r="BP100">
        <v>124.176868575797</v>
      </c>
      <c r="BR100">
        <v>106.98138222313</v>
      </c>
      <c r="BT100">
        <v>143.456033682021</v>
      </c>
      <c r="BV100">
        <v>125.36568935629801</v>
      </c>
      <c r="BX100">
        <v>89.352344150938293</v>
      </c>
      <c r="BZ100">
        <v>197.183187699</v>
      </c>
      <c r="CB100">
        <v>142.463039149607</v>
      </c>
      <c r="CD100">
        <v>215.74512417683599</v>
      </c>
      <c r="CF100">
        <v>160.494943274311</v>
      </c>
      <c r="CH100">
        <v>231.81338818909899</v>
      </c>
      <c r="CJ100">
        <v>107.517050034142</v>
      </c>
      <c r="CL100">
        <v>143.229223001094</v>
      </c>
      <c r="CN100">
        <v>196.859746223477</v>
      </c>
      <c r="CP100">
        <v>178.081664155483</v>
      </c>
      <c r="CR100">
        <v>178.60908700661</v>
      </c>
      <c r="CT100">
        <v>143.89622682894</v>
      </c>
      <c r="CV100">
        <v>125.054838300257</v>
      </c>
      <c r="CX100">
        <v>250.71501009004601</v>
      </c>
      <c r="CZ100">
        <v>124.382564414981</v>
      </c>
      <c r="DB100">
        <v>89.5144298032683</v>
      </c>
      <c r="DC100">
        <v>89.108474040466206</v>
      </c>
      <c r="DF100">
        <v>108.04981502181001</v>
      </c>
      <c r="DG100">
        <v>123.99363945002</v>
      </c>
      <c r="DJ100">
        <v>142.09667824453001</v>
      </c>
      <c r="DK100">
        <v>180.43997174954899</v>
      </c>
      <c r="DN100">
        <v>72.466427423292302</v>
      </c>
      <c r="DO100">
        <v>176.11472819198499</v>
      </c>
      <c r="DR100">
        <v>178.23424738676999</v>
      </c>
      <c r="DS100">
        <v>107.30013755940701</v>
      </c>
      <c r="DV100">
        <v>143.030807919702</v>
      </c>
      <c r="DW100">
        <v>143.63483623299899</v>
      </c>
      <c r="DZ100">
        <v>179.504720476535</v>
      </c>
      <c r="EA100">
        <v>143.41534767903801</v>
      </c>
      <c r="ED100">
        <v>198.717628172129</v>
      </c>
      <c r="EE100">
        <v>144.64913679143999</v>
      </c>
      <c r="EH100">
        <v>142.167850305325</v>
      </c>
      <c r="EI100">
        <v>197.68164154219201</v>
      </c>
      <c r="EL100">
        <v>142.526312301357</v>
      </c>
      <c r="EM100">
        <v>142.97685028098499</v>
      </c>
      <c r="EP100">
        <v>160.84531719810701</v>
      </c>
      <c r="EQ100">
        <v>142.97866701573199</v>
      </c>
      <c r="ET100">
        <v>143.780925270111</v>
      </c>
      <c r="EU100">
        <v>160.74141854502699</v>
      </c>
      <c r="EX100">
        <v>179.64654749667801</v>
      </c>
      <c r="EY100">
        <v>179.415717903847</v>
      </c>
      <c r="FB100">
        <v>142.77357335371099</v>
      </c>
      <c r="FC100">
        <v>161.68719621077301</v>
      </c>
      <c r="FF100">
        <v>142.73540061020199</v>
      </c>
      <c r="FG100">
        <v>197.41877351606601</v>
      </c>
      <c r="FJ100">
        <v>159.45860792444299</v>
      </c>
      <c r="FK100">
        <v>196.29958140714399</v>
      </c>
      <c r="FN100">
        <v>161.213810666569</v>
      </c>
      <c r="FO100">
        <v>160.50263254103001</v>
      </c>
      <c r="FR100">
        <v>160.82727042643401</v>
      </c>
      <c r="FS100">
        <v>124.664251619548</v>
      </c>
      <c r="FV100">
        <v>178.78667492436099</v>
      </c>
      <c r="FW100">
        <v>159.05360699301801</v>
      </c>
      <c r="FZ100">
        <v>159.94204513690201</v>
      </c>
      <c r="GA100">
        <v>143.77542657467399</v>
      </c>
      <c r="GD100">
        <v>89.266295933671501</v>
      </c>
      <c r="GE100">
        <v>88.761816743558995</v>
      </c>
      <c r="GH100">
        <v>162.324209239043</v>
      </c>
      <c r="GI100">
        <v>177.001690444101</v>
      </c>
      <c r="GL100">
        <v>179.20405435986299</v>
      </c>
      <c r="GM100">
        <v>89.295326707250197</v>
      </c>
      <c r="GP100">
        <v>106.81543374645</v>
      </c>
      <c r="GQ100">
        <v>160.36935730362899</v>
      </c>
      <c r="GT100">
        <v>106.87024861076701</v>
      </c>
      <c r="GU100">
        <v>215.367428532075</v>
      </c>
      <c r="GX100">
        <v>143.845517001736</v>
      </c>
      <c r="GY100">
        <v>125.69275725794</v>
      </c>
      <c r="HB100">
        <v>231.39871418029</v>
      </c>
      <c r="HC100">
        <v>124.38368802366401</v>
      </c>
      <c r="HF100">
        <v>123.794911429794</v>
      </c>
      <c r="HG100">
        <v>179.91437375009201</v>
      </c>
      <c r="HJ100">
        <v>197.74890176212401</v>
      </c>
      <c r="HK100">
        <v>161.849012155438</v>
      </c>
      <c r="HN100">
        <v>106.914659506235</v>
      </c>
      <c r="HO100">
        <v>214.43054742112</v>
      </c>
      <c r="HR100">
        <v>105.959555211701</v>
      </c>
      <c r="HS100">
        <v>177.88849298694501</v>
      </c>
      <c r="HV100">
        <v>142.56236775281101</v>
      </c>
      <c r="HW100">
        <v>124.446345057386</v>
      </c>
      <c r="HZ100">
        <v>142.16972432328799</v>
      </c>
      <c r="IA100">
        <v>124.065342446613</v>
      </c>
      <c r="ID100">
        <v>143.77340274986301</v>
      </c>
      <c r="IE100">
        <v>231.78673736561501</v>
      </c>
    </row>
    <row r="101" spans="1:239" x14ac:dyDescent="0.25">
      <c r="A101" s="40">
        <v>41000</v>
      </c>
      <c r="B101">
        <v>209.28591839978699</v>
      </c>
      <c r="D101">
        <v>153.39195597539501</v>
      </c>
      <c r="F101">
        <v>76.332914969146501</v>
      </c>
      <c r="H101">
        <v>227.05570935618701</v>
      </c>
      <c r="J101">
        <v>152.11296811984499</v>
      </c>
      <c r="L101">
        <v>133.206141220896</v>
      </c>
      <c r="N101">
        <v>114.656937148042</v>
      </c>
      <c r="P101">
        <v>95.522983845765594</v>
      </c>
      <c r="R101">
        <v>76.1817252984129</v>
      </c>
      <c r="T101">
        <v>95.8647992875824</v>
      </c>
      <c r="V101">
        <v>95.984931054342894</v>
      </c>
      <c r="X101">
        <v>132.74642597735601</v>
      </c>
      <c r="Z101">
        <v>172.161071291659</v>
      </c>
      <c r="AB101">
        <v>152.938232196732</v>
      </c>
      <c r="AD101">
        <v>134.348674979066</v>
      </c>
      <c r="AF101">
        <v>95.260524575559302</v>
      </c>
      <c r="AH101">
        <v>151.282768250549</v>
      </c>
      <c r="AJ101">
        <v>154.842051709863</v>
      </c>
      <c r="AL101">
        <v>114.966012983536</v>
      </c>
      <c r="AN101">
        <v>132.370550743954</v>
      </c>
      <c r="AP101">
        <v>113.34339273033601</v>
      </c>
      <c r="AR101">
        <v>152.445547358906</v>
      </c>
      <c r="AT101">
        <v>132.726959254077</v>
      </c>
      <c r="AV101">
        <v>75.869992102157298</v>
      </c>
      <c r="AX101">
        <v>133.136838214981</v>
      </c>
      <c r="AZ101">
        <v>172.624764183765</v>
      </c>
      <c r="BB101">
        <v>113.145291540096</v>
      </c>
      <c r="BD101">
        <v>95.298305510258103</v>
      </c>
      <c r="BF101">
        <v>95.729448548492599</v>
      </c>
      <c r="BH101">
        <v>114.16396640585801</v>
      </c>
      <c r="BJ101">
        <v>132.77333520378201</v>
      </c>
      <c r="BL101">
        <v>151.39566841190299</v>
      </c>
      <c r="BN101">
        <v>189.73775553985601</v>
      </c>
      <c r="BP101">
        <v>113.607928401062</v>
      </c>
      <c r="BR101">
        <v>95.368734254579607</v>
      </c>
      <c r="BT101">
        <v>113.96305364664499</v>
      </c>
      <c r="BV101">
        <v>115.41994920234301</v>
      </c>
      <c r="BX101">
        <v>190.56882995759599</v>
      </c>
      <c r="BZ101">
        <v>133.47946342410501</v>
      </c>
      <c r="CB101">
        <v>95.824845803041399</v>
      </c>
      <c r="CD101">
        <v>192.46308684483799</v>
      </c>
      <c r="CF101">
        <v>115.161210955806</v>
      </c>
      <c r="CH101">
        <v>188.86274978163101</v>
      </c>
      <c r="CJ101">
        <v>153.98437669941899</v>
      </c>
      <c r="CL101">
        <v>115.424316961849</v>
      </c>
      <c r="CN101">
        <v>150.73163537234799</v>
      </c>
      <c r="CP101">
        <v>56.887132551996103</v>
      </c>
      <c r="CR101">
        <v>113.72317508502699</v>
      </c>
      <c r="CT101">
        <v>57.2212240050616</v>
      </c>
      <c r="CV101">
        <v>188.59945758740099</v>
      </c>
      <c r="CX101">
        <v>152.23576269775501</v>
      </c>
      <c r="CZ101">
        <v>114.033236165556</v>
      </c>
      <c r="DB101">
        <v>172.45211643879199</v>
      </c>
      <c r="DD101">
        <v>152.758560694908</v>
      </c>
      <c r="DF101">
        <v>95.107785574878307</v>
      </c>
      <c r="DG101">
        <v>94.772051098248397</v>
      </c>
      <c r="DJ101">
        <v>152.148289080084</v>
      </c>
      <c r="DK101">
        <v>134.18456287007501</v>
      </c>
      <c r="DN101">
        <v>153.39227324828599</v>
      </c>
      <c r="DO101">
        <v>114.08611259958801</v>
      </c>
      <c r="DR101">
        <v>170.89318923772001</v>
      </c>
      <c r="DS101">
        <v>152.29602686188599</v>
      </c>
      <c r="DV101">
        <v>95.080861490949204</v>
      </c>
      <c r="DW101">
        <v>152.04463106194399</v>
      </c>
      <c r="DZ101">
        <v>95.355834514809501</v>
      </c>
      <c r="EA101">
        <v>152.858943865898</v>
      </c>
      <c r="ED101">
        <v>114.56177485540699</v>
      </c>
      <c r="EE101">
        <v>96.158781410587295</v>
      </c>
      <c r="EH101">
        <v>76.499251024936498</v>
      </c>
      <c r="EI101">
        <v>76.0077775048983</v>
      </c>
      <c r="EL101">
        <v>171.01460068738001</v>
      </c>
      <c r="EM101">
        <v>132.009404002792</v>
      </c>
      <c r="EP101">
        <v>75.881176033665199</v>
      </c>
      <c r="EQ101">
        <v>114.60017148047901</v>
      </c>
      <c r="ET101">
        <v>132.59804489669</v>
      </c>
      <c r="EU101">
        <v>38.057209542428701</v>
      </c>
      <c r="EX101">
        <v>57.390908603302499</v>
      </c>
      <c r="EY101">
        <v>132.07072135026601</v>
      </c>
      <c r="FB101">
        <v>95.823602985351201</v>
      </c>
      <c r="FC101">
        <v>151.81673762551799</v>
      </c>
      <c r="FF101">
        <v>94.866441646835995</v>
      </c>
      <c r="FG101">
        <v>172.22869828975999</v>
      </c>
      <c r="FJ101">
        <v>151.99737623650699</v>
      </c>
      <c r="FK101">
        <v>94.648484265113098</v>
      </c>
      <c r="FN101">
        <v>75.842830113104199</v>
      </c>
      <c r="FO101">
        <v>152.02177913026901</v>
      </c>
      <c r="FR101">
        <v>154.402315831908</v>
      </c>
      <c r="FS101">
        <v>151.46660763073399</v>
      </c>
      <c r="FV101">
        <v>132.49711734141101</v>
      </c>
      <c r="FW101">
        <v>76.4394072816186</v>
      </c>
      <c r="FZ101">
        <v>131.916424014684</v>
      </c>
      <c r="GA101">
        <v>152.80681930772801</v>
      </c>
      <c r="GD101">
        <v>170.772486903231</v>
      </c>
      <c r="GE101">
        <v>151.98883126547901</v>
      </c>
      <c r="GH101">
        <v>114.93051319643099</v>
      </c>
      <c r="GI101">
        <v>133.42450584145999</v>
      </c>
      <c r="GL101">
        <v>153.34138078346601</v>
      </c>
      <c r="GM101">
        <v>152.025873093564</v>
      </c>
      <c r="GP101">
        <v>113.804345693553</v>
      </c>
      <c r="GQ101">
        <v>152.17118447950801</v>
      </c>
      <c r="GT101">
        <v>113.92046277137899</v>
      </c>
      <c r="GU101">
        <v>170.80766155689901</v>
      </c>
      <c r="GX101">
        <v>152.93063908438799</v>
      </c>
      <c r="GY101">
        <v>134.08414404809699</v>
      </c>
      <c r="HB101">
        <v>113.3496069535</v>
      </c>
      <c r="HC101">
        <v>133.046349501284</v>
      </c>
      <c r="HF101">
        <v>114.17821244175001</v>
      </c>
      <c r="HG101">
        <v>95.079313986459496</v>
      </c>
      <c r="HJ101">
        <v>95.212581450015406</v>
      </c>
      <c r="HK101">
        <v>113.622795092583</v>
      </c>
      <c r="HN101">
        <v>75.869874841670594</v>
      </c>
      <c r="HO101">
        <v>152.65585162002199</v>
      </c>
      <c r="HR101">
        <v>132.297907117351</v>
      </c>
      <c r="HS101">
        <v>133.42331948581</v>
      </c>
      <c r="HV101">
        <v>57.204792149475097</v>
      </c>
      <c r="HW101">
        <v>94.083155406474802</v>
      </c>
      <c r="HZ101">
        <v>151.36991197116299</v>
      </c>
      <c r="IA101">
        <v>94.481702720879497</v>
      </c>
      <c r="ID101">
        <v>112.886711840396</v>
      </c>
      <c r="IE101">
        <v>132.31315190856</v>
      </c>
    </row>
    <row r="102" spans="1:239" x14ac:dyDescent="0.25">
      <c r="A102" s="40">
        <v>41030</v>
      </c>
      <c r="B102">
        <v>200.67904171825501</v>
      </c>
      <c r="D102">
        <v>271.06441502854</v>
      </c>
      <c r="F102">
        <v>236.29371953804699</v>
      </c>
      <c r="H102">
        <v>269.54750533407298</v>
      </c>
      <c r="J102">
        <v>217.55590853671799</v>
      </c>
      <c r="L102">
        <v>145.40392873403999</v>
      </c>
      <c r="N102">
        <v>236.344527181519</v>
      </c>
      <c r="P102">
        <v>181.64067158628299</v>
      </c>
      <c r="R102">
        <v>292.00217142103497</v>
      </c>
      <c r="T102">
        <v>163.94037811527801</v>
      </c>
      <c r="V102">
        <v>237.90898271424399</v>
      </c>
      <c r="X102">
        <v>198.80355294008601</v>
      </c>
      <c r="Z102">
        <v>217.28413924805801</v>
      </c>
      <c r="AB102">
        <v>270.83465286766398</v>
      </c>
      <c r="AD102">
        <v>164.38912664573201</v>
      </c>
      <c r="AF102">
        <v>145.813067398318</v>
      </c>
      <c r="AH102">
        <v>235.34429928645901</v>
      </c>
      <c r="AJ102">
        <v>146.64498963499301</v>
      </c>
      <c r="AL102">
        <v>182.649494490092</v>
      </c>
      <c r="AN102">
        <v>199.209385222831</v>
      </c>
      <c r="AP102">
        <v>181.330570172732</v>
      </c>
      <c r="AR102">
        <v>276.486149650257</v>
      </c>
      <c r="AT102">
        <v>236.59694852224999</v>
      </c>
      <c r="AV102">
        <v>254.80599306521901</v>
      </c>
      <c r="AX102">
        <v>144.940049172752</v>
      </c>
      <c r="AZ102">
        <v>146.408233880035</v>
      </c>
      <c r="BB102">
        <v>200.205552011072</v>
      </c>
      <c r="BD102">
        <v>109.22380795857001</v>
      </c>
      <c r="BF102">
        <v>147.225073773329</v>
      </c>
      <c r="BH102">
        <v>146.19091259561301</v>
      </c>
      <c r="BJ102">
        <v>215.60634544569601</v>
      </c>
      <c r="BL102">
        <v>89.823007619149706</v>
      </c>
      <c r="BN102">
        <v>126.96810695210699</v>
      </c>
      <c r="BP102">
        <v>251.62117549816901</v>
      </c>
      <c r="BR102">
        <v>127.101606509547</v>
      </c>
      <c r="BT102">
        <v>235.20599823170599</v>
      </c>
      <c r="BV102">
        <v>182.07997486550099</v>
      </c>
      <c r="BX102">
        <v>327.73085619162401</v>
      </c>
      <c r="BZ102">
        <v>293.57420063081798</v>
      </c>
      <c r="CB102">
        <v>234.817940809731</v>
      </c>
      <c r="CD102">
        <v>164.63400987998699</v>
      </c>
      <c r="CF102">
        <v>255.24223764045601</v>
      </c>
      <c r="CH102">
        <v>236.11508552832299</v>
      </c>
      <c r="CJ102">
        <v>219.54175223319601</v>
      </c>
      <c r="CL102">
        <v>218.56370791450701</v>
      </c>
      <c r="CN102">
        <v>165.418330925921</v>
      </c>
      <c r="CP102">
        <v>272.48056571960001</v>
      </c>
      <c r="CR102">
        <v>197.67350814300099</v>
      </c>
      <c r="CT102">
        <v>181.572494708617</v>
      </c>
      <c r="CV102">
        <v>127.594977993509</v>
      </c>
      <c r="CX102">
        <v>221.007613093158</v>
      </c>
      <c r="CZ102">
        <v>109.287547212563</v>
      </c>
      <c r="DB102">
        <v>306.78394193065998</v>
      </c>
      <c r="DD102">
        <v>238.76194599346201</v>
      </c>
      <c r="DF102">
        <v>237.22941637181401</v>
      </c>
      <c r="DH102">
        <v>164.57787295838801</v>
      </c>
      <c r="DJ102">
        <v>219.10563067577101</v>
      </c>
      <c r="DK102">
        <v>237.11257667572801</v>
      </c>
      <c r="DN102">
        <v>146.31473714594199</v>
      </c>
      <c r="DO102">
        <v>234.87869178294801</v>
      </c>
      <c r="DR102">
        <v>254.07104753562299</v>
      </c>
      <c r="DS102">
        <v>145.15150601654099</v>
      </c>
      <c r="DV102">
        <v>217.008406533965</v>
      </c>
      <c r="DW102">
        <v>181.492005277765</v>
      </c>
      <c r="DZ102">
        <v>233.95630169141799</v>
      </c>
      <c r="EA102">
        <v>220.615117072034</v>
      </c>
      <c r="ED102">
        <v>164.149000437512</v>
      </c>
      <c r="EE102">
        <v>237.25583655876699</v>
      </c>
      <c r="EH102">
        <v>162.57502248978</v>
      </c>
      <c r="EI102">
        <v>254.23017286147001</v>
      </c>
      <c r="EL102">
        <v>218.30939651229801</v>
      </c>
      <c r="EM102">
        <v>161.976148892</v>
      </c>
      <c r="EP102">
        <v>163.87873070054701</v>
      </c>
      <c r="EQ102">
        <v>198.497018367756</v>
      </c>
      <c r="ET102">
        <v>199.54857546013</v>
      </c>
      <c r="EU102">
        <v>235.896970203667</v>
      </c>
      <c r="EX102">
        <v>254.66296665419901</v>
      </c>
      <c r="EY102">
        <v>251.777030873727</v>
      </c>
      <c r="FB102">
        <v>181.86186932754501</v>
      </c>
      <c r="FC102">
        <v>145.89114999511301</v>
      </c>
      <c r="FF102">
        <v>217.25992621683</v>
      </c>
      <c r="FG102">
        <v>216.56552350241901</v>
      </c>
      <c r="FJ102">
        <v>165.09256704355801</v>
      </c>
      <c r="FK102">
        <v>108.986976813504</v>
      </c>
      <c r="FN102">
        <v>216.412788117997</v>
      </c>
      <c r="FO102">
        <v>145.45345914620401</v>
      </c>
      <c r="FR102">
        <v>218.270500404454</v>
      </c>
      <c r="FS102">
        <v>199.41811745793899</v>
      </c>
      <c r="FV102">
        <v>144.44057872359801</v>
      </c>
      <c r="FW102">
        <v>251.663688273486</v>
      </c>
      <c r="FZ102">
        <v>161.46610992877899</v>
      </c>
      <c r="GA102">
        <v>237.97695916512299</v>
      </c>
      <c r="GD102">
        <v>306.55272366431501</v>
      </c>
      <c r="GE102">
        <v>182.75918137805499</v>
      </c>
      <c r="GH102">
        <v>221.39825105575801</v>
      </c>
      <c r="GI102">
        <v>235.08268889419401</v>
      </c>
      <c r="GL102">
        <v>218.26095893821599</v>
      </c>
      <c r="GM102">
        <v>255.34982935581399</v>
      </c>
      <c r="GP102">
        <v>218.07447931829901</v>
      </c>
      <c r="GQ102">
        <v>200.77491042538301</v>
      </c>
      <c r="GT102">
        <v>125.118119330425</v>
      </c>
      <c r="GU102">
        <v>270.75321904761302</v>
      </c>
      <c r="GX102">
        <v>219.23460847074401</v>
      </c>
      <c r="GY102">
        <v>163.908903826711</v>
      </c>
      <c r="HB102">
        <v>200.17998412844599</v>
      </c>
      <c r="HC102">
        <v>143.95598522752601</v>
      </c>
      <c r="HF102">
        <v>218.05113641859899</v>
      </c>
      <c r="HG102">
        <v>162.83827850148799</v>
      </c>
      <c r="HJ102">
        <v>144.72430123652799</v>
      </c>
      <c r="HK102">
        <v>237.628070119081</v>
      </c>
      <c r="HN102">
        <v>216.81909570301599</v>
      </c>
      <c r="HO102">
        <v>199.256623484486</v>
      </c>
      <c r="HR102">
        <v>217.24211082418699</v>
      </c>
      <c r="HS102">
        <v>108.376434217224</v>
      </c>
      <c r="HV102">
        <v>198.89752746451001</v>
      </c>
      <c r="HW102">
        <v>274.19902807123498</v>
      </c>
      <c r="HZ102">
        <v>180.528025597941</v>
      </c>
      <c r="IA102">
        <v>199.71250664057399</v>
      </c>
      <c r="ID102">
        <v>254.95455852735699</v>
      </c>
      <c r="IE102">
        <v>220.05107906621799</v>
      </c>
    </row>
    <row r="103" spans="1:239" x14ac:dyDescent="0.25">
      <c r="A103" s="40">
        <v>41061</v>
      </c>
      <c r="B103">
        <v>266.16860498045702</v>
      </c>
      <c r="D103">
        <v>206.75412207558901</v>
      </c>
      <c r="F103">
        <v>170.234838643546</v>
      </c>
      <c r="H103">
        <v>225.196103641951</v>
      </c>
      <c r="J103">
        <v>207.18872452214799</v>
      </c>
      <c r="L103">
        <v>188.43285288314999</v>
      </c>
      <c r="N103">
        <v>132.15969508637301</v>
      </c>
      <c r="P103">
        <v>169.465716030854</v>
      </c>
      <c r="R103">
        <v>209.62454104734101</v>
      </c>
      <c r="T103">
        <v>225.43077001735099</v>
      </c>
      <c r="V103">
        <v>170.93269290165</v>
      </c>
      <c r="X103">
        <v>206.65993077437099</v>
      </c>
      <c r="Z103">
        <v>132.83573714020801</v>
      </c>
      <c r="AB103">
        <v>224.48606892851001</v>
      </c>
      <c r="AD103">
        <v>226.405860934191</v>
      </c>
      <c r="AF103">
        <v>187.95138660322701</v>
      </c>
      <c r="AH103">
        <v>167.58326062735301</v>
      </c>
      <c r="AJ103">
        <v>208.97477962986301</v>
      </c>
      <c r="AL103">
        <v>93.979630402759</v>
      </c>
      <c r="AN103">
        <v>226.16293064516</v>
      </c>
      <c r="AP103">
        <v>243.51391763780001</v>
      </c>
      <c r="AR103">
        <v>263.06292074800598</v>
      </c>
      <c r="AT103">
        <v>225.71186841802299</v>
      </c>
      <c r="AV103">
        <v>113.85272332411201</v>
      </c>
      <c r="AX103">
        <v>167.31001484363301</v>
      </c>
      <c r="AZ103">
        <v>244.38318613201201</v>
      </c>
      <c r="BB103">
        <v>265.65332273507602</v>
      </c>
      <c r="BD103">
        <v>130.80503335557299</v>
      </c>
      <c r="BF103">
        <v>131.922685204846</v>
      </c>
      <c r="BH103">
        <v>267.43517501284401</v>
      </c>
      <c r="BJ103">
        <v>131.81874551768399</v>
      </c>
      <c r="BL103">
        <v>93.912396485776398</v>
      </c>
      <c r="BN103">
        <v>93.615945887595203</v>
      </c>
      <c r="BP103">
        <v>149.05152827876799</v>
      </c>
      <c r="BR103">
        <v>246.99454373459699</v>
      </c>
      <c r="BT103">
        <v>187.553642772388</v>
      </c>
      <c r="BV103">
        <v>206.50629065537001</v>
      </c>
      <c r="BX103">
        <v>226.62650059665401</v>
      </c>
      <c r="BZ103">
        <v>112.794965399603</v>
      </c>
      <c r="CB103">
        <v>93.447616444278495</v>
      </c>
      <c r="CD103">
        <v>205.02063647098399</v>
      </c>
      <c r="CF103">
        <v>226.47398388145001</v>
      </c>
      <c r="CH103">
        <v>130.882951707991</v>
      </c>
      <c r="CJ103">
        <v>187.22996133566201</v>
      </c>
      <c r="CL103">
        <v>151.92070586445399</v>
      </c>
      <c r="CN103">
        <v>94.1358593076082</v>
      </c>
      <c r="CP103">
        <v>248.12100815656601</v>
      </c>
      <c r="CR103">
        <v>243.57868476918199</v>
      </c>
      <c r="CT103">
        <v>227.13132564235201</v>
      </c>
      <c r="CV103">
        <v>205.28508092533201</v>
      </c>
      <c r="CX103">
        <v>247.24129580946999</v>
      </c>
      <c r="CZ103">
        <v>245.81686063698601</v>
      </c>
      <c r="DB103">
        <v>280.10039860361201</v>
      </c>
      <c r="DD103">
        <v>150.04710099343501</v>
      </c>
      <c r="DF103">
        <v>302.57852672414703</v>
      </c>
      <c r="DH103">
        <v>228.25547923043601</v>
      </c>
      <c r="DJ103">
        <v>168.256355092386</v>
      </c>
      <c r="DL103">
        <v>113.515236476179</v>
      </c>
      <c r="DN103">
        <v>206.682603364779</v>
      </c>
      <c r="DO103">
        <v>207.690984910342</v>
      </c>
      <c r="DR103">
        <v>227.138199132018</v>
      </c>
      <c r="DS103">
        <v>187.635740466421</v>
      </c>
      <c r="DV103">
        <v>241.72704468929001</v>
      </c>
      <c r="DW103">
        <v>187.89998615568399</v>
      </c>
      <c r="DZ103">
        <v>168.08144621435801</v>
      </c>
      <c r="EA103">
        <v>225.440320809897</v>
      </c>
      <c r="ED103">
        <v>226.074568543396</v>
      </c>
      <c r="EE103">
        <v>187.88444606436201</v>
      </c>
      <c r="EH103">
        <v>227.19132947987401</v>
      </c>
      <c r="EI103">
        <v>112.92501465263599</v>
      </c>
      <c r="EL103">
        <v>94.473603046464802</v>
      </c>
      <c r="EM103">
        <v>356.15417419109502</v>
      </c>
      <c r="EP103">
        <v>207.94857204378999</v>
      </c>
      <c r="EQ103">
        <v>187.31615849501</v>
      </c>
      <c r="ET103">
        <v>150.52025028553999</v>
      </c>
      <c r="EU103">
        <v>244.52425969565701</v>
      </c>
      <c r="EX103">
        <v>130.901389262967</v>
      </c>
      <c r="EY103">
        <v>149.39204577083601</v>
      </c>
      <c r="FB103">
        <v>282.55591657913999</v>
      </c>
      <c r="FC103">
        <v>187.55938103964999</v>
      </c>
      <c r="FF103">
        <v>206.602868972615</v>
      </c>
      <c r="FG103">
        <v>150.856547514152</v>
      </c>
      <c r="FJ103">
        <v>284.26921883207399</v>
      </c>
      <c r="FK103">
        <v>205.51321963507499</v>
      </c>
      <c r="FN103">
        <v>262.86421419512999</v>
      </c>
      <c r="FO103">
        <v>188.67360994557899</v>
      </c>
      <c r="FR103">
        <v>226.86992323757499</v>
      </c>
      <c r="FS103">
        <v>169.694628364088</v>
      </c>
      <c r="FV103">
        <v>151.80466775206801</v>
      </c>
      <c r="FW103">
        <v>225.18628336585601</v>
      </c>
      <c r="FZ103">
        <v>169.680367387942</v>
      </c>
      <c r="GA103">
        <v>207.688833987073</v>
      </c>
      <c r="GD103">
        <v>75.114431748134095</v>
      </c>
      <c r="GE103">
        <v>189.52326753849599</v>
      </c>
      <c r="GH103">
        <v>302.54896587313698</v>
      </c>
      <c r="GI103">
        <v>280.612705842791</v>
      </c>
      <c r="GL103">
        <v>206.37814929761399</v>
      </c>
      <c r="GM103">
        <v>226.15334466435399</v>
      </c>
      <c r="GP103">
        <v>223.32039323214801</v>
      </c>
      <c r="GQ103">
        <v>189.97526335614899</v>
      </c>
      <c r="GT103">
        <v>186.788927012915</v>
      </c>
      <c r="GU103">
        <v>208.38217036341101</v>
      </c>
      <c r="GX103">
        <v>188.91358375331399</v>
      </c>
      <c r="GY103">
        <v>206.13592256355599</v>
      </c>
      <c r="HB103">
        <v>225.20519549887601</v>
      </c>
      <c r="HC103">
        <v>132.768668563674</v>
      </c>
      <c r="HF103">
        <v>131.789665836376</v>
      </c>
      <c r="HG103">
        <v>206.04793841772201</v>
      </c>
      <c r="HJ103">
        <v>189.813479606556</v>
      </c>
      <c r="HK103">
        <v>207.40418710130101</v>
      </c>
      <c r="HN103">
        <v>223.59680097190599</v>
      </c>
      <c r="HO103">
        <v>245.61828229551799</v>
      </c>
      <c r="HR103">
        <v>186.49372469940599</v>
      </c>
      <c r="HS103">
        <v>208.98102349063899</v>
      </c>
      <c r="HV103">
        <v>228.45704286783601</v>
      </c>
      <c r="HW103">
        <v>206.62598850490301</v>
      </c>
      <c r="HZ103">
        <v>284.02411682379898</v>
      </c>
      <c r="IA103">
        <v>207.51593475740901</v>
      </c>
      <c r="ID103">
        <v>225.96104994796301</v>
      </c>
      <c r="IE103">
        <v>151.38114422792501</v>
      </c>
    </row>
    <row r="104" spans="1:239" x14ac:dyDescent="0.25">
      <c r="A104" s="40">
        <v>41091</v>
      </c>
      <c r="B104">
        <v>206.86476642109901</v>
      </c>
      <c r="D104">
        <v>169.263551167354</v>
      </c>
      <c r="F104">
        <v>189.26597848186501</v>
      </c>
      <c r="H104">
        <v>169.05328418006499</v>
      </c>
      <c r="J104">
        <v>132.35985380446999</v>
      </c>
      <c r="L104">
        <v>187.81454077309701</v>
      </c>
      <c r="N104">
        <v>206.86422733715</v>
      </c>
      <c r="P104">
        <v>170.39797850894601</v>
      </c>
      <c r="R104">
        <v>206.719163892127</v>
      </c>
      <c r="T104">
        <v>189.418898854931</v>
      </c>
      <c r="V104">
        <v>208.317036680304</v>
      </c>
      <c r="X104">
        <v>132.49385493699</v>
      </c>
      <c r="Z104">
        <v>150.714277481165</v>
      </c>
      <c r="AB104">
        <v>207.852354902949</v>
      </c>
      <c r="AD104">
        <v>132.145892452982</v>
      </c>
      <c r="AF104">
        <v>244.30862655770699</v>
      </c>
      <c r="AH104">
        <v>280.60198574125701</v>
      </c>
      <c r="AJ104">
        <v>207.41062175174599</v>
      </c>
      <c r="AL104">
        <v>186.61028110478199</v>
      </c>
      <c r="AN104">
        <v>94.283130538137399</v>
      </c>
      <c r="AP104">
        <v>168.68606065465599</v>
      </c>
      <c r="AR104">
        <v>151.14373563980601</v>
      </c>
      <c r="AT104">
        <v>242.774737522126</v>
      </c>
      <c r="AV104">
        <v>151.11479239990899</v>
      </c>
      <c r="AX104">
        <v>187.48045461388699</v>
      </c>
      <c r="AZ104">
        <v>189.76258118360701</v>
      </c>
      <c r="BB104">
        <v>151.005249806726</v>
      </c>
      <c r="BD104">
        <v>188.30025545715901</v>
      </c>
      <c r="BF104">
        <v>131.908996000271</v>
      </c>
      <c r="BH104">
        <v>169.85341941207801</v>
      </c>
      <c r="BJ104">
        <v>186.465180213655</v>
      </c>
      <c r="BL104">
        <v>130.45033693572501</v>
      </c>
      <c r="BN104">
        <v>93.445445434336307</v>
      </c>
      <c r="BP104">
        <v>207.106606530113</v>
      </c>
      <c r="BR104">
        <v>132.99196086321999</v>
      </c>
      <c r="BT104">
        <v>167.37491004039001</v>
      </c>
      <c r="BV104">
        <v>114.65896190194699</v>
      </c>
      <c r="BX104">
        <v>170.60910559320499</v>
      </c>
      <c r="BZ104">
        <v>191.857886666925</v>
      </c>
      <c r="CB104">
        <v>207.65438569409201</v>
      </c>
      <c r="CD104">
        <v>150.74682474653099</v>
      </c>
      <c r="CF104">
        <v>169.79795287801099</v>
      </c>
      <c r="CH104">
        <v>131.633975152662</v>
      </c>
      <c r="CJ104">
        <v>300.17644034142899</v>
      </c>
      <c r="CL104">
        <v>170.52850183543299</v>
      </c>
      <c r="CN104">
        <v>131.99243385060299</v>
      </c>
      <c r="CP104">
        <v>113.387711911434</v>
      </c>
      <c r="CR104">
        <v>149.03419934939001</v>
      </c>
      <c r="CT104">
        <v>131.84995941325701</v>
      </c>
      <c r="CV104">
        <v>131.96061598295299</v>
      </c>
      <c r="CX104">
        <v>208.87342524011501</v>
      </c>
      <c r="CZ104">
        <v>168.569460061521</v>
      </c>
      <c r="DB104">
        <v>207.02854000898299</v>
      </c>
      <c r="DD104">
        <v>131.69059718244699</v>
      </c>
      <c r="DF104">
        <v>208.73637096361301</v>
      </c>
      <c r="DH104">
        <v>223.36461224097499</v>
      </c>
      <c r="DJ104">
        <v>131.083483202694</v>
      </c>
      <c r="DL104">
        <v>151.48613469893701</v>
      </c>
      <c r="DN104">
        <v>151.91383581678099</v>
      </c>
      <c r="DP104">
        <v>113.98168397706699</v>
      </c>
      <c r="DR104">
        <v>244.09734691606801</v>
      </c>
      <c r="DS104">
        <v>169.50976800742399</v>
      </c>
      <c r="DV104">
        <v>131.5719209419</v>
      </c>
      <c r="DW104">
        <v>301.08759019092201</v>
      </c>
      <c r="DZ104">
        <v>168.89247054493299</v>
      </c>
      <c r="EA104">
        <v>131.881210383774</v>
      </c>
      <c r="ED104">
        <v>208.848295813211</v>
      </c>
      <c r="EE104">
        <v>132.409727663486</v>
      </c>
      <c r="EH104">
        <v>169.40419586715601</v>
      </c>
      <c r="EI104">
        <v>207.67745545781301</v>
      </c>
      <c r="EL104">
        <v>207.300482444793</v>
      </c>
      <c r="EM104">
        <v>224.84416222377601</v>
      </c>
      <c r="EP104">
        <v>225.55630523293701</v>
      </c>
      <c r="EQ104">
        <v>111.676825419648</v>
      </c>
      <c r="ET104">
        <v>206.757443731119</v>
      </c>
      <c r="EU104">
        <v>150.420429717617</v>
      </c>
      <c r="EX104">
        <v>168.23879924251301</v>
      </c>
      <c r="EY104">
        <v>188.78089594651999</v>
      </c>
      <c r="FB104">
        <v>187.74061454695399</v>
      </c>
      <c r="FC104">
        <v>167.895304983485</v>
      </c>
      <c r="FF104">
        <v>189.01913687888299</v>
      </c>
      <c r="FG104">
        <v>170.414528628195</v>
      </c>
      <c r="FJ104">
        <v>243.85744124341301</v>
      </c>
      <c r="FK104">
        <v>299.52311937759401</v>
      </c>
      <c r="FN104">
        <v>205.871574949554</v>
      </c>
      <c r="FO104">
        <v>189.924096984991</v>
      </c>
      <c r="FR104">
        <v>112.740677336869</v>
      </c>
      <c r="FS104">
        <v>148.73713534303201</v>
      </c>
      <c r="FV104">
        <v>188.447785375416</v>
      </c>
      <c r="FW104">
        <v>244.70076475171601</v>
      </c>
      <c r="FZ104">
        <v>264.10109012497202</v>
      </c>
      <c r="GA104">
        <v>150.91813322015801</v>
      </c>
      <c r="GD104">
        <v>188.62660170607501</v>
      </c>
      <c r="GE104">
        <v>189.28450606828699</v>
      </c>
      <c r="GH104">
        <v>188.06450541127299</v>
      </c>
      <c r="GI104">
        <v>151.00790192444401</v>
      </c>
      <c r="GL104">
        <v>131.386144446082</v>
      </c>
      <c r="GM104">
        <v>187.41966688947599</v>
      </c>
      <c r="GP104">
        <v>225.423551850108</v>
      </c>
      <c r="GQ104">
        <v>151.13349497309599</v>
      </c>
      <c r="GT104">
        <v>187.702999387538</v>
      </c>
      <c r="GU104">
        <v>224.384795926848</v>
      </c>
      <c r="GX104">
        <v>206.006769367196</v>
      </c>
      <c r="GY104">
        <v>168.76770527651101</v>
      </c>
      <c r="HB104">
        <v>263.789822279372</v>
      </c>
      <c r="HC104">
        <v>207.43926384568201</v>
      </c>
      <c r="HF104">
        <v>188.87387512750001</v>
      </c>
      <c r="HG104">
        <v>170.032050741685</v>
      </c>
      <c r="HJ104">
        <v>206.47607449895401</v>
      </c>
      <c r="HK104">
        <v>56.739764096803498</v>
      </c>
      <c r="HN104">
        <v>169.16762922533499</v>
      </c>
      <c r="HO104">
        <v>169.06109524888399</v>
      </c>
      <c r="HR104">
        <v>244.40409717601301</v>
      </c>
      <c r="HS104">
        <v>187.96117559567199</v>
      </c>
      <c r="HV104">
        <v>131.72375136538099</v>
      </c>
      <c r="HW104">
        <v>245.34140105893101</v>
      </c>
      <c r="HZ104">
        <v>168.99213734144001</v>
      </c>
      <c r="IA104">
        <v>151.12812843175101</v>
      </c>
      <c r="ID104">
        <v>242.758278435732</v>
      </c>
      <c r="IE104">
        <v>132.684470146514</v>
      </c>
    </row>
    <row r="105" spans="1:239" x14ac:dyDescent="0.25">
      <c r="A105" s="40">
        <v>41122</v>
      </c>
      <c r="B105">
        <v>96.933086180252204</v>
      </c>
      <c r="D105">
        <v>135.24682883819199</v>
      </c>
      <c r="F105">
        <v>194.922663104187</v>
      </c>
      <c r="H105">
        <v>133.63114037432501</v>
      </c>
      <c r="J105">
        <v>194.249604580252</v>
      </c>
      <c r="L105">
        <v>96.786805637957102</v>
      </c>
      <c r="N105">
        <v>232.142978710992</v>
      </c>
      <c r="P105">
        <v>192.914704040309</v>
      </c>
      <c r="R105">
        <v>134.450107912194</v>
      </c>
      <c r="T105">
        <v>193.23497580888801</v>
      </c>
      <c r="V105">
        <v>192.43744428700799</v>
      </c>
      <c r="X105">
        <v>249.570225031147</v>
      </c>
      <c r="Z105">
        <v>115.731550137648</v>
      </c>
      <c r="AB105">
        <v>153.749406643334</v>
      </c>
      <c r="AD105">
        <v>152.48354360075001</v>
      </c>
      <c r="AF105">
        <v>116.49100513943399</v>
      </c>
      <c r="AH105">
        <v>172.87563579975</v>
      </c>
      <c r="AJ105">
        <v>214.84883036331499</v>
      </c>
      <c r="AL105">
        <v>192.581520882381</v>
      </c>
      <c r="AN105">
        <v>152.966186835157</v>
      </c>
      <c r="AP105">
        <v>135.55831651249099</v>
      </c>
      <c r="AR105">
        <v>175.370906636603</v>
      </c>
      <c r="AT105">
        <v>77.086283150353793</v>
      </c>
      <c r="AV105">
        <v>174.10440721929001</v>
      </c>
      <c r="AX105">
        <v>249.36491148753899</v>
      </c>
      <c r="AZ105">
        <v>214.01412794652899</v>
      </c>
      <c r="BB105">
        <v>96.077103261021193</v>
      </c>
      <c r="BD105">
        <v>173.62714197792599</v>
      </c>
      <c r="BF105">
        <v>291.28273971260899</v>
      </c>
      <c r="BH105">
        <v>135.18902803840601</v>
      </c>
      <c r="BJ105">
        <v>192.63348017515</v>
      </c>
      <c r="BL105">
        <v>172.46833781038501</v>
      </c>
      <c r="BN105">
        <v>213.26775102973801</v>
      </c>
      <c r="BP105">
        <v>210.26097055098799</v>
      </c>
      <c r="BR105">
        <v>210.87593601308299</v>
      </c>
      <c r="BT105">
        <v>172.87175164621399</v>
      </c>
      <c r="BV105">
        <v>134.37019499546301</v>
      </c>
      <c r="BX105">
        <v>211.541169444845</v>
      </c>
      <c r="BZ105">
        <v>193.605107373149</v>
      </c>
      <c r="CB105">
        <v>173.67990098080099</v>
      </c>
      <c r="CD105">
        <v>173.83964861180701</v>
      </c>
      <c r="CF105">
        <v>134.25843429898501</v>
      </c>
      <c r="CH105">
        <v>193.791726990954</v>
      </c>
      <c r="CJ105">
        <v>286.13524582714001</v>
      </c>
      <c r="CL105">
        <v>194.383313560321</v>
      </c>
      <c r="CN105">
        <v>326.08379332517001</v>
      </c>
      <c r="CP105">
        <v>232.16737570171699</v>
      </c>
      <c r="CR105">
        <v>232.58201236155401</v>
      </c>
      <c r="CT105">
        <v>155.31546556856401</v>
      </c>
      <c r="CV105">
        <v>211.541599836129</v>
      </c>
      <c r="CX105">
        <v>214.02196024889599</v>
      </c>
      <c r="CZ105">
        <v>250.003514166744</v>
      </c>
      <c r="DB105">
        <v>96.693734430871402</v>
      </c>
      <c r="DD105">
        <v>154.51086738207599</v>
      </c>
      <c r="DF105">
        <v>195.017287312002</v>
      </c>
      <c r="DH105">
        <v>96.206705997726104</v>
      </c>
      <c r="DJ105">
        <v>115.79314328912</v>
      </c>
      <c r="DL105">
        <v>252.59640378651099</v>
      </c>
      <c r="DN105">
        <v>233.21608362459801</v>
      </c>
      <c r="DP105">
        <v>192.92252849344899</v>
      </c>
      <c r="DR105">
        <v>96.4930987633158</v>
      </c>
      <c r="DT105">
        <v>153.70716070196499</v>
      </c>
      <c r="DV105">
        <v>249.138346714021</v>
      </c>
      <c r="DW105">
        <v>192.61611291468401</v>
      </c>
      <c r="DZ105">
        <v>192.97883487017199</v>
      </c>
      <c r="EA105">
        <v>214.019317460888</v>
      </c>
      <c r="ED105">
        <v>173.90219011072301</v>
      </c>
      <c r="EE105">
        <v>272.28518402452102</v>
      </c>
      <c r="EH105">
        <v>249.41525132450499</v>
      </c>
      <c r="EI105">
        <v>173.778116077368</v>
      </c>
      <c r="EL105">
        <v>193.10403277594301</v>
      </c>
      <c r="EM105">
        <v>175.18980934736501</v>
      </c>
      <c r="EP105">
        <v>251.541484139738</v>
      </c>
      <c r="EQ105">
        <v>173.78500046678801</v>
      </c>
      <c r="ET105">
        <v>251.90826077041299</v>
      </c>
      <c r="EU105">
        <v>191.63569262373699</v>
      </c>
      <c r="EX105">
        <v>193.589317841678</v>
      </c>
      <c r="EY105">
        <v>115.369439920437</v>
      </c>
      <c r="FB105">
        <v>57.297771399783599</v>
      </c>
      <c r="FC105">
        <v>153.0471048455</v>
      </c>
      <c r="FF105">
        <v>212.77539160497099</v>
      </c>
      <c r="FG105">
        <v>154.24308351517701</v>
      </c>
      <c r="FJ105">
        <v>212.076396967802</v>
      </c>
      <c r="FK105">
        <v>175.52214979565201</v>
      </c>
      <c r="FN105">
        <v>232.51870551618001</v>
      </c>
      <c r="FO105">
        <v>154.633092204625</v>
      </c>
      <c r="FR105">
        <v>192.23991179552499</v>
      </c>
      <c r="FS105">
        <v>134.585556577402</v>
      </c>
      <c r="FV105">
        <v>115.11599566730401</v>
      </c>
      <c r="FW105">
        <v>190.21882597945699</v>
      </c>
      <c r="FZ105">
        <v>96.242470986530805</v>
      </c>
      <c r="GA105">
        <v>192.76017105763401</v>
      </c>
      <c r="GD105">
        <v>193.8731946028</v>
      </c>
      <c r="GE105">
        <v>251.49523250696899</v>
      </c>
      <c r="GH105">
        <v>135.31847835985599</v>
      </c>
      <c r="GI105">
        <v>192.28562441968299</v>
      </c>
      <c r="GL105">
        <v>174.65722313320299</v>
      </c>
      <c r="GM105">
        <v>212.35964164894801</v>
      </c>
      <c r="GP105">
        <v>95.989874270921504</v>
      </c>
      <c r="GQ105">
        <v>116.789481744873</v>
      </c>
      <c r="GT105">
        <v>363.70993983649498</v>
      </c>
      <c r="GU105">
        <v>191.755799990426</v>
      </c>
      <c r="GX105">
        <v>155.85900991134599</v>
      </c>
      <c r="GY105">
        <v>96.623735216134605</v>
      </c>
      <c r="HB105">
        <v>231.03458835790099</v>
      </c>
      <c r="HC105">
        <v>134.50682041401799</v>
      </c>
      <c r="HF105">
        <v>154.353369621658</v>
      </c>
      <c r="HG105">
        <v>231.475425422043</v>
      </c>
      <c r="HJ105">
        <v>154.27987885089101</v>
      </c>
      <c r="HK105">
        <v>212.07225267324</v>
      </c>
      <c r="HN105">
        <v>155.11723311858901</v>
      </c>
      <c r="HO105">
        <v>193.131900172809</v>
      </c>
      <c r="HR105">
        <v>134.155435236307</v>
      </c>
      <c r="HS105">
        <v>134.19094986279001</v>
      </c>
      <c r="HV105">
        <v>175.23319302180201</v>
      </c>
      <c r="HW105">
        <v>193.240098816532</v>
      </c>
      <c r="HZ105">
        <v>269.856935305104</v>
      </c>
      <c r="IA105">
        <v>116.654084853832</v>
      </c>
      <c r="ID105">
        <v>153.516109607754</v>
      </c>
      <c r="IE105">
        <v>213.289743661241</v>
      </c>
    </row>
    <row r="106" spans="1:239" x14ac:dyDescent="0.25">
      <c r="A106" s="40">
        <v>41153</v>
      </c>
      <c r="B106">
        <v>292.496437459324</v>
      </c>
      <c r="D106">
        <v>200.258289061716</v>
      </c>
      <c r="F106">
        <v>216.99638033060299</v>
      </c>
      <c r="H106">
        <v>217.169156731307</v>
      </c>
      <c r="J106">
        <v>235.75124550944301</v>
      </c>
      <c r="L106">
        <v>181.487988441163</v>
      </c>
      <c r="N106">
        <v>164.741785340538</v>
      </c>
      <c r="P106">
        <v>199.39712546334101</v>
      </c>
      <c r="R106">
        <v>250.83133652938901</v>
      </c>
      <c r="T106">
        <v>199.87321080343099</v>
      </c>
      <c r="V106">
        <v>363.53199049299297</v>
      </c>
      <c r="X106">
        <v>254.35469598887201</v>
      </c>
      <c r="Z106">
        <v>329.97785872558302</v>
      </c>
      <c r="AB106">
        <v>290.74102634816302</v>
      </c>
      <c r="AD106">
        <v>252.79532891839199</v>
      </c>
      <c r="AF106">
        <v>309.76072981245102</v>
      </c>
      <c r="AH106">
        <v>303.381568364001</v>
      </c>
      <c r="AJ106">
        <v>342.71997102099101</v>
      </c>
      <c r="AL106">
        <v>287.57977550219402</v>
      </c>
      <c r="AN106">
        <v>308.48503698908598</v>
      </c>
      <c r="AP106">
        <v>309.73375142830298</v>
      </c>
      <c r="AR106">
        <v>382.676631115475</v>
      </c>
      <c r="AT106">
        <v>199.73504089632601</v>
      </c>
      <c r="AV106">
        <v>324.18567342228602</v>
      </c>
      <c r="AX106">
        <v>290.483881768684</v>
      </c>
      <c r="AZ106">
        <v>270.92248526394201</v>
      </c>
      <c r="BB106">
        <v>364.35173892506401</v>
      </c>
      <c r="BD106">
        <v>361.947671266604</v>
      </c>
      <c r="BF106">
        <v>146.62860401043</v>
      </c>
      <c r="BH106">
        <v>328.35034513712401</v>
      </c>
      <c r="BJ106">
        <v>254.44749077115199</v>
      </c>
      <c r="BL106">
        <v>364.46477862307302</v>
      </c>
      <c r="BN106">
        <v>199.716734077593</v>
      </c>
      <c r="BP106">
        <v>308.521743070127</v>
      </c>
      <c r="BR106">
        <v>290.32336509878502</v>
      </c>
      <c r="BT106">
        <v>251.06276154030701</v>
      </c>
      <c r="BV106">
        <v>271.52193617972199</v>
      </c>
      <c r="BX106">
        <v>197.999067567775</v>
      </c>
      <c r="BZ106">
        <v>236.44486796030401</v>
      </c>
      <c r="CB106">
        <v>252.71197671475599</v>
      </c>
      <c r="CD106">
        <v>126.871535924192</v>
      </c>
      <c r="CF106">
        <v>382.264128153934</v>
      </c>
      <c r="CH106">
        <v>286.72351155479703</v>
      </c>
      <c r="CJ106">
        <v>237.344991738712</v>
      </c>
      <c r="CL106">
        <v>236.41160710436401</v>
      </c>
      <c r="CN106">
        <v>256.68276033385098</v>
      </c>
      <c r="CP106">
        <v>238.10177182498501</v>
      </c>
      <c r="CR106">
        <v>251.345800127172</v>
      </c>
      <c r="CT106">
        <v>289.806285562038</v>
      </c>
      <c r="CV106">
        <v>272.40030643001597</v>
      </c>
      <c r="CX106">
        <v>164.032818599656</v>
      </c>
      <c r="CZ106">
        <v>270.80821242014099</v>
      </c>
      <c r="DB106">
        <v>378.58074715994502</v>
      </c>
      <c r="DD106">
        <v>233.25432300745501</v>
      </c>
      <c r="DF106">
        <v>270.56848035703501</v>
      </c>
      <c r="DH106">
        <v>217.803497813337</v>
      </c>
      <c r="DJ106">
        <v>254.08480954547201</v>
      </c>
      <c r="DL106">
        <v>234.76420046320899</v>
      </c>
      <c r="DN106">
        <v>218.436257585383</v>
      </c>
      <c r="DP106">
        <v>162.45145305592899</v>
      </c>
      <c r="DR106">
        <v>287.48953358487398</v>
      </c>
      <c r="DT106">
        <v>181.45865635278599</v>
      </c>
      <c r="DV106">
        <v>287.47241166815297</v>
      </c>
      <c r="DX106">
        <v>269.58582972853401</v>
      </c>
      <c r="DZ106">
        <v>269.32587133208301</v>
      </c>
      <c r="EA106">
        <v>398.47055075996701</v>
      </c>
      <c r="ED106">
        <v>218.43304137843899</v>
      </c>
      <c r="EE106">
        <v>198.74863369040099</v>
      </c>
      <c r="EH106">
        <v>271.15395428349802</v>
      </c>
      <c r="EI106">
        <v>254.71842588574501</v>
      </c>
      <c r="EL106">
        <v>217.25835772885799</v>
      </c>
      <c r="EM106">
        <v>235.945067457264</v>
      </c>
      <c r="EP106">
        <v>326.00217293529698</v>
      </c>
      <c r="EQ106">
        <v>198.369294036469</v>
      </c>
      <c r="ET106">
        <v>198.436966345722</v>
      </c>
      <c r="EU106">
        <v>255.388187652554</v>
      </c>
      <c r="EX106">
        <v>308.76123750923199</v>
      </c>
      <c r="EY106">
        <v>144.07386051026501</v>
      </c>
      <c r="FB106">
        <v>162.91648435330899</v>
      </c>
      <c r="FC106">
        <v>309.064016011452</v>
      </c>
      <c r="FF106">
        <v>235.94308640121801</v>
      </c>
      <c r="FG106">
        <v>201.12047361414699</v>
      </c>
      <c r="FJ106">
        <v>290.73098438993702</v>
      </c>
      <c r="FK106">
        <v>307.97097835521703</v>
      </c>
      <c r="FN106">
        <v>217.66946124468899</v>
      </c>
      <c r="FO106">
        <v>254.38247245306999</v>
      </c>
      <c r="FR106">
        <v>238.84804062783601</v>
      </c>
      <c r="FS106">
        <v>233.546481034241</v>
      </c>
      <c r="FV106">
        <v>378.23491033743801</v>
      </c>
      <c r="FW106">
        <v>252.22793855161601</v>
      </c>
      <c r="FZ106">
        <v>324.87021749070601</v>
      </c>
      <c r="GA106">
        <v>237.31653141933</v>
      </c>
      <c r="GD106">
        <v>199.145604192147</v>
      </c>
      <c r="GE106">
        <v>234.77187287277999</v>
      </c>
      <c r="GH106">
        <v>292.079449263323</v>
      </c>
      <c r="GI106">
        <v>179.29380796950201</v>
      </c>
      <c r="GL106">
        <v>289.38930252044099</v>
      </c>
      <c r="GM106">
        <v>305.61363520858202</v>
      </c>
      <c r="GP106">
        <v>269.50105259133301</v>
      </c>
      <c r="GQ106">
        <v>163.374245982123</v>
      </c>
      <c r="GT106">
        <v>215.354002076146</v>
      </c>
      <c r="GU106">
        <v>252.570512955835</v>
      </c>
      <c r="GX106">
        <v>344.025076470947</v>
      </c>
      <c r="GY106">
        <v>273.36616803822102</v>
      </c>
      <c r="HB106">
        <v>364.22126295059797</v>
      </c>
      <c r="HC106">
        <v>325.82562102235801</v>
      </c>
      <c r="HF106">
        <v>253.43391461279799</v>
      </c>
      <c r="HG106">
        <v>327.47530550626902</v>
      </c>
      <c r="HJ106">
        <v>270.88005691301697</v>
      </c>
      <c r="HK106">
        <v>234.203498417623</v>
      </c>
      <c r="HN106">
        <v>270.972736349267</v>
      </c>
      <c r="HO106">
        <v>271.50437170366399</v>
      </c>
      <c r="HR106">
        <v>322.45875856910101</v>
      </c>
      <c r="HS106">
        <v>255.458317332299</v>
      </c>
      <c r="HV106">
        <v>234.651412840478</v>
      </c>
      <c r="HW106">
        <v>360.47232917423099</v>
      </c>
      <c r="HZ106">
        <v>198.747703085366</v>
      </c>
      <c r="IA106">
        <v>381.87255218862202</v>
      </c>
      <c r="ID106">
        <v>218.08430230290199</v>
      </c>
      <c r="IE106">
        <v>271.39315710907198</v>
      </c>
    </row>
    <row r="107" spans="1:239" x14ac:dyDescent="0.25">
      <c r="A107" s="40">
        <v>41183</v>
      </c>
      <c r="B107">
        <v>258.17745733494201</v>
      </c>
      <c r="D107">
        <v>228.356640443685</v>
      </c>
      <c r="F107">
        <v>179.72668521261701</v>
      </c>
      <c r="H107">
        <v>178.85053340375501</v>
      </c>
      <c r="J107">
        <v>225.44230760767101</v>
      </c>
      <c r="L107">
        <v>227.197394296151</v>
      </c>
      <c r="N107">
        <v>261.63718422461</v>
      </c>
      <c r="P107">
        <v>275.12547064408</v>
      </c>
      <c r="R107">
        <v>193.87856351072901</v>
      </c>
      <c r="T107">
        <v>242.858612161872</v>
      </c>
      <c r="V107">
        <v>211.67542326575301</v>
      </c>
      <c r="X107">
        <v>146.96147515620601</v>
      </c>
      <c r="Z107">
        <v>212.01548487224801</v>
      </c>
      <c r="AB107">
        <v>227.69264774060301</v>
      </c>
      <c r="AD107">
        <v>245.16037243647401</v>
      </c>
      <c r="AF107">
        <v>258.26137647524098</v>
      </c>
      <c r="AH107">
        <v>210.36006173080301</v>
      </c>
      <c r="AJ107">
        <v>243.84213178091201</v>
      </c>
      <c r="AL107">
        <v>129.40483759879999</v>
      </c>
      <c r="AN107">
        <v>292.70008316499502</v>
      </c>
      <c r="AP107">
        <v>160.91542265054301</v>
      </c>
      <c r="AR107">
        <v>212.044687280901</v>
      </c>
      <c r="AT107">
        <v>195.285205197572</v>
      </c>
      <c r="AV107">
        <v>208.655384557932</v>
      </c>
      <c r="AX107">
        <v>193.93554161700101</v>
      </c>
      <c r="AZ107">
        <v>277.81829335628902</v>
      </c>
      <c r="BB107">
        <v>259.30717888952699</v>
      </c>
      <c r="BD107">
        <v>309.85634541646101</v>
      </c>
      <c r="BF107">
        <v>278.48973866604399</v>
      </c>
      <c r="BH107">
        <v>229.59963744623099</v>
      </c>
      <c r="BJ107">
        <v>240.20919277543601</v>
      </c>
      <c r="BL107">
        <v>260.37111293653902</v>
      </c>
      <c r="BN107">
        <v>227.23815657069699</v>
      </c>
      <c r="BP107">
        <v>210.414486742522</v>
      </c>
      <c r="BR107">
        <v>145.399357007384</v>
      </c>
      <c r="BT107">
        <v>344.53652311262601</v>
      </c>
      <c r="BV107">
        <v>147.37504921690001</v>
      </c>
      <c r="BX107">
        <v>290.432204434217</v>
      </c>
      <c r="BZ107">
        <v>259.33258822352002</v>
      </c>
      <c r="CB107">
        <v>226.25732352981601</v>
      </c>
      <c r="CD107">
        <v>227.166227959163</v>
      </c>
      <c r="CF107">
        <v>229.551879450462</v>
      </c>
      <c r="CH107">
        <v>257.16235341215202</v>
      </c>
      <c r="CJ107">
        <v>145.73632175550699</v>
      </c>
      <c r="CL107">
        <v>211.56102749546901</v>
      </c>
      <c r="CN107">
        <v>276.08262045497202</v>
      </c>
      <c r="CP107">
        <v>179.59335081051</v>
      </c>
      <c r="CR107">
        <v>242.852351619883</v>
      </c>
      <c r="CT107">
        <v>178.89557434581599</v>
      </c>
      <c r="CV107">
        <v>291.65107837596901</v>
      </c>
      <c r="CX107">
        <v>180.287838376069</v>
      </c>
      <c r="CZ107">
        <v>130.74694413798801</v>
      </c>
      <c r="DB107">
        <v>228.037549837943</v>
      </c>
      <c r="DD107">
        <v>195.78010160589099</v>
      </c>
      <c r="DF107">
        <v>211.18056743027699</v>
      </c>
      <c r="DH107">
        <v>162.99088858713301</v>
      </c>
      <c r="DJ107">
        <v>194.72351957065999</v>
      </c>
      <c r="DL107">
        <v>178.71389239359101</v>
      </c>
      <c r="DN107">
        <v>227.25392204322</v>
      </c>
      <c r="DP107">
        <v>307.18886125417498</v>
      </c>
      <c r="DR107">
        <v>192.952770009293</v>
      </c>
      <c r="DT107">
        <v>145.08118819632799</v>
      </c>
      <c r="DV107">
        <v>146.59329364595001</v>
      </c>
      <c r="DX107">
        <v>177.65606441000901</v>
      </c>
      <c r="DZ107">
        <v>179.700897743898</v>
      </c>
      <c r="EB107">
        <v>227.20173724195999</v>
      </c>
      <c r="ED107">
        <v>163.18003801035499</v>
      </c>
      <c r="EE107">
        <v>178.409684654372</v>
      </c>
      <c r="EH107">
        <v>275.83868449264298</v>
      </c>
      <c r="EI107">
        <v>209.961377158955</v>
      </c>
      <c r="EL107">
        <v>243.70353733664899</v>
      </c>
      <c r="EM107">
        <v>146.88326270533199</v>
      </c>
      <c r="EP107">
        <v>178.24742260427499</v>
      </c>
      <c r="EQ107">
        <v>260.699490951266</v>
      </c>
      <c r="ET107">
        <v>242.01418749918</v>
      </c>
      <c r="EU107">
        <v>226.345030112372</v>
      </c>
      <c r="EX107">
        <v>176.87424356326301</v>
      </c>
      <c r="EY107">
        <v>177.897745275571</v>
      </c>
      <c r="FB107">
        <v>243.063283637647</v>
      </c>
      <c r="FC107">
        <v>211.17543919179499</v>
      </c>
      <c r="FF107">
        <v>259.60348945984498</v>
      </c>
      <c r="FG107">
        <v>262.13387693956997</v>
      </c>
      <c r="FJ107">
        <v>260.56508997378302</v>
      </c>
      <c r="FK107">
        <v>259.39192205897399</v>
      </c>
      <c r="FN107">
        <v>210.643383915546</v>
      </c>
      <c r="FO107">
        <v>243.00525406949899</v>
      </c>
      <c r="FR107">
        <v>195.41232656574999</v>
      </c>
      <c r="FS107">
        <v>178.43502042191</v>
      </c>
      <c r="FV107">
        <v>227.91318248123099</v>
      </c>
      <c r="FW107">
        <v>256.515824623995</v>
      </c>
      <c r="FZ107">
        <v>242.47891454006401</v>
      </c>
      <c r="GA107">
        <v>258.13301811982097</v>
      </c>
      <c r="GD107">
        <v>276.60519325432102</v>
      </c>
      <c r="GE107">
        <v>160.70280476073901</v>
      </c>
      <c r="GH107">
        <v>196.48342507384399</v>
      </c>
      <c r="GI107">
        <v>146.11243303607199</v>
      </c>
      <c r="GL107">
        <v>147.450105841913</v>
      </c>
      <c r="GM107">
        <v>179.14423627270801</v>
      </c>
      <c r="GP107">
        <v>191.22549518846901</v>
      </c>
      <c r="GQ107">
        <v>308.50844233363301</v>
      </c>
      <c r="GT107">
        <v>224.84765884439301</v>
      </c>
      <c r="GU107">
        <v>259.27324882001398</v>
      </c>
      <c r="GX107">
        <v>178.715946797962</v>
      </c>
      <c r="GY107">
        <v>194.157918443667</v>
      </c>
      <c r="HB107">
        <v>144.68106853464101</v>
      </c>
      <c r="HC107">
        <v>178.73040406171401</v>
      </c>
      <c r="HF107">
        <v>211.65549924952199</v>
      </c>
      <c r="HG107">
        <v>210.80780253601401</v>
      </c>
      <c r="HJ107">
        <v>113.9534613778</v>
      </c>
      <c r="HK107">
        <v>260.74746803225003</v>
      </c>
      <c r="HN107">
        <v>146.268363686322</v>
      </c>
      <c r="HO107">
        <v>129.28905540198201</v>
      </c>
      <c r="HR107">
        <v>291.95729727361498</v>
      </c>
      <c r="HS107">
        <v>229.84239483435601</v>
      </c>
      <c r="HV107">
        <v>307.24382314805399</v>
      </c>
      <c r="HW107">
        <v>179.13670374498199</v>
      </c>
      <c r="HZ107">
        <v>243.722351346191</v>
      </c>
      <c r="IA107">
        <v>228.32088890137601</v>
      </c>
      <c r="ID107">
        <v>212.40682903658501</v>
      </c>
      <c r="IE107">
        <v>211.27146501446799</v>
      </c>
    </row>
    <row r="108" spans="1:239" x14ac:dyDescent="0.25">
      <c r="A108" s="40">
        <v>41214</v>
      </c>
      <c r="B108">
        <v>402.73998180839902</v>
      </c>
      <c r="D108">
        <v>273.56908897536698</v>
      </c>
      <c r="F108">
        <v>387.67547067519899</v>
      </c>
      <c r="H108">
        <v>274.25613204549899</v>
      </c>
      <c r="J108">
        <v>389.93305381712702</v>
      </c>
      <c r="L108">
        <v>227.78238889936799</v>
      </c>
      <c r="N108">
        <v>243.85172726809901</v>
      </c>
      <c r="P108">
        <v>210.91438299284499</v>
      </c>
      <c r="R108">
        <v>343.18064196305397</v>
      </c>
      <c r="T108">
        <v>292.950450973356</v>
      </c>
      <c r="V108">
        <v>244.88167962854999</v>
      </c>
      <c r="X108">
        <v>344.641581388227</v>
      </c>
      <c r="Z108">
        <v>243.10192695673899</v>
      </c>
      <c r="AB108">
        <v>374.95259400196801</v>
      </c>
      <c r="AD108">
        <v>277.09697608268698</v>
      </c>
      <c r="AF108">
        <v>306.65861753271997</v>
      </c>
      <c r="AH108">
        <v>322.03743083805301</v>
      </c>
      <c r="AJ108">
        <v>228.010521600022</v>
      </c>
      <c r="AL108">
        <v>161.43053814014101</v>
      </c>
      <c r="AN108">
        <v>293.047383214955</v>
      </c>
      <c r="AP108">
        <v>209.799497395911</v>
      </c>
      <c r="AR108">
        <v>277.38451062018498</v>
      </c>
      <c r="AT108">
        <v>321.49654265610798</v>
      </c>
      <c r="AV108">
        <v>275.20101055852501</v>
      </c>
      <c r="AX108">
        <v>369.901492677644</v>
      </c>
      <c r="AZ108">
        <v>359.42175058440802</v>
      </c>
      <c r="BB108">
        <v>258.33815899532999</v>
      </c>
      <c r="BD108">
        <v>322.24697105372297</v>
      </c>
      <c r="BF108">
        <v>261.93313549357998</v>
      </c>
      <c r="BH108">
        <v>294.17568648837999</v>
      </c>
      <c r="BJ108">
        <v>274.47830595955998</v>
      </c>
      <c r="BL108">
        <v>178.838315167405</v>
      </c>
      <c r="BN108">
        <v>274.26749259210402</v>
      </c>
      <c r="BP108">
        <v>259.47225449846098</v>
      </c>
      <c r="BR108">
        <v>291.95115352443798</v>
      </c>
      <c r="BT108">
        <v>208.96725005293601</v>
      </c>
      <c r="BV108">
        <v>309.45042832260998</v>
      </c>
      <c r="BX108">
        <v>227.18596792470501</v>
      </c>
      <c r="BZ108">
        <v>276.246928931372</v>
      </c>
      <c r="CB108">
        <v>244.44639478933101</v>
      </c>
      <c r="CD108">
        <v>228.39218173405101</v>
      </c>
      <c r="CF108">
        <v>390.51459179622498</v>
      </c>
      <c r="CH108">
        <v>294.66805139839198</v>
      </c>
      <c r="CJ108">
        <v>242.93523824341301</v>
      </c>
      <c r="CL108">
        <v>259.67725593652898</v>
      </c>
      <c r="CN108">
        <v>275.75215029291701</v>
      </c>
      <c r="CP108">
        <v>260.84153699870802</v>
      </c>
      <c r="CR108">
        <v>354.63608472795102</v>
      </c>
      <c r="CT108">
        <v>325.233258995173</v>
      </c>
      <c r="CV108">
        <v>293.21171959619198</v>
      </c>
      <c r="CX108">
        <v>195.61790424774901</v>
      </c>
      <c r="CZ108">
        <v>242.58557206345299</v>
      </c>
      <c r="DB108">
        <v>259.02029458010202</v>
      </c>
      <c r="DD108">
        <v>293.28435986303901</v>
      </c>
      <c r="DF108">
        <v>259.14893731435001</v>
      </c>
      <c r="DH108">
        <v>315.57934803073101</v>
      </c>
      <c r="DJ108">
        <v>258.973688885255</v>
      </c>
      <c r="DL108">
        <v>345.32304037830397</v>
      </c>
      <c r="DN108">
        <v>229.10798417422799</v>
      </c>
      <c r="DP108">
        <v>274.24039656779797</v>
      </c>
      <c r="DR108">
        <v>291.85756899508198</v>
      </c>
      <c r="DT108">
        <v>307.67159278333298</v>
      </c>
      <c r="DV108">
        <v>259.155572918394</v>
      </c>
      <c r="DX108">
        <v>307.73851922545799</v>
      </c>
      <c r="DZ108">
        <v>291.79681245259599</v>
      </c>
      <c r="EB108">
        <v>226.76260053596101</v>
      </c>
      <c r="ED108">
        <v>307.21079285364101</v>
      </c>
      <c r="EF108">
        <v>241.125146256905</v>
      </c>
      <c r="EH108">
        <v>258.29369533221899</v>
      </c>
      <c r="EI108">
        <v>356.84961275684998</v>
      </c>
      <c r="EL108">
        <v>224.47283977236901</v>
      </c>
      <c r="EM108">
        <v>292.503231635752</v>
      </c>
      <c r="EP108">
        <v>261.16871768959902</v>
      </c>
      <c r="EQ108">
        <v>339.82209244479299</v>
      </c>
      <c r="ET108">
        <v>256.83378882626602</v>
      </c>
      <c r="EU108">
        <v>290.45808070673303</v>
      </c>
      <c r="EX108">
        <v>274.36553058814798</v>
      </c>
      <c r="EY108">
        <v>291.70951568033098</v>
      </c>
      <c r="FB108">
        <v>273.851058552013</v>
      </c>
      <c r="FC108">
        <v>275.07523549279802</v>
      </c>
      <c r="FF108">
        <v>307.94970497977999</v>
      </c>
      <c r="FG108">
        <v>391.59607922371498</v>
      </c>
      <c r="FJ108">
        <v>226.343325256247</v>
      </c>
      <c r="FK108">
        <v>322.30666671640199</v>
      </c>
      <c r="FN108">
        <v>244.12358937342299</v>
      </c>
      <c r="FO108">
        <v>290.20817477996798</v>
      </c>
      <c r="FR108">
        <v>308.65569033989698</v>
      </c>
      <c r="FS108">
        <v>356.69808011983099</v>
      </c>
      <c r="FV108">
        <v>227.361828508294</v>
      </c>
      <c r="FW108">
        <v>322.636061490874</v>
      </c>
      <c r="FZ108">
        <v>194.35964853396101</v>
      </c>
      <c r="GA108">
        <v>325.94251605370999</v>
      </c>
      <c r="GD108">
        <v>162.54001269159099</v>
      </c>
      <c r="GE108">
        <v>209.84654932921899</v>
      </c>
      <c r="GH108">
        <v>293.645212146044</v>
      </c>
      <c r="GI108">
        <v>291.14742370552199</v>
      </c>
      <c r="GL108">
        <v>275.11640410805398</v>
      </c>
      <c r="GM108">
        <v>369.670175417949</v>
      </c>
      <c r="GP108">
        <v>258.75164882480999</v>
      </c>
      <c r="GQ108">
        <v>275.228326651663</v>
      </c>
      <c r="GT108">
        <v>225.42777206564099</v>
      </c>
      <c r="GU108">
        <v>228.22833175310899</v>
      </c>
      <c r="GX108">
        <v>293.01211726355302</v>
      </c>
      <c r="GY108">
        <v>276.14242904077702</v>
      </c>
      <c r="HB108">
        <v>354.33695399875199</v>
      </c>
      <c r="HC108">
        <v>243.74446465543701</v>
      </c>
      <c r="HF108">
        <v>306.91585823707101</v>
      </c>
      <c r="HG108">
        <v>325.898629335772</v>
      </c>
      <c r="HJ108">
        <v>161.57751521108199</v>
      </c>
      <c r="HK108">
        <v>278.307569025156</v>
      </c>
      <c r="HN108">
        <v>244.86909054752201</v>
      </c>
      <c r="HO108">
        <v>324.32993744533098</v>
      </c>
      <c r="HR108">
        <v>192.01388406155499</v>
      </c>
      <c r="HS108">
        <v>227.47715469556701</v>
      </c>
      <c r="HV108">
        <v>389.44386056089297</v>
      </c>
      <c r="HW108">
        <v>227.04385189885099</v>
      </c>
      <c r="HZ108">
        <v>277.44616946244201</v>
      </c>
      <c r="IA108">
        <v>295.92664247749298</v>
      </c>
      <c r="ID108">
        <v>276.80826731108601</v>
      </c>
      <c r="IE108">
        <v>357.94373543933199</v>
      </c>
    </row>
    <row r="109" spans="1:239" x14ac:dyDescent="0.25">
      <c r="A109" s="40">
        <v>41244</v>
      </c>
      <c r="B109">
        <v>283.02364828809402</v>
      </c>
      <c r="D109">
        <v>166.767056998686</v>
      </c>
      <c r="F109">
        <v>347.972418836587</v>
      </c>
      <c r="H109">
        <v>216.288222723465</v>
      </c>
      <c r="J109">
        <v>199.25487330425901</v>
      </c>
      <c r="L109">
        <v>265.81064411517701</v>
      </c>
      <c r="N109">
        <v>266.41845580066303</v>
      </c>
      <c r="P109">
        <v>267.04864647753499</v>
      </c>
      <c r="R109">
        <v>335.72582524049699</v>
      </c>
      <c r="T109">
        <v>166.84715730795099</v>
      </c>
      <c r="V109">
        <v>167.06364626223001</v>
      </c>
      <c r="X109">
        <v>249.51746686672399</v>
      </c>
      <c r="Z109">
        <v>317.71160901104997</v>
      </c>
      <c r="AB109">
        <v>201.431341399817</v>
      </c>
      <c r="AD109">
        <v>234.39453163803</v>
      </c>
      <c r="AF109">
        <v>251.714073851861</v>
      </c>
      <c r="AH109">
        <v>183.557662647586</v>
      </c>
      <c r="AJ109">
        <v>322.09879480987399</v>
      </c>
      <c r="AL109">
        <v>133.14210127202699</v>
      </c>
      <c r="AN109">
        <v>332.37136027570898</v>
      </c>
      <c r="AP109">
        <v>217.37670991892</v>
      </c>
      <c r="AR109">
        <v>150.641308599453</v>
      </c>
      <c r="AT109">
        <v>231.923933890684</v>
      </c>
      <c r="AV109">
        <v>334.940314527704</v>
      </c>
      <c r="AX109">
        <v>134.35011290831099</v>
      </c>
      <c r="AZ109">
        <v>216.65098579611799</v>
      </c>
      <c r="BB109">
        <v>199.76919833537301</v>
      </c>
      <c r="BD109">
        <v>284.64994056474001</v>
      </c>
      <c r="BF109">
        <v>249.32713173418</v>
      </c>
      <c r="BH109">
        <v>268.386696601175</v>
      </c>
      <c r="BJ109">
        <v>233.01949552228101</v>
      </c>
      <c r="BL109">
        <v>197.97421641397401</v>
      </c>
      <c r="BN109">
        <v>166.10584498389099</v>
      </c>
      <c r="BP109">
        <v>233.17327474782101</v>
      </c>
      <c r="BR109">
        <v>352.021647214143</v>
      </c>
      <c r="BT109">
        <v>251.935773509402</v>
      </c>
      <c r="BV109">
        <v>134.43009563844299</v>
      </c>
      <c r="BX109">
        <v>184.37955812529199</v>
      </c>
      <c r="BZ109">
        <v>267.24111359602199</v>
      </c>
      <c r="CB109">
        <v>232.546346839367</v>
      </c>
      <c r="CD109">
        <v>202.27098680619599</v>
      </c>
      <c r="CF109">
        <v>267.73330326385502</v>
      </c>
      <c r="CH109">
        <v>285.76215886509198</v>
      </c>
      <c r="CJ109">
        <v>250.01279183578799</v>
      </c>
      <c r="CL109">
        <v>250.00363986226699</v>
      </c>
      <c r="CN109">
        <v>250.02059627154699</v>
      </c>
      <c r="CP109">
        <v>219.89214186302499</v>
      </c>
      <c r="CR109">
        <v>267.36440124882699</v>
      </c>
      <c r="CT109">
        <v>250.398621742014</v>
      </c>
      <c r="CV109">
        <v>269.09141025726302</v>
      </c>
      <c r="CX109">
        <v>236.19430041094401</v>
      </c>
      <c r="CZ109">
        <v>285.06093985029099</v>
      </c>
      <c r="DB109">
        <v>234.407440489718</v>
      </c>
      <c r="DD109">
        <v>298.708498710382</v>
      </c>
      <c r="DF109">
        <v>233.636703609064</v>
      </c>
      <c r="DH109">
        <v>233.43247486121999</v>
      </c>
      <c r="DJ109">
        <v>250.92100645449199</v>
      </c>
      <c r="DL109">
        <v>333.03913191022298</v>
      </c>
      <c r="DN109">
        <v>199.61559053370999</v>
      </c>
      <c r="DP109">
        <v>232.19555298925101</v>
      </c>
      <c r="DR109">
        <v>217.37485809647501</v>
      </c>
      <c r="DT109">
        <v>201.42038324697899</v>
      </c>
      <c r="DV109">
        <v>181.995919530131</v>
      </c>
      <c r="DX109">
        <v>252.251528521143</v>
      </c>
      <c r="DZ109">
        <v>232.77405020258999</v>
      </c>
      <c r="EB109">
        <v>167.63273072681099</v>
      </c>
      <c r="ED109">
        <v>321.940237056868</v>
      </c>
      <c r="EF109">
        <v>183.12253356300801</v>
      </c>
      <c r="EH109">
        <v>216.05285024821899</v>
      </c>
      <c r="EJ109">
        <v>236.096729721001</v>
      </c>
      <c r="EL109">
        <v>283.02483041948699</v>
      </c>
      <c r="EM109">
        <v>249.48008723734</v>
      </c>
      <c r="EP109">
        <v>199.88896809089499</v>
      </c>
      <c r="EQ109">
        <v>202.12990192926901</v>
      </c>
      <c r="ET109">
        <v>264.17515051589402</v>
      </c>
      <c r="EU109">
        <v>268.17089078067102</v>
      </c>
      <c r="EX109">
        <v>299.72661225553202</v>
      </c>
      <c r="EY109">
        <v>281.189319030202</v>
      </c>
      <c r="FB109">
        <v>148.20578390124001</v>
      </c>
      <c r="FC109">
        <v>267.231912733559</v>
      </c>
      <c r="FF109">
        <v>268.696576366047</v>
      </c>
      <c r="FG109">
        <v>282.47195869084601</v>
      </c>
      <c r="FJ109">
        <v>252.269751467178</v>
      </c>
      <c r="FK109">
        <v>268.82259677139098</v>
      </c>
      <c r="FN109">
        <v>266.34714273651099</v>
      </c>
      <c r="FO109">
        <v>346.52331746490199</v>
      </c>
      <c r="FR109">
        <v>251.34203303976599</v>
      </c>
      <c r="FS109">
        <v>315.60125672177202</v>
      </c>
      <c r="FV109">
        <v>134.37828648964299</v>
      </c>
      <c r="FW109">
        <v>317.38167534261498</v>
      </c>
      <c r="FZ109">
        <v>266.30840884087002</v>
      </c>
      <c r="GA109">
        <v>267.26847498544299</v>
      </c>
      <c r="GD109">
        <v>182.462232675378</v>
      </c>
      <c r="GE109">
        <v>184.62447324456301</v>
      </c>
      <c r="GH109">
        <v>236.88711588466799</v>
      </c>
      <c r="GI109">
        <v>266.52253076429298</v>
      </c>
      <c r="GL109">
        <v>253.64525215025401</v>
      </c>
      <c r="GM109">
        <v>234.127970084711</v>
      </c>
      <c r="GP109">
        <v>247.91171208694999</v>
      </c>
      <c r="GQ109">
        <v>268.43463135619999</v>
      </c>
      <c r="GT109">
        <v>180.83765358683499</v>
      </c>
      <c r="GU109">
        <v>182.55173812839701</v>
      </c>
      <c r="GX109">
        <v>266.18327026754201</v>
      </c>
      <c r="GY109">
        <v>232.871060400896</v>
      </c>
      <c r="HB109">
        <v>250.072661315419</v>
      </c>
      <c r="HC109">
        <v>133.386541687353</v>
      </c>
      <c r="HF109">
        <v>167.36095239567999</v>
      </c>
      <c r="HG109">
        <v>232.936109955468</v>
      </c>
      <c r="HJ109">
        <v>183.57212174612101</v>
      </c>
      <c r="HK109">
        <v>201.532893304027</v>
      </c>
      <c r="HN109">
        <v>216.31203203872701</v>
      </c>
      <c r="HO109">
        <v>167.324078307723</v>
      </c>
      <c r="HR109">
        <v>282.95469550282502</v>
      </c>
      <c r="HS109">
        <v>251.989952368069</v>
      </c>
      <c r="HV109">
        <v>218.11653118109299</v>
      </c>
      <c r="HW109">
        <v>216.12884064714399</v>
      </c>
      <c r="HZ109">
        <v>100.999418846045</v>
      </c>
      <c r="IA109">
        <v>200.17401333063299</v>
      </c>
      <c r="ID109">
        <v>248.922809128701</v>
      </c>
      <c r="IE109">
        <v>233.69954001485999</v>
      </c>
    </row>
    <row r="110" spans="1:239" x14ac:dyDescent="0.25">
      <c r="A110" s="40">
        <v>41275</v>
      </c>
      <c r="B110">
        <v>213.458992994694</v>
      </c>
      <c r="D110">
        <v>256.47727198022199</v>
      </c>
      <c r="F110">
        <v>270.80307039399401</v>
      </c>
      <c r="H110">
        <v>198.79678859510699</v>
      </c>
      <c r="J110">
        <v>298.34382823496298</v>
      </c>
      <c r="L110">
        <v>228.642775453914</v>
      </c>
      <c r="N110">
        <v>142.49542522807999</v>
      </c>
      <c r="P110">
        <v>286.37110732233299</v>
      </c>
      <c r="R110">
        <v>215.62317752918301</v>
      </c>
      <c r="T110">
        <v>200.104424159568</v>
      </c>
      <c r="V110">
        <v>216.17105269483699</v>
      </c>
      <c r="X110">
        <v>258.36519617831999</v>
      </c>
      <c r="Z110">
        <v>259.07803748089799</v>
      </c>
      <c r="AB110">
        <v>272.20496609097501</v>
      </c>
      <c r="AD110">
        <v>341.49136557588099</v>
      </c>
      <c r="AF110">
        <v>215.433862780255</v>
      </c>
      <c r="AH110">
        <v>213.57105330668</v>
      </c>
      <c r="AJ110">
        <v>200.404012466811</v>
      </c>
      <c r="AL110">
        <v>229.44213146407799</v>
      </c>
      <c r="AN110">
        <v>288.14243739150203</v>
      </c>
      <c r="AP110">
        <v>273.145575431807</v>
      </c>
      <c r="AR110">
        <v>271.44879270863498</v>
      </c>
      <c r="AT110">
        <v>216.18983239852699</v>
      </c>
      <c r="AV110">
        <v>229.248954203913</v>
      </c>
      <c r="AX110">
        <v>226.99381526051599</v>
      </c>
      <c r="AZ110">
        <v>172.716518511354</v>
      </c>
      <c r="BB110">
        <v>170.81671683360301</v>
      </c>
      <c r="BD110">
        <v>202.81855168641101</v>
      </c>
      <c r="BF110">
        <v>230.51346652793799</v>
      </c>
      <c r="BH110">
        <v>172.105862835815</v>
      </c>
      <c r="BJ110">
        <v>170.26891354571001</v>
      </c>
      <c r="BL110">
        <v>298.75024999272802</v>
      </c>
      <c r="BN110">
        <v>227.896742351207</v>
      </c>
      <c r="BP110">
        <v>242.056451270266</v>
      </c>
      <c r="BR110">
        <v>215.07802555355099</v>
      </c>
      <c r="BT110">
        <v>304.73228343672099</v>
      </c>
      <c r="BV110">
        <v>227.95595449697399</v>
      </c>
      <c r="BX110">
        <v>185.29756901426299</v>
      </c>
      <c r="BZ110">
        <v>229.76467744366599</v>
      </c>
      <c r="CB110">
        <v>199.037584329704</v>
      </c>
      <c r="CD110">
        <v>243.74201506783601</v>
      </c>
      <c r="CF110">
        <v>201.15710528815001</v>
      </c>
      <c r="CH110">
        <v>184.417773772548</v>
      </c>
      <c r="CJ110">
        <v>256.970102894484</v>
      </c>
      <c r="CL110">
        <v>244.02113175079</v>
      </c>
      <c r="CN110">
        <v>142.908982995711</v>
      </c>
      <c r="CP110">
        <v>229.71780023676399</v>
      </c>
      <c r="CR110">
        <v>215.24724483131899</v>
      </c>
      <c r="CT110">
        <v>245.77502114755401</v>
      </c>
      <c r="CV110">
        <v>259.64373658497698</v>
      </c>
      <c r="CX110">
        <v>186.22010688222801</v>
      </c>
      <c r="CZ110">
        <v>227.261252067833</v>
      </c>
      <c r="DB110">
        <v>157.686105889706</v>
      </c>
      <c r="DD110">
        <v>257.708816763274</v>
      </c>
      <c r="DF110">
        <v>229.191002807751</v>
      </c>
      <c r="DH110">
        <v>304.08312138422701</v>
      </c>
      <c r="DJ110">
        <v>287.79235592288302</v>
      </c>
      <c r="DL110">
        <v>230.69769058886001</v>
      </c>
      <c r="DN110">
        <v>127.728752136723</v>
      </c>
      <c r="DP110">
        <v>272.95313492309799</v>
      </c>
      <c r="DR110">
        <v>215.26244266901699</v>
      </c>
      <c r="DT110">
        <v>185.77344873358999</v>
      </c>
      <c r="DV110">
        <v>258.354393675643</v>
      </c>
      <c r="DX110">
        <v>215.087344442789</v>
      </c>
      <c r="DZ110">
        <v>242.546787154735</v>
      </c>
      <c r="EB110">
        <v>231.099349800629</v>
      </c>
      <c r="ED110">
        <v>199.21035619683099</v>
      </c>
      <c r="EF110">
        <v>314.35394598884102</v>
      </c>
      <c r="EH110">
        <v>228.22641023205</v>
      </c>
      <c r="EJ110">
        <v>302.19785347112298</v>
      </c>
      <c r="EL110">
        <v>142.608024952569</v>
      </c>
      <c r="EN110">
        <v>213.86361206929001</v>
      </c>
      <c r="EP110">
        <v>242.85692945833199</v>
      </c>
      <c r="EQ110">
        <v>227.736222965926</v>
      </c>
      <c r="ET110">
        <v>313.50407002071199</v>
      </c>
      <c r="EU110">
        <v>200.61921307392299</v>
      </c>
      <c r="EX110">
        <v>245.149411936223</v>
      </c>
      <c r="EY110">
        <v>241.289076066353</v>
      </c>
      <c r="FB110">
        <v>253.92421360026401</v>
      </c>
      <c r="FC110">
        <v>214.890324840928</v>
      </c>
      <c r="FF110">
        <v>143.83956096047399</v>
      </c>
      <c r="FG110">
        <v>115.361943602783</v>
      </c>
      <c r="FJ110">
        <v>260.41112678263897</v>
      </c>
      <c r="FK110">
        <v>172.922122196646</v>
      </c>
      <c r="FN110">
        <v>286.54488895343201</v>
      </c>
      <c r="FO110">
        <v>285.90741412065699</v>
      </c>
      <c r="FR110">
        <v>200.58776458937501</v>
      </c>
      <c r="FS110">
        <v>214.31577548384499</v>
      </c>
      <c r="FV110">
        <v>243.85922568661101</v>
      </c>
      <c r="FW110">
        <v>243.032382230818</v>
      </c>
      <c r="FZ110">
        <v>257.40624260028397</v>
      </c>
      <c r="GA110">
        <v>243.44089540431199</v>
      </c>
      <c r="GD110">
        <v>256.97850900498798</v>
      </c>
      <c r="GE110">
        <v>246.124684098882</v>
      </c>
      <c r="GH110">
        <v>159.24944415895399</v>
      </c>
      <c r="GI110">
        <v>201.33503568164301</v>
      </c>
      <c r="GL110">
        <v>199.67476992017399</v>
      </c>
      <c r="GM110">
        <v>303.07840690532902</v>
      </c>
      <c r="GP110">
        <v>284.68592886292703</v>
      </c>
      <c r="GQ110">
        <v>302.06222151511503</v>
      </c>
      <c r="GT110">
        <v>272.18395991960301</v>
      </c>
      <c r="GU110">
        <v>213.610169721234</v>
      </c>
      <c r="GX110">
        <v>215.27275831637101</v>
      </c>
      <c r="GY110">
        <v>128.632739657516</v>
      </c>
      <c r="HB110">
        <v>242.72859103871599</v>
      </c>
      <c r="HC110">
        <v>226.91489506150299</v>
      </c>
      <c r="HF110">
        <v>241.02021513436401</v>
      </c>
      <c r="HG110">
        <v>201.67315115402701</v>
      </c>
      <c r="HJ110">
        <v>283.94827154325901</v>
      </c>
      <c r="HK110">
        <v>229.46901945060401</v>
      </c>
      <c r="HN110">
        <v>269.80422724934999</v>
      </c>
      <c r="HO110">
        <v>287.14652401778199</v>
      </c>
      <c r="HR110">
        <v>327.79674632792899</v>
      </c>
      <c r="HS110">
        <v>214.26519342637599</v>
      </c>
      <c r="HV110">
        <v>240.60141326770599</v>
      </c>
      <c r="HW110">
        <v>313.49285381382202</v>
      </c>
      <c r="HZ110">
        <v>243.64434563428699</v>
      </c>
      <c r="IA110">
        <v>286.98648819375398</v>
      </c>
      <c r="ID110">
        <v>315.978329485713</v>
      </c>
      <c r="IE110">
        <v>258.22449579188202</v>
      </c>
    </row>
    <row r="111" spans="1:239" x14ac:dyDescent="0.25">
      <c r="A111" s="40">
        <v>41306</v>
      </c>
      <c r="B111">
        <v>336.530203792404</v>
      </c>
      <c r="D111">
        <v>269.86883680930703</v>
      </c>
      <c r="F111">
        <v>350.04715175289402</v>
      </c>
      <c r="H111">
        <v>335.27078002537701</v>
      </c>
      <c r="J111">
        <v>415.55948450833699</v>
      </c>
      <c r="L111">
        <v>302.85454628802898</v>
      </c>
      <c r="N111">
        <v>257.22190670534002</v>
      </c>
      <c r="P111">
        <v>397.11130184270399</v>
      </c>
      <c r="R111">
        <v>452.48703333755998</v>
      </c>
      <c r="T111">
        <v>413.96876177342602</v>
      </c>
      <c r="V111">
        <v>433.81555472493898</v>
      </c>
      <c r="X111">
        <v>399.473612564988</v>
      </c>
      <c r="Z111">
        <v>384.18465753003301</v>
      </c>
      <c r="AB111">
        <v>404.22478933021699</v>
      </c>
      <c r="AD111">
        <v>305.23011366322999</v>
      </c>
      <c r="AF111">
        <v>334.00662474772298</v>
      </c>
      <c r="AH111">
        <v>367.08659121313701</v>
      </c>
      <c r="AJ111">
        <v>387.68182971608201</v>
      </c>
      <c r="AL111">
        <v>320.23734333992201</v>
      </c>
      <c r="AN111">
        <v>380.04712288371599</v>
      </c>
      <c r="AP111">
        <v>353.12716290014498</v>
      </c>
      <c r="AR111">
        <v>399.80112953686302</v>
      </c>
      <c r="AT111">
        <v>287.52077665910599</v>
      </c>
      <c r="AV111">
        <v>402.28498010711297</v>
      </c>
      <c r="AX111">
        <v>334.81314405946</v>
      </c>
      <c r="AZ111">
        <v>339.47965753583202</v>
      </c>
      <c r="BB111">
        <v>365.50586439423199</v>
      </c>
      <c r="BD111">
        <v>383.16536120006401</v>
      </c>
      <c r="BF111">
        <v>402.222782439208</v>
      </c>
      <c r="BH111">
        <v>383.69866526892298</v>
      </c>
      <c r="BJ111">
        <v>478.56274561692697</v>
      </c>
      <c r="BL111">
        <v>302.694223818247</v>
      </c>
      <c r="BN111">
        <v>398.39905124629701</v>
      </c>
      <c r="BP111">
        <v>319.851606666534</v>
      </c>
      <c r="BR111">
        <v>385.79650931681499</v>
      </c>
      <c r="BT111">
        <v>434.62745964330202</v>
      </c>
      <c r="BV111">
        <v>366.19946927796502</v>
      </c>
      <c r="BX111">
        <v>348.86171006418402</v>
      </c>
      <c r="BZ111">
        <v>368.21845654327097</v>
      </c>
      <c r="CB111">
        <v>318.41608794994301</v>
      </c>
      <c r="CD111">
        <v>370.60442921874801</v>
      </c>
      <c r="CF111">
        <v>399.81991465358698</v>
      </c>
      <c r="CH111">
        <v>396.94904269964201</v>
      </c>
      <c r="CJ111">
        <v>418.324570518104</v>
      </c>
      <c r="CL111">
        <v>307.25266206219902</v>
      </c>
      <c r="CN111">
        <v>381.91306851713398</v>
      </c>
      <c r="CP111">
        <v>334.60500208038297</v>
      </c>
      <c r="CR111">
        <v>365.90202848297002</v>
      </c>
      <c r="CT111">
        <v>291.129630258117</v>
      </c>
      <c r="CV111">
        <v>415.17189528972301</v>
      </c>
      <c r="CX111">
        <v>431.58243626883302</v>
      </c>
      <c r="CZ111">
        <v>397.17920385060199</v>
      </c>
      <c r="DB111">
        <v>334.08471265876102</v>
      </c>
      <c r="DD111">
        <v>347.31398018695302</v>
      </c>
      <c r="DF111">
        <v>418.81499771344397</v>
      </c>
      <c r="DH111">
        <v>338.12755759315502</v>
      </c>
      <c r="DJ111">
        <v>397.38163882473799</v>
      </c>
      <c r="DL111">
        <v>370.12720896061899</v>
      </c>
      <c r="DN111">
        <v>533.83342808194004</v>
      </c>
      <c r="DP111">
        <v>239.26309949492901</v>
      </c>
      <c r="DR111">
        <v>385.23229275853799</v>
      </c>
      <c r="DT111">
        <v>289.098668751677</v>
      </c>
      <c r="DV111">
        <v>254.03937682400101</v>
      </c>
      <c r="DX111">
        <v>353.177339292993</v>
      </c>
      <c r="DZ111">
        <v>449.04180084680598</v>
      </c>
      <c r="EB111">
        <v>415.34762219007001</v>
      </c>
      <c r="ED111">
        <v>483.48623305427299</v>
      </c>
      <c r="EF111">
        <v>286.22359221523601</v>
      </c>
      <c r="EH111">
        <v>303.56946700181402</v>
      </c>
      <c r="EJ111">
        <v>368.76565701386897</v>
      </c>
      <c r="EL111">
        <v>350.15267830612902</v>
      </c>
      <c r="EN111">
        <v>398.95910064576901</v>
      </c>
      <c r="EP111">
        <v>362.49722914362201</v>
      </c>
      <c r="ER111">
        <v>354.01756893892701</v>
      </c>
      <c r="ET111">
        <v>302.34688004420298</v>
      </c>
      <c r="EU111">
        <v>286.21905263886998</v>
      </c>
      <c r="EX111">
        <v>448.32140348145401</v>
      </c>
      <c r="EY111">
        <v>525.73788014664103</v>
      </c>
      <c r="FB111">
        <v>383.81399313163502</v>
      </c>
      <c r="FC111">
        <v>478.15702694510998</v>
      </c>
      <c r="FF111">
        <v>318.13089134919397</v>
      </c>
      <c r="FG111">
        <v>415.88723101076602</v>
      </c>
      <c r="FJ111">
        <v>444.90333989116903</v>
      </c>
      <c r="FK111">
        <v>382.93997734132302</v>
      </c>
      <c r="FN111">
        <v>319.87786561334201</v>
      </c>
      <c r="FO111">
        <v>401.27227504211902</v>
      </c>
      <c r="FR111">
        <v>367.42033422230998</v>
      </c>
      <c r="FS111">
        <v>414.02956839787998</v>
      </c>
      <c r="FV111">
        <v>348.384081977596</v>
      </c>
      <c r="FW111">
        <v>303.55420732448101</v>
      </c>
      <c r="FZ111">
        <v>399.049692795395</v>
      </c>
      <c r="GA111">
        <v>319.98306464813601</v>
      </c>
      <c r="GD111">
        <v>256.07478096003598</v>
      </c>
      <c r="GE111">
        <v>338.68226736397702</v>
      </c>
      <c r="GH111">
        <v>353.92964578042</v>
      </c>
      <c r="GI111">
        <v>286.753230991267</v>
      </c>
      <c r="GL111">
        <v>476.47928443817301</v>
      </c>
      <c r="GM111">
        <v>351.33199299802197</v>
      </c>
      <c r="GP111">
        <v>335.12547167607602</v>
      </c>
      <c r="GQ111">
        <v>428.31075764781002</v>
      </c>
      <c r="GT111">
        <v>397.89856922627098</v>
      </c>
      <c r="GU111">
        <v>365.54676788838998</v>
      </c>
      <c r="GX111">
        <v>319.42734454529602</v>
      </c>
      <c r="GY111">
        <v>349.88842298285601</v>
      </c>
      <c r="HB111">
        <v>448.34364263416199</v>
      </c>
      <c r="HC111">
        <v>348.95823985717902</v>
      </c>
      <c r="HF111">
        <v>369.96162779203001</v>
      </c>
      <c r="HG111">
        <v>302.76102851780701</v>
      </c>
      <c r="HJ111">
        <v>350.98100254106203</v>
      </c>
      <c r="HK111">
        <v>433.40817581998402</v>
      </c>
      <c r="HN111">
        <v>413.83985719263097</v>
      </c>
      <c r="HO111">
        <v>450.02456387591502</v>
      </c>
      <c r="HR111">
        <v>285.98986644450798</v>
      </c>
      <c r="HS111">
        <v>257.65323815904799</v>
      </c>
      <c r="HV111">
        <v>398.68423506151697</v>
      </c>
      <c r="HW111">
        <v>239.41172646948201</v>
      </c>
      <c r="HZ111">
        <v>446.93830217161297</v>
      </c>
      <c r="IA111">
        <v>381.80547200841602</v>
      </c>
      <c r="ID111">
        <v>427.00985853194101</v>
      </c>
      <c r="IE111">
        <v>318.34052804835602</v>
      </c>
    </row>
    <row r="112" spans="1:239" x14ac:dyDescent="0.25">
      <c r="A112" s="40">
        <v>41334</v>
      </c>
      <c r="B112">
        <v>186.21961679276501</v>
      </c>
      <c r="D112">
        <v>315.20319286674197</v>
      </c>
      <c r="F112">
        <v>230.24547920256401</v>
      </c>
      <c r="H112">
        <v>314.20300425321898</v>
      </c>
      <c r="J112">
        <v>142.08378709694401</v>
      </c>
      <c r="L112">
        <v>171.63503830218599</v>
      </c>
      <c r="N112">
        <v>215.56862249091799</v>
      </c>
      <c r="P112">
        <v>171.33403755746201</v>
      </c>
      <c r="R112">
        <v>243.48148712374601</v>
      </c>
      <c r="T112">
        <v>244.51401003103601</v>
      </c>
      <c r="V112">
        <v>143.06910042748001</v>
      </c>
      <c r="X112">
        <v>157.094327152978</v>
      </c>
      <c r="Z112">
        <v>232.26263961325299</v>
      </c>
      <c r="AB112">
        <v>213.93242734681999</v>
      </c>
      <c r="AD112">
        <v>230.17408262152699</v>
      </c>
      <c r="AF112">
        <v>231.27412533933801</v>
      </c>
      <c r="AH112">
        <v>215.34614438078401</v>
      </c>
      <c r="AJ112">
        <v>158.12280736294301</v>
      </c>
      <c r="AL112">
        <v>158.965748653482</v>
      </c>
      <c r="AN112">
        <v>201.74355150306201</v>
      </c>
      <c r="AP112">
        <v>199.61330508133699</v>
      </c>
      <c r="AR112">
        <v>216.114527776334</v>
      </c>
      <c r="AT112">
        <v>215.52090948735699</v>
      </c>
      <c r="AV112">
        <v>200.77711274177</v>
      </c>
      <c r="AX112">
        <v>186.172258603741</v>
      </c>
      <c r="AZ112">
        <v>273.50021311407198</v>
      </c>
      <c r="BB112">
        <v>231.08013871947699</v>
      </c>
      <c r="BD112">
        <v>157.95330265128899</v>
      </c>
      <c r="BF112">
        <v>174.136121063063</v>
      </c>
      <c r="BH112">
        <v>188.846023771928</v>
      </c>
      <c r="BJ112">
        <v>115.022061745741</v>
      </c>
      <c r="BL112">
        <v>158.137052766707</v>
      </c>
      <c r="BN112">
        <v>242.07630068761799</v>
      </c>
      <c r="BP112">
        <v>229.03475804589499</v>
      </c>
      <c r="BR112">
        <v>172.45743223482401</v>
      </c>
      <c r="BT112">
        <v>287.72658748894798</v>
      </c>
      <c r="BV112">
        <v>298.77525642412297</v>
      </c>
      <c r="BX112">
        <v>229.40446140232001</v>
      </c>
      <c r="BZ112">
        <v>242.89375498369699</v>
      </c>
      <c r="CB112">
        <v>199.16284768416099</v>
      </c>
      <c r="CD112">
        <v>232.46104222087899</v>
      </c>
      <c r="CF112">
        <v>187.33586400953001</v>
      </c>
      <c r="CH112">
        <v>143.33563232518799</v>
      </c>
      <c r="CJ112">
        <v>245.09432993367801</v>
      </c>
      <c r="CL112">
        <v>273.48329614016097</v>
      </c>
      <c r="CN112">
        <v>171.44817875214699</v>
      </c>
      <c r="CP112">
        <v>259.41004822597802</v>
      </c>
      <c r="CR112">
        <v>226.56183030222101</v>
      </c>
      <c r="CT112">
        <v>216.10401324572001</v>
      </c>
      <c r="CV112">
        <v>215.31561173659301</v>
      </c>
      <c r="CX112">
        <v>185.499605322017</v>
      </c>
      <c r="CZ112">
        <v>273.40351333260901</v>
      </c>
      <c r="DB112">
        <v>200.86871503467401</v>
      </c>
      <c r="DD112">
        <v>287.19261171083798</v>
      </c>
      <c r="DF112">
        <v>245.37783316599399</v>
      </c>
      <c r="DH112">
        <v>259.61073158719898</v>
      </c>
      <c r="DJ112">
        <v>186.161736241618</v>
      </c>
      <c r="DL112">
        <v>303.00635598588701</v>
      </c>
      <c r="DN112">
        <v>257.909376466602</v>
      </c>
      <c r="DP112">
        <v>230.538564217366</v>
      </c>
      <c r="DR112">
        <v>228.72030845981899</v>
      </c>
      <c r="DT112">
        <v>228.55725565361399</v>
      </c>
      <c r="DV112">
        <v>171.930532035418</v>
      </c>
      <c r="DX112">
        <v>286.55209299196099</v>
      </c>
      <c r="DZ112">
        <v>172.106437514372</v>
      </c>
      <c r="EB112">
        <v>144.74063389862701</v>
      </c>
      <c r="ED112">
        <v>187.674142196742</v>
      </c>
      <c r="EF112">
        <v>242.567565303631</v>
      </c>
      <c r="EH112">
        <v>214.806037497343</v>
      </c>
      <c r="EJ112">
        <v>272.546158386831</v>
      </c>
      <c r="EL112">
        <v>214.889503931186</v>
      </c>
      <c r="EN112">
        <v>244.81995169892201</v>
      </c>
      <c r="EP112">
        <v>186.369830479369</v>
      </c>
      <c r="ER112">
        <v>128.87587933031</v>
      </c>
      <c r="ET112">
        <v>242.105007053484</v>
      </c>
      <c r="EV112">
        <v>216.53561773793101</v>
      </c>
      <c r="EX112">
        <v>156.48159944422801</v>
      </c>
      <c r="EY112">
        <v>157.18259411939201</v>
      </c>
      <c r="FB112">
        <v>243.55287584221099</v>
      </c>
      <c r="FC112">
        <v>215.98883847844201</v>
      </c>
      <c r="FF112">
        <v>200.28808712608401</v>
      </c>
      <c r="FG112">
        <v>244.41120465681499</v>
      </c>
      <c r="FJ112">
        <v>259.79830578401902</v>
      </c>
      <c r="FK112">
        <v>187.24527531045501</v>
      </c>
      <c r="FN112">
        <v>200.618130946413</v>
      </c>
      <c r="FO112">
        <v>200.322440394127</v>
      </c>
      <c r="FR112">
        <v>272.68927667204503</v>
      </c>
      <c r="FS112">
        <v>172.28663888461099</v>
      </c>
      <c r="FV112">
        <v>216.160226304649</v>
      </c>
      <c r="FW112">
        <v>156.957726858689</v>
      </c>
      <c r="FZ112">
        <v>228.95582377298899</v>
      </c>
      <c r="GA112">
        <v>214.276471295666</v>
      </c>
      <c r="GD112">
        <v>199.88989828296101</v>
      </c>
      <c r="GE112">
        <v>171.49246008314501</v>
      </c>
      <c r="GH112">
        <v>215.69284472963801</v>
      </c>
      <c r="GI112">
        <v>214.70851015094601</v>
      </c>
      <c r="GL112">
        <v>185.974025291499</v>
      </c>
      <c r="GM112">
        <v>171.67345815401799</v>
      </c>
      <c r="GP112">
        <v>143.27778127791899</v>
      </c>
      <c r="GQ112">
        <v>173.38659737191699</v>
      </c>
      <c r="GT112">
        <v>215.76053115627101</v>
      </c>
      <c r="GU112">
        <v>228.31161293415201</v>
      </c>
      <c r="GX112">
        <v>215.17763224765699</v>
      </c>
      <c r="GY112">
        <v>257.08434528857703</v>
      </c>
      <c r="HB112">
        <v>255.64688015740401</v>
      </c>
      <c r="HC112">
        <v>114.521372581516</v>
      </c>
      <c r="HF112">
        <v>214.36999927572501</v>
      </c>
      <c r="HG112">
        <v>214.62037402374801</v>
      </c>
      <c r="HJ112">
        <v>258.590145133178</v>
      </c>
      <c r="HK112">
        <v>157.114534002798</v>
      </c>
      <c r="HN112">
        <v>241.39219139391699</v>
      </c>
      <c r="HO112">
        <v>186.30749799636399</v>
      </c>
      <c r="HR112">
        <v>211.91202341237499</v>
      </c>
      <c r="HS112">
        <v>243.181754651803</v>
      </c>
      <c r="HV112">
        <v>200.56871745533101</v>
      </c>
      <c r="HW112">
        <v>170.893060065589</v>
      </c>
      <c r="HZ112">
        <v>228.254603786828</v>
      </c>
      <c r="IA112">
        <v>216.321138476248</v>
      </c>
      <c r="ID112">
        <v>229.13764192419899</v>
      </c>
      <c r="IE112">
        <v>172.257159782842</v>
      </c>
    </row>
    <row r="113" spans="1:239" x14ac:dyDescent="0.25">
      <c r="A113" s="40">
        <v>41365</v>
      </c>
      <c r="B113">
        <v>503.153256826193</v>
      </c>
      <c r="D113">
        <v>364.29502862368201</v>
      </c>
      <c r="F113">
        <v>425.34408533037799</v>
      </c>
      <c r="H113">
        <v>469.54679524874302</v>
      </c>
      <c r="J113">
        <v>410.21244371805301</v>
      </c>
      <c r="L113">
        <v>457.27539398594399</v>
      </c>
      <c r="N113">
        <v>518.64021852344899</v>
      </c>
      <c r="P113">
        <v>395.59150407153197</v>
      </c>
      <c r="R113">
        <v>413.73933759964899</v>
      </c>
      <c r="T113">
        <v>415.513599122698</v>
      </c>
      <c r="V113">
        <v>395.66267193194398</v>
      </c>
      <c r="X113">
        <v>462.55646160417598</v>
      </c>
      <c r="Z113">
        <v>445.227007915608</v>
      </c>
      <c r="AB113">
        <v>349.10158057499302</v>
      </c>
      <c r="AD113">
        <v>289.13740534061401</v>
      </c>
      <c r="AF113">
        <v>241.89874410180701</v>
      </c>
      <c r="AH113">
        <v>318.71321190757999</v>
      </c>
      <c r="AJ113">
        <v>379.896921186425</v>
      </c>
      <c r="AL113">
        <v>366.54403263014899</v>
      </c>
      <c r="AN113">
        <v>471.04203799738502</v>
      </c>
      <c r="AP113">
        <v>428.91430930203398</v>
      </c>
      <c r="AR113">
        <v>476.121973845176</v>
      </c>
      <c r="AT113">
        <v>440.085703622766</v>
      </c>
      <c r="AV113">
        <v>408.93510239438803</v>
      </c>
      <c r="AX113">
        <v>455.34989634164401</v>
      </c>
      <c r="AZ113">
        <v>352.36996619050302</v>
      </c>
      <c r="BB113">
        <v>349.44492373446201</v>
      </c>
      <c r="BD113">
        <v>397.73489850003602</v>
      </c>
      <c r="BF113">
        <v>473.01059833336001</v>
      </c>
      <c r="BH113">
        <v>383.95270179446698</v>
      </c>
      <c r="BJ113">
        <v>407.10176403277802</v>
      </c>
      <c r="BL113">
        <v>430.69790717114802</v>
      </c>
      <c r="BN113">
        <v>453.61412915888502</v>
      </c>
      <c r="BP113">
        <v>423.17513668667902</v>
      </c>
      <c r="BR113">
        <v>334.73167423597999</v>
      </c>
      <c r="BT113">
        <v>273.30924915731902</v>
      </c>
      <c r="BV113">
        <v>318.972526821141</v>
      </c>
      <c r="BX113">
        <v>365.43137062460698</v>
      </c>
      <c r="BZ113">
        <v>397.26184262414802</v>
      </c>
      <c r="CB113">
        <v>362.55636742980602</v>
      </c>
      <c r="CD113">
        <v>369.26991495413301</v>
      </c>
      <c r="CF113">
        <v>348.95918570744902</v>
      </c>
      <c r="CH113">
        <v>366.41352457978201</v>
      </c>
      <c r="CJ113">
        <v>411.93889035268398</v>
      </c>
      <c r="CL113">
        <v>368.68981630284998</v>
      </c>
      <c r="CN113">
        <v>366.502017379184</v>
      </c>
      <c r="CP113">
        <v>366.66190600450801</v>
      </c>
      <c r="CR113">
        <v>397.85541960268603</v>
      </c>
      <c r="CT113">
        <v>369.125880274015</v>
      </c>
      <c r="CV113">
        <v>412.46318641422999</v>
      </c>
      <c r="CX113">
        <v>369.31766259450899</v>
      </c>
      <c r="CZ113">
        <v>438.09130460320199</v>
      </c>
      <c r="DB113">
        <v>517.23962829210097</v>
      </c>
      <c r="DD113">
        <v>423.14622600998302</v>
      </c>
      <c r="DF113">
        <v>425.19459553692298</v>
      </c>
      <c r="DH113">
        <v>395.71638144692997</v>
      </c>
      <c r="DJ113">
        <v>443.188508605538</v>
      </c>
      <c r="DL113">
        <v>367.88945592083098</v>
      </c>
      <c r="DN113">
        <v>351.090812661477</v>
      </c>
      <c r="DP113">
        <v>365.62469850072802</v>
      </c>
      <c r="DR113">
        <v>332.92605657236402</v>
      </c>
      <c r="DT113">
        <v>452.50947511890399</v>
      </c>
      <c r="DV113">
        <v>331.93372492888398</v>
      </c>
      <c r="DX113">
        <v>485.20660176427998</v>
      </c>
      <c r="DZ113">
        <v>365.97448498041302</v>
      </c>
      <c r="EB113">
        <v>306.77746227236298</v>
      </c>
      <c r="ED113">
        <v>442.11117978061799</v>
      </c>
      <c r="EF113">
        <v>426.417446704177</v>
      </c>
      <c r="EH113">
        <v>319.59264238475498</v>
      </c>
      <c r="EJ113">
        <v>428.74315111960402</v>
      </c>
      <c r="EL113">
        <v>488.69379905037601</v>
      </c>
      <c r="EN113">
        <v>364.21491165865899</v>
      </c>
      <c r="EP113">
        <v>367.173482556826</v>
      </c>
      <c r="ER113">
        <v>470.04441106191803</v>
      </c>
      <c r="ET113">
        <v>274.91493493832797</v>
      </c>
      <c r="EV113">
        <v>396.24203261215899</v>
      </c>
      <c r="EX113">
        <v>444.023981521753</v>
      </c>
      <c r="EZ113">
        <v>387.06356669893398</v>
      </c>
      <c r="FB113">
        <v>411.38565457046701</v>
      </c>
      <c r="FC113">
        <v>395.51033836478098</v>
      </c>
      <c r="FF113">
        <v>478.98518109599502</v>
      </c>
      <c r="FG113">
        <v>364.44809478195998</v>
      </c>
      <c r="FJ113">
        <v>414.20464916944201</v>
      </c>
      <c r="FK113">
        <v>318.99541751571701</v>
      </c>
      <c r="FN113">
        <v>424.85269331631503</v>
      </c>
      <c r="FO113">
        <v>381.920400803625</v>
      </c>
      <c r="FR113">
        <v>349.75811497324401</v>
      </c>
      <c r="FS113">
        <v>408.72058986406802</v>
      </c>
      <c r="FV113">
        <v>394.79769420147602</v>
      </c>
      <c r="FW113">
        <v>331.74969308269101</v>
      </c>
      <c r="FZ113">
        <v>410.57384822860001</v>
      </c>
      <c r="GA113">
        <v>368.20533542930099</v>
      </c>
      <c r="GD113">
        <v>398.56455331685402</v>
      </c>
      <c r="GE113">
        <v>364.49914272510603</v>
      </c>
      <c r="GH113">
        <v>259.41539857724803</v>
      </c>
      <c r="GI113">
        <v>410.350242774533</v>
      </c>
      <c r="GL113">
        <v>333.43075847983602</v>
      </c>
      <c r="GM113">
        <v>410.56983239008702</v>
      </c>
      <c r="GP113">
        <v>330.77087613626497</v>
      </c>
      <c r="GQ113">
        <v>257.74796347127199</v>
      </c>
      <c r="GT113">
        <v>486.74997632567101</v>
      </c>
      <c r="GU113">
        <v>426.09313910919502</v>
      </c>
      <c r="GX113">
        <v>474.03496569592198</v>
      </c>
      <c r="GY113">
        <v>535.81355600476002</v>
      </c>
      <c r="HB113">
        <v>381.70078538318802</v>
      </c>
      <c r="HC113">
        <v>423.07380081583398</v>
      </c>
      <c r="HF113">
        <v>337.06693789051502</v>
      </c>
      <c r="HG113">
        <v>427.01262234257098</v>
      </c>
      <c r="HJ113">
        <v>506.99650184375002</v>
      </c>
      <c r="HK113">
        <v>535.90973878830903</v>
      </c>
      <c r="HN113">
        <v>379.67629827960099</v>
      </c>
      <c r="HO113">
        <v>426.66322781597199</v>
      </c>
      <c r="HR113">
        <v>486.63773264355802</v>
      </c>
      <c r="HS113">
        <v>349.65929717225998</v>
      </c>
      <c r="HV113">
        <v>425.449028607797</v>
      </c>
      <c r="HW113">
        <v>398.144994569213</v>
      </c>
      <c r="HZ113">
        <v>424.60140971383402</v>
      </c>
      <c r="IA113">
        <v>337.65343314182297</v>
      </c>
      <c r="ID113">
        <v>483.79920016411597</v>
      </c>
      <c r="IE113">
        <v>428.64685502058899</v>
      </c>
    </row>
    <row r="114" spans="1:239" x14ac:dyDescent="0.25">
      <c r="A114" s="40">
        <v>41395</v>
      </c>
      <c r="B114">
        <v>327.61299791912899</v>
      </c>
      <c r="D114">
        <v>297.61571821215</v>
      </c>
      <c r="F114">
        <v>283.521207416094</v>
      </c>
      <c r="H114">
        <v>283.435002534776</v>
      </c>
      <c r="J114">
        <v>388.29385867239699</v>
      </c>
      <c r="L114">
        <v>237.41873780015899</v>
      </c>
      <c r="N114">
        <v>194.40070438201701</v>
      </c>
      <c r="P114">
        <v>224.728173311397</v>
      </c>
      <c r="R114">
        <v>298.43420698184002</v>
      </c>
      <c r="T114">
        <v>284.27014349070703</v>
      </c>
      <c r="V114">
        <v>195.35872721050299</v>
      </c>
      <c r="X114">
        <v>179.652058728865</v>
      </c>
      <c r="Z114">
        <v>270.64522600347601</v>
      </c>
      <c r="AB114">
        <v>240.06094445279899</v>
      </c>
      <c r="AD114">
        <v>208.45991497522101</v>
      </c>
      <c r="AF114">
        <v>238.48998218834399</v>
      </c>
      <c r="AH114">
        <v>282.35824670876298</v>
      </c>
      <c r="AJ114">
        <v>284.29898489506098</v>
      </c>
      <c r="AL114">
        <v>268.99161534531902</v>
      </c>
      <c r="AN114">
        <v>268.98348286935499</v>
      </c>
      <c r="AP114">
        <v>270.05264712148698</v>
      </c>
      <c r="AR114">
        <v>237.77484688735001</v>
      </c>
      <c r="AT114">
        <v>284.71310828819497</v>
      </c>
      <c r="AV114">
        <v>253.49621197896701</v>
      </c>
      <c r="AX114">
        <v>209.62106950076901</v>
      </c>
      <c r="AZ114">
        <v>284.32802062157998</v>
      </c>
      <c r="BB114">
        <v>239.40212182190299</v>
      </c>
      <c r="BD114">
        <v>223.18846787671399</v>
      </c>
      <c r="BF114">
        <v>241.34724127244999</v>
      </c>
      <c r="BH114">
        <v>197.10480907239199</v>
      </c>
      <c r="BJ114">
        <v>254.141431122879</v>
      </c>
      <c r="BL114">
        <v>208.848689978854</v>
      </c>
      <c r="BN114">
        <v>193.293966404592</v>
      </c>
      <c r="BP114">
        <v>178.237187434297</v>
      </c>
      <c r="BR114">
        <v>209.38513950469999</v>
      </c>
      <c r="BT114">
        <v>250.680377174852</v>
      </c>
      <c r="BV114">
        <v>284.937152943206</v>
      </c>
      <c r="BX114">
        <v>270.56851711654298</v>
      </c>
      <c r="BZ114">
        <v>208.96974323805799</v>
      </c>
      <c r="CB114">
        <v>255.29268582478301</v>
      </c>
      <c r="CD114">
        <v>253.25526192618</v>
      </c>
      <c r="CF114">
        <v>240.21184156728501</v>
      </c>
      <c r="CH114">
        <v>266.356512537144</v>
      </c>
      <c r="CJ114">
        <v>239.12255573443599</v>
      </c>
      <c r="CL114">
        <v>331.74982678017398</v>
      </c>
      <c r="CN114">
        <v>237.358373284577</v>
      </c>
      <c r="CP114">
        <v>208.30990385233</v>
      </c>
      <c r="CR114">
        <v>255.07410985366201</v>
      </c>
      <c r="CT114">
        <v>241.29576359719201</v>
      </c>
      <c r="CV114">
        <v>209.30819367758301</v>
      </c>
      <c r="CX114">
        <v>178.98277984334001</v>
      </c>
      <c r="CZ114">
        <v>282.67145747767</v>
      </c>
      <c r="DB114">
        <v>192.19326955541499</v>
      </c>
      <c r="DD114">
        <v>295.78439443852398</v>
      </c>
      <c r="DF114">
        <v>255.084886945508</v>
      </c>
      <c r="DH114">
        <v>239.22895498423401</v>
      </c>
      <c r="DJ114">
        <v>267.27131352992399</v>
      </c>
      <c r="DL114">
        <v>328.86511108624001</v>
      </c>
      <c r="DN114">
        <v>238.46817933983201</v>
      </c>
      <c r="DP114">
        <v>179.11006266641601</v>
      </c>
      <c r="DR114">
        <v>193.366098829256</v>
      </c>
      <c r="DT114">
        <v>179.07493308133101</v>
      </c>
      <c r="DV114">
        <v>239.58922720759099</v>
      </c>
      <c r="DX114">
        <v>237.596918386955</v>
      </c>
      <c r="DZ114">
        <v>177.98078483710901</v>
      </c>
      <c r="EB114">
        <v>208.806826457585</v>
      </c>
      <c r="ED114">
        <v>224.14787394537001</v>
      </c>
      <c r="EF114">
        <v>267.06821294279598</v>
      </c>
      <c r="EH114">
        <v>268.35896552266001</v>
      </c>
      <c r="EJ114">
        <v>251.936866457382</v>
      </c>
      <c r="EL114">
        <v>311.64867924507001</v>
      </c>
      <c r="EN114">
        <v>165.49959357899601</v>
      </c>
      <c r="EP114">
        <v>180.09095967654201</v>
      </c>
      <c r="ER114">
        <v>298.790559408337</v>
      </c>
      <c r="ET114">
        <v>254.43225661845</v>
      </c>
      <c r="EV114">
        <v>195.55448649314701</v>
      </c>
      <c r="EX114">
        <v>165.376697749502</v>
      </c>
      <c r="EZ114">
        <v>196.14686657432901</v>
      </c>
      <c r="FB114">
        <v>208.12579857073601</v>
      </c>
      <c r="FD114">
        <v>149.64210988509799</v>
      </c>
      <c r="FF114">
        <v>179.110404869864</v>
      </c>
      <c r="FG114">
        <v>268.90134938666301</v>
      </c>
      <c r="FJ114">
        <v>194.69231657910299</v>
      </c>
      <c r="FK114">
        <v>237.08787727993601</v>
      </c>
      <c r="FN114">
        <v>224.29092962695501</v>
      </c>
      <c r="FO114">
        <v>193.50077289303101</v>
      </c>
      <c r="FR114">
        <v>269.58328401032497</v>
      </c>
      <c r="FS114">
        <v>209.122124089084</v>
      </c>
      <c r="FV114">
        <v>133.79178103612901</v>
      </c>
      <c r="FW114">
        <v>255.276067296435</v>
      </c>
      <c r="FZ114">
        <v>211.74927379727001</v>
      </c>
      <c r="GA114">
        <v>194.849093621744</v>
      </c>
      <c r="GD114">
        <v>179.017710059379</v>
      </c>
      <c r="GE114">
        <v>283.32569229477099</v>
      </c>
      <c r="GH114">
        <v>301.98639968074502</v>
      </c>
      <c r="GI114">
        <v>311.82074204458303</v>
      </c>
      <c r="GL114">
        <v>240.59065181410301</v>
      </c>
      <c r="GM114">
        <v>253.17148453389001</v>
      </c>
      <c r="GP114">
        <v>207.98370778291999</v>
      </c>
      <c r="GQ114">
        <v>255.84396651485801</v>
      </c>
      <c r="GT114">
        <v>133.078025682652</v>
      </c>
      <c r="GU114">
        <v>269.40826536457803</v>
      </c>
      <c r="GX114">
        <v>331.963013565197</v>
      </c>
      <c r="GY114">
        <v>314.36886951112803</v>
      </c>
      <c r="HB114">
        <v>193.965884881742</v>
      </c>
      <c r="HC114">
        <v>236.092174456349</v>
      </c>
      <c r="HF114">
        <v>222.66080078221199</v>
      </c>
      <c r="HG114">
        <v>298.41988668696098</v>
      </c>
      <c r="HJ114">
        <v>149.99737318958299</v>
      </c>
      <c r="HK114">
        <v>314.62756298763099</v>
      </c>
      <c r="HN114">
        <v>253.24819900451999</v>
      </c>
      <c r="HO114">
        <v>271.11897653135799</v>
      </c>
      <c r="HR114">
        <v>240.32278363771499</v>
      </c>
      <c r="HS114">
        <v>284.96861768152201</v>
      </c>
      <c r="HV114">
        <v>195.58608299542399</v>
      </c>
      <c r="HW114">
        <v>284.64789562044501</v>
      </c>
      <c r="HZ114">
        <v>269.89548204452899</v>
      </c>
      <c r="IA114">
        <v>178.69783864159299</v>
      </c>
      <c r="ID114">
        <v>209.66876052987499</v>
      </c>
      <c r="IE114">
        <v>208.63459167661</v>
      </c>
    </row>
    <row r="115" spans="1:239" x14ac:dyDescent="0.25">
      <c r="A115" s="40">
        <v>41426</v>
      </c>
      <c r="B115">
        <v>183.64870274087701</v>
      </c>
      <c r="D115">
        <v>275.14284729660602</v>
      </c>
      <c r="F115">
        <v>425.33117398819599</v>
      </c>
      <c r="H115">
        <v>197.834444404377</v>
      </c>
      <c r="J115">
        <v>216.696653696342</v>
      </c>
      <c r="L115">
        <v>260.45779488794602</v>
      </c>
      <c r="N115">
        <v>351.44356281053302</v>
      </c>
      <c r="P115">
        <v>228.646973488501</v>
      </c>
      <c r="R115">
        <v>292.58102756370698</v>
      </c>
      <c r="T115">
        <v>293.37546137210001</v>
      </c>
      <c r="V115">
        <v>230.729865963517</v>
      </c>
      <c r="X115">
        <v>305.62559252368999</v>
      </c>
      <c r="Z115">
        <v>276.54745255916202</v>
      </c>
      <c r="AB115">
        <v>229.29442000487001</v>
      </c>
      <c r="AD115">
        <v>365.62576614830499</v>
      </c>
      <c r="AF115">
        <v>168.002838159985</v>
      </c>
      <c r="AH115">
        <v>273.94923036562801</v>
      </c>
      <c r="AJ115">
        <v>277.96191902941899</v>
      </c>
      <c r="AL115">
        <v>247.413718773874</v>
      </c>
      <c r="AN115">
        <v>291.65224144625603</v>
      </c>
      <c r="AP115">
        <v>307.77517351595299</v>
      </c>
      <c r="AR115">
        <v>261.45154080816798</v>
      </c>
      <c r="AT115">
        <v>214.37107418849899</v>
      </c>
      <c r="AV115">
        <v>339.70531133264001</v>
      </c>
      <c r="AX115">
        <v>244.93475753940101</v>
      </c>
      <c r="AZ115">
        <v>259.52712115706998</v>
      </c>
      <c r="BB115">
        <v>271.99710697572698</v>
      </c>
      <c r="BD115">
        <v>321.41590600251499</v>
      </c>
      <c r="BF115">
        <v>290.93892882605502</v>
      </c>
      <c r="BH115">
        <v>276.545083296933</v>
      </c>
      <c r="BJ115">
        <v>289.41475937515202</v>
      </c>
      <c r="BL115">
        <v>367.64525164154497</v>
      </c>
      <c r="BN115">
        <v>276.25886059914899</v>
      </c>
      <c r="BP115">
        <v>199.554643309249</v>
      </c>
      <c r="BR115">
        <v>229.476983790372</v>
      </c>
      <c r="BT115">
        <v>260.18654279361499</v>
      </c>
      <c r="BV115">
        <v>338.02352290220199</v>
      </c>
      <c r="BX115">
        <v>320.49687685061099</v>
      </c>
      <c r="BZ115">
        <v>335.46206825385599</v>
      </c>
      <c r="CB115">
        <v>293.90435406644599</v>
      </c>
      <c r="CD115">
        <v>243.97020316154601</v>
      </c>
      <c r="CF115">
        <v>338.15701801407101</v>
      </c>
      <c r="CH115">
        <v>288.03348515119598</v>
      </c>
      <c r="CJ115">
        <v>275.65029423853201</v>
      </c>
      <c r="CL115">
        <v>291.19018464561498</v>
      </c>
      <c r="CN115">
        <v>304.051752715796</v>
      </c>
      <c r="CP115">
        <v>305.98634001193301</v>
      </c>
      <c r="CR115">
        <v>274.963988563719</v>
      </c>
      <c r="CT115">
        <v>263.690203600026</v>
      </c>
      <c r="CV115">
        <v>277.67256634341999</v>
      </c>
      <c r="CX115">
        <v>354.26382484802502</v>
      </c>
      <c r="CZ115">
        <v>320.09492288202</v>
      </c>
      <c r="DB115">
        <v>273.83209031139103</v>
      </c>
      <c r="DD115">
        <v>213.420347117711</v>
      </c>
      <c r="DF115">
        <v>307.91611160324902</v>
      </c>
      <c r="DH115">
        <v>229.90196186977599</v>
      </c>
      <c r="DJ115">
        <v>259.55469933897098</v>
      </c>
      <c r="DL115">
        <v>323.05530948452099</v>
      </c>
      <c r="DN115">
        <v>276.14352488021302</v>
      </c>
      <c r="DP115">
        <v>306.79390333548901</v>
      </c>
      <c r="DR115">
        <v>292.48233085385198</v>
      </c>
      <c r="DT115">
        <v>276.67151943298001</v>
      </c>
      <c r="DV115">
        <v>274.57365563145299</v>
      </c>
      <c r="DX115">
        <v>275.53635379813198</v>
      </c>
      <c r="DZ115">
        <v>290.30106661208299</v>
      </c>
      <c r="EB115">
        <v>308.07118259297101</v>
      </c>
      <c r="ED115">
        <v>369.61285267387098</v>
      </c>
      <c r="EF115">
        <v>243.847722949071</v>
      </c>
      <c r="EH115">
        <v>181.954819420398</v>
      </c>
      <c r="EJ115">
        <v>275.717779603135</v>
      </c>
      <c r="EL115">
        <v>228.83217178545701</v>
      </c>
      <c r="EN115">
        <v>306.46201239649997</v>
      </c>
      <c r="EP115">
        <v>183.48798422723999</v>
      </c>
      <c r="ER115">
        <v>335.76608203840101</v>
      </c>
      <c r="ET115">
        <v>183.55427230268501</v>
      </c>
      <c r="EV115">
        <v>184.94677329960899</v>
      </c>
      <c r="EX115">
        <v>351.19594506548702</v>
      </c>
      <c r="EZ115">
        <v>353.76788233517601</v>
      </c>
      <c r="FB115">
        <v>288.67893152728902</v>
      </c>
      <c r="FD115">
        <v>378.22095251341602</v>
      </c>
      <c r="FF115">
        <v>215.839562334638</v>
      </c>
      <c r="FH115">
        <v>306.82008035470602</v>
      </c>
      <c r="FJ115">
        <v>290.97186154142901</v>
      </c>
      <c r="FK115">
        <v>307.61457304199502</v>
      </c>
      <c r="FN115">
        <v>229.284490733382</v>
      </c>
      <c r="FO115">
        <v>414.53323528982497</v>
      </c>
      <c r="FR115">
        <v>278.61289375660903</v>
      </c>
      <c r="FS115">
        <v>289.41360595604601</v>
      </c>
      <c r="FV115">
        <v>292.16742819442902</v>
      </c>
      <c r="FW115">
        <v>335.841685374311</v>
      </c>
      <c r="FZ115">
        <v>200.684904615287</v>
      </c>
      <c r="GA115">
        <v>275.82241104940698</v>
      </c>
      <c r="GD115">
        <v>243.328999559403</v>
      </c>
      <c r="GE115">
        <v>275.01821460996501</v>
      </c>
      <c r="GH115">
        <v>262.755659676569</v>
      </c>
      <c r="GI115">
        <v>317.70070119022898</v>
      </c>
      <c r="GL115">
        <v>243.95326840212999</v>
      </c>
      <c r="GM115">
        <v>229.65143945268099</v>
      </c>
      <c r="GP115">
        <v>305.20688229657497</v>
      </c>
      <c r="GQ115">
        <v>92.610736676884898</v>
      </c>
      <c r="GT115">
        <v>260.69509726151102</v>
      </c>
      <c r="GU115">
        <v>243.107678465437</v>
      </c>
      <c r="GX115">
        <v>200.851315370002</v>
      </c>
      <c r="GY115">
        <v>321.61440924946601</v>
      </c>
      <c r="HB115">
        <v>200.01093888806</v>
      </c>
      <c r="HC115">
        <v>259.80434094047303</v>
      </c>
      <c r="HF115">
        <v>245.48991755855701</v>
      </c>
      <c r="HG115">
        <v>169.10065511823601</v>
      </c>
      <c r="HJ115">
        <v>305.280366113946</v>
      </c>
      <c r="HK115">
        <v>215.540597169043</v>
      </c>
      <c r="HN115">
        <v>335.96928099381603</v>
      </c>
      <c r="HO115">
        <v>215.19685291175099</v>
      </c>
      <c r="HR115">
        <v>275.659961853857</v>
      </c>
      <c r="HS115">
        <v>414.21984438479899</v>
      </c>
      <c r="HV115">
        <v>229.311000387566</v>
      </c>
      <c r="HW115">
        <v>370.20923217066002</v>
      </c>
      <c r="HZ115">
        <v>258.52935262288202</v>
      </c>
      <c r="IA115">
        <v>259.115269580789</v>
      </c>
      <c r="ID115">
        <v>347.05480997244803</v>
      </c>
      <c r="IE115">
        <v>214.29308046186199</v>
      </c>
    </row>
    <row r="116" spans="1:239" x14ac:dyDescent="0.25">
      <c r="A116" s="40">
        <v>41456</v>
      </c>
      <c r="B116">
        <v>112.00429658290901</v>
      </c>
      <c r="D116">
        <v>64.1672470691217</v>
      </c>
      <c r="F116">
        <v>174.90115689366201</v>
      </c>
      <c r="H116">
        <v>209.12246542870099</v>
      </c>
      <c r="J116">
        <v>96.354249860439296</v>
      </c>
      <c r="L116">
        <v>193.002678659623</v>
      </c>
      <c r="N116">
        <v>175.56516435894099</v>
      </c>
      <c r="P116">
        <v>142.83993773516499</v>
      </c>
      <c r="R116">
        <v>161.26583952905301</v>
      </c>
      <c r="T116">
        <v>160.74434687399</v>
      </c>
      <c r="V116">
        <v>194.33798821002699</v>
      </c>
      <c r="X116">
        <v>161.07692293950001</v>
      </c>
      <c r="Z116">
        <v>225.90256042269601</v>
      </c>
      <c r="AB116">
        <v>160.55434659729099</v>
      </c>
      <c r="AD116">
        <v>111.791765121485</v>
      </c>
      <c r="AF116">
        <v>224.482560332058</v>
      </c>
      <c r="AH116">
        <v>192.65969114098601</v>
      </c>
      <c r="AJ116">
        <v>144.59988458045399</v>
      </c>
      <c r="AL116">
        <v>176.74276942172</v>
      </c>
      <c r="AN116">
        <v>159.956837473332</v>
      </c>
      <c r="AP116">
        <v>175.824845660373</v>
      </c>
      <c r="AR116">
        <v>257.43238856739202</v>
      </c>
      <c r="AT116">
        <v>238.77069724638301</v>
      </c>
      <c r="AV116">
        <v>111.258836954266</v>
      </c>
      <c r="AX116">
        <v>173.44416050800001</v>
      </c>
      <c r="AZ116">
        <v>145.82704240415401</v>
      </c>
      <c r="BB116">
        <v>144.547241907846</v>
      </c>
      <c r="BD116">
        <v>142.921168822552</v>
      </c>
      <c r="BF116">
        <v>112.29048768400899</v>
      </c>
      <c r="BH116">
        <v>192.35286232042799</v>
      </c>
      <c r="BJ116">
        <v>144.701725295503</v>
      </c>
      <c r="BL116">
        <v>256.55069021455699</v>
      </c>
      <c r="BN116">
        <v>207.962265462424</v>
      </c>
      <c r="BP116">
        <v>159.30891681959599</v>
      </c>
      <c r="BR116">
        <v>207.610294493948</v>
      </c>
      <c r="BT116">
        <v>160.281921236849</v>
      </c>
      <c r="BV116">
        <v>128.29417476176701</v>
      </c>
      <c r="BX116">
        <v>160.33171464227701</v>
      </c>
      <c r="BZ116">
        <v>176.69732199528701</v>
      </c>
      <c r="CB116">
        <v>175.28058538554001</v>
      </c>
      <c r="CD116">
        <v>128.03516167290101</v>
      </c>
      <c r="CF116">
        <v>191.62207035384</v>
      </c>
      <c r="CH116">
        <v>174.33243729233001</v>
      </c>
      <c r="CJ116">
        <v>112.761553809201</v>
      </c>
      <c r="CL116">
        <v>241.73620980377399</v>
      </c>
      <c r="CN116">
        <v>174.933811922318</v>
      </c>
      <c r="CP116">
        <v>193.736419245219</v>
      </c>
      <c r="CR116">
        <v>191.31070702554501</v>
      </c>
      <c r="CT116">
        <v>191.75064559257899</v>
      </c>
      <c r="CV116">
        <v>111.55948761662</v>
      </c>
      <c r="CX116">
        <v>144.28632107908399</v>
      </c>
      <c r="CZ116">
        <v>192.90856897467401</v>
      </c>
      <c r="DB116">
        <v>192.33659833034</v>
      </c>
      <c r="DD116">
        <v>192.82611849866601</v>
      </c>
      <c r="DF116">
        <v>225.29594622516501</v>
      </c>
      <c r="DH116">
        <v>178.574524695826</v>
      </c>
      <c r="DJ116">
        <v>175.63320550530901</v>
      </c>
      <c r="DL116">
        <v>207.65576936837601</v>
      </c>
      <c r="DN116">
        <v>160.17237752081101</v>
      </c>
      <c r="DP116">
        <v>240.24666501566799</v>
      </c>
      <c r="DR116">
        <v>143.90313451844401</v>
      </c>
      <c r="DT116">
        <v>160.346864515139</v>
      </c>
      <c r="DV116">
        <v>191.21247300617799</v>
      </c>
      <c r="DX116">
        <v>258.69390863659402</v>
      </c>
      <c r="DZ116">
        <v>158.82057660167399</v>
      </c>
      <c r="EB116">
        <v>192.90831830232</v>
      </c>
      <c r="ED116">
        <v>160.046461441698</v>
      </c>
      <c r="EF116">
        <v>160.26085369937601</v>
      </c>
      <c r="EH116">
        <v>128.96888875310799</v>
      </c>
      <c r="EJ116">
        <v>209.293985533251</v>
      </c>
      <c r="EL116">
        <v>128.20766111405601</v>
      </c>
      <c r="EN116">
        <v>206.21248545403901</v>
      </c>
      <c r="EP116">
        <v>177.259974340291</v>
      </c>
      <c r="ER116">
        <v>224.997812416518</v>
      </c>
      <c r="ET116">
        <v>113.40924447232599</v>
      </c>
      <c r="EV116">
        <v>111.20911512045301</v>
      </c>
      <c r="EX116">
        <v>175.40071861832899</v>
      </c>
      <c r="EZ116">
        <v>144.482773723349</v>
      </c>
      <c r="FB116">
        <v>208.47810448721</v>
      </c>
      <c r="FD116">
        <v>209.389594193443</v>
      </c>
      <c r="FF116">
        <v>223.589788726405</v>
      </c>
      <c r="FH116">
        <v>128.14286685430801</v>
      </c>
      <c r="FJ116">
        <v>208.30139762242601</v>
      </c>
      <c r="FL116">
        <v>319.21039560914301</v>
      </c>
      <c r="FN116">
        <v>111.936536242267</v>
      </c>
      <c r="FO116">
        <v>110.943945124734</v>
      </c>
      <c r="FR116">
        <v>158.813573465236</v>
      </c>
      <c r="FS116">
        <v>143.70766580173</v>
      </c>
      <c r="FV116">
        <v>239.25584646846099</v>
      </c>
      <c r="FW116">
        <v>110.47009477266801</v>
      </c>
      <c r="FZ116">
        <v>257.13985060349398</v>
      </c>
      <c r="GA116">
        <v>161.07471005504999</v>
      </c>
      <c r="GD116">
        <v>190.90721463315799</v>
      </c>
      <c r="GE116">
        <v>95.535311477148099</v>
      </c>
      <c r="GH116">
        <v>242.08606610963099</v>
      </c>
      <c r="GI116">
        <v>207.10746709886499</v>
      </c>
      <c r="GL116">
        <v>192.187084076183</v>
      </c>
      <c r="GM116">
        <v>96.022313779547204</v>
      </c>
      <c r="GP116">
        <v>111.936410583472</v>
      </c>
      <c r="GQ116">
        <v>161.93672458603899</v>
      </c>
      <c r="GT116">
        <v>222.54644003995699</v>
      </c>
      <c r="GU116">
        <v>191.57141794737399</v>
      </c>
      <c r="GX116">
        <v>127.744873307961</v>
      </c>
      <c r="GY116">
        <v>129.82409246283001</v>
      </c>
      <c r="HB116">
        <v>112.22430207391599</v>
      </c>
      <c r="HC116">
        <v>222.66233248863099</v>
      </c>
      <c r="HF116">
        <v>174.139561333893</v>
      </c>
      <c r="HG116">
        <v>161.89909633003899</v>
      </c>
      <c r="HJ116">
        <v>144.78738679801501</v>
      </c>
      <c r="HK116">
        <v>224.82311390034599</v>
      </c>
      <c r="HN116">
        <v>223.251255139531</v>
      </c>
      <c r="HO116">
        <v>145.70855492922999</v>
      </c>
      <c r="HR116">
        <v>206.92360774768301</v>
      </c>
      <c r="HS116">
        <v>224.42976683796601</v>
      </c>
      <c r="HV116">
        <v>159.00167818034899</v>
      </c>
      <c r="HW116">
        <v>127.895653428537</v>
      </c>
      <c r="HZ116">
        <v>160.22097193396101</v>
      </c>
      <c r="IA116">
        <v>175.411522614033</v>
      </c>
      <c r="ID116">
        <v>194.41102517862799</v>
      </c>
      <c r="IE116">
        <v>208.367860273708</v>
      </c>
    </row>
    <row r="117" spans="1:239" x14ac:dyDescent="0.25">
      <c r="A117" s="40">
        <v>41487</v>
      </c>
      <c r="B117">
        <v>298.45741454594202</v>
      </c>
      <c r="D117">
        <v>367.22947354367699</v>
      </c>
      <c r="F117">
        <v>223.956499978171</v>
      </c>
      <c r="H117">
        <v>302.24479391664602</v>
      </c>
      <c r="J117">
        <v>289.49906879533103</v>
      </c>
      <c r="L117">
        <v>269.11308728908898</v>
      </c>
      <c r="N117">
        <v>333.773722729643</v>
      </c>
      <c r="P117">
        <v>303.90322473428802</v>
      </c>
      <c r="R117">
        <v>288.83019436185498</v>
      </c>
      <c r="T117">
        <v>257.132976397297</v>
      </c>
      <c r="V117">
        <v>255.894063474343</v>
      </c>
      <c r="X117">
        <v>304.10633450488598</v>
      </c>
      <c r="Z117">
        <v>286.175187178974</v>
      </c>
      <c r="AB117">
        <v>224.256178615115</v>
      </c>
      <c r="AD117">
        <v>252.206495245463</v>
      </c>
      <c r="AF117">
        <v>363.288933050776</v>
      </c>
      <c r="AH117">
        <v>300.69586381322699</v>
      </c>
      <c r="AJ117">
        <v>289.078296134271</v>
      </c>
      <c r="AL117">
        <v>287.52066549680598</v>
      </c>
      <c r="AN117">
        <v>289.29346494920202</v>
      </c>
      <c r="AP117">
        <v>366.78313570766602</v>
      </c>
      <c r="AR117">
        <v>176.18876740219699</v>
      </c>
      <c r="AT117">
        <v>415.38343345802701</v>
      </c>
      <c r="AV117">
        <v>351.66196725920003</v>
      </c>
      <c r="AX117">
        <v>367.04041604029402</v>
      </c>
      <c r="AZ117">
        <v>302.90194245961902</v>
      </c>
      <c r="BB117">
        <v>302.85092757565201</v>
      </c>
      <c r="BD117">
        <v>332.232681664604</v>
      </c>
      <c r="BF117">
        <v>383.19808914090402</v>
      </c>
      <c r="BH117">
        <v>457.50965839327102</v>
      </c>
      <c r="BJ117">
        <v>286.62722145095597</v>
      </c>
      <c r="BL117">
        <v>206.19728119179601</v>
      </c>
      <c r="BN117">
        <v>269.39980914913502</v>
      </c>
      <c r="BP117">
        <v>270.31228224190301</v>
      </c>
      <c r="BR117">
        <v>273.863614915852</v>
      </c>
      <c r="BT117">
        <v>285.12732831789998</v>
      </c>
      <c r="BV117">
        <v>208.026503901881</v>
      </c>
      <c r="BX117">
        <v>318.02501247533098</v>
      </c>
      <c r="BZ117">
        <v>206.73457915568699</v>
      </c>
      <c r="CB117">
        <v>380.90790739605598</v>
      </c>
      <c r="CD117">
        <v>414.73524493730599</v>
      </c>
      <c r="CF117">
        <v>272.13430359108798</v>
      </c>
      <c r="CH117">
        <v>366.85805156980001</v>
      </c>
      <c r="CJ117">
        <v>365.27201754343099</v>
      </c>
      <c r="CL117">
        <v>482.199619547959</v>
      </c>
      <c r="CN117">
        <v>346.30963635063802</v>
      </c>
      <c r="CP117">
        <v>320.33367207036599</v>
      </c>
      <c r="CR117">
        <v>335.85789962030901</v>
      </c>
      <c r="CT117">
        <v>382.98444425857099</v>
      </c>
      <c r="CV117">
        <v>335.94005804142699</v>
      </c>
      <c r="CX117">
        <v>334.108041759652</v>
      </c>
      <c r="CZ117">
        <v>255.50159043721601</v>
      </c>
      <c r="DB117">
        <v>316.323169286574</v>
      </c>
      <c r="DD117">
        <v>285.69281952601301</v>
      </c>
      <c r="DF117">
        <v>322.53492768807598</v>
      </c>
      <c r="DH117">
        <v>287.61913578777001</v>
      </c>
      <c r="DJ117">
        <v>304.71490209961098</v>
      </c>
      <c r="DL117">
        <v>334.13640155424099</v>
      </c>
      <c r="DN117">
        <v>317.730847874549</v>
      </c>
      <c r="DP117">
        <v>491.350943889409</v>
      </c>
      <c r="DR117">
        <v>270.40393840594601</v>
      </c>
      <c r="DT117">
        <v>300.50484833566702</v>
      </c>
      <c r="DV117">
        <v>286.32877335499302</v>
      </c>
      <c r="DX117">
        <v>272.47491394416602</v>
      </c>
      <c r="DZ117">
        <v>238.994060874936</v>
      </c>
      <c r="EB117">
        <v>368.02911850272801</v>
      </c>
      <c r="ED117">
        <v>352.11074263429902</v>
      </c>
      <c r="EF117">
        <v>272.468767302321</v>
      </c>
      <c r="EH117">
        <v>235.278112665565</v>
      </c>
      <c r="EJ117">
        <v>383.83614651079</v>
      </c>
      <c r="EL117">
        <v>400.85205689482302</v>
      </c>
      <c r="EN117">
        <v>223.56060178269101</v>
      </c>
      <c r="EP117">
        <v>238.53720587280901</v>
      </c>
      <c r="ER117">
        <v>352.14274439563599</v>
      </c>
      <c r="ET117">
        <v>430.26817219161097</v>
      </c>
      <c r="EV117">
        <v>400.22037289153701</v>
      </c>
      <c r="EX117">
        <v>301.23610935203101</v>
      </c>
      <c r="EZ117">
        <v>285.91317607522097</v>
      </c>
      <c r="FB117">
        <v>303.595347320256</v>
      </c>
      <c r="FD117">
        <v>317.836823784285</v>
      </c>
      <c r="FF117">
        <v>383.09350785147399</v>
      </c>
      <c r="FH117">
        <v>365.07921888195199</v>
      </c>
      <c r="FJ117">
        <v>382.135886427169</v>
      </c>
      <c r="FL117">
        <v>349.51064995502003</v>
      </c>
      <c r="FN117">
        <v>398.54481807986599</v>
      </c>
      <c r="FP117">
        <v>239.83841387729601</v>
      </c>
      <c r="FR117">
        <v>351.58755402320702</v>
      </c>
      <c r="FS117">
        <v>285.438982472985</v>
      </c>
      <c r="FV117">
        <v>364.92827125612803</v>
      </c>
      <c r="FW117">
        <v>221.46659764393499</v>
      </c>
      <c r="FZ117">
        <v>335.07497728164299</v>
      </c>
      <c r="GA117">
        <v>255.621946224955</v>
      </c>
      <c r="GD117">
        <v>362.326344825577</v>
      </c>
      <c r="GE117">
        <v>350.78022480507599</v>
      </c>
      <c r="GH117">
        <v>320.47470235824801</v>
      </c>
      <c r="GI117">
        <v>221.84433742548799</v>
      </c>
      <c r="GL117">
        <v>350.64546436570799</v>
      </c>
      <c r="GM117">
        <v>239.444999823355</v>
      </c>
      <c r="GP117">
        <v>269.53306214842797</v>
      </c>
      <c r="GQ117">
        <v>336.48083792087101</v>
      </c>
      <c r="GT117">
        <v>314.90199397373198</v>
      </c>
      <c r="GU117">
        <v>352.39006916747599</v>
      </c>
      <c r="GX117">
        <v>436.69422159744698</v>
      </c>
      <c r="GY117">
        <v>302.83546972775702</v>
      </c>
      <c r="HB117">
        <v>333.54471207849298</v>
      </c>
      <c r="HC117">
        <v>334.95026548701497</v>
      </c>
      <c r="HF117">
        <v>287.06937568527798</v>
      </c>
      <c r="HG117">
        <v>367.51655539685999</v>
      </c>
      <c r="HJ117">
        <v>286.31771746387102</v>
      </c>
      <c r="HK117">
        <v>350.70504724610697</v>
      </c>
      <c r="HN117">
        <v>347.28474123219502</v>
      </c>
      <c r="HO117">
        <v>321.230392940591</v>
      </c>
      <c r="HR117">
        <v>267.640850132808</v>
      </c>
      <c r="HS117">
        <v>240.27451209412899</v>
      </c>
      <c r="HV117">
        <v>319.783669349702</v>
      </c>
      <c r="HW117">
        <v>332.01966056340899</v>
      </c>
      <c r="HZ117">
        <v>303.08543998494901</v>
      </c>
      <c r="IA117">
        <v>319.64029407663497</v>
      </c>
      <c r="ID117">
        <v>286.12816914224197</v>
      </c>
      <c r="IE117">
        <v>272.21050134281899</v>
      </c>
    </row>
    <row r="118" spans="1:239" x14ac:dyDescent="0.25">
      <c r="A118" s="40">
        <v>41518</v>
      </c>
      <c r="B118">
        <v>489.43624736296198</v>
      </c>
      <c r="D118">
        <v>436.786249852987</v>
      </c>
      <c r="F118">
        <v>460.40720569294803</v>
      </c>
      <c r="H118">
        <v>476.86214719475998</v>
      </c>
      <c r="J118">
        <v>523.52554753274796</v>
      </c>
      <c r="L118">
        <v>479.24365630879498</v>
      </c>
      <c r="N118">
        <v>437.28569015719103</v>
      </c>
      <c r="P118">
        <v>509.40474530395198</v>
      </c>
      <c r="R118">
        <v>487.532323756229</v>
      </c>
      <c r="T118">
        <v>388.28954438122298</v>
      </c>
      <c r="V118">
        <v>506.31445992204499</v>
      </c>
      <c r="X118">
        <v>492.349795064923</v>
      </c>
      <c r="Z118">
        <v>402.58048347592597</v>
      </c>
      <c r="AB118">
        <v>507.77558471211103</v>
      </c>
      <c r="AD118">
        <v>538.23082606315995</v>
      </c>
      <c r="AF118">
        <v>523.80979751746702</v>
      </c>
      <c r="AH118">
        <v>398.70829789822801</v>
      </c>
      <c r="AJ118">
        <v>533.81756532462703</v>
      </c>
      <c r="AL118">
        <v>462.35153512576102</v>
      </c>
      <c r="AN118">
        <v>562.34392676425398</v>
      </c>
      <c r="AP118">
        <v>549.47600510791494</v>
      </c>
      <c r="AR118">
        <v>535.05713974953699</v>
      </c>
      <c r="AT118">
        <v>427.50792143517299</v>
      </c>
      <c r="AV118">
        <v>503.07240341692699</v>
      </c>
      <c r="AX118">
        <v>476.42428492253998</v>
      </c>
      <c r="AZ118">
        <v>473.66236010955402</v>
      </c>
      <c r="BB118">
        <v>548.33746900312303</v>
      </c>
      <c r="BD118">
        <v>429.72891290850202</v>
      </c>
      <c r="BF118">
        <v>512.35354519129805</v>
      </c>
      <c r="BH118">
        <v>359.16311781252898</v>
      </c>
      <c r="BJ118">
        <v>552.49169798746595</v>
      </c>
      <c r="BL118">
        <v>490.34131811222198</v>
      </c>
      <c r="BN118">
        <v>461.894908266671</v>
      </c>
      <c r="BP118">
        <v>592.49539246551001</v>
      </c>
      <c r="BR118">
        <v>416.90825933139899</v>
      </c>
      <c r="BT118">
        <v>401.11331986543098</v>
      </c>
      <c r="BV118">
        <v>594.18683189687999</v>
      </c>
      <c r="BX118">
        <v>567.54015279795999</v>
      </c>
      <c r="BZ118">
        <v>460.54449416606099</v>
      </c>
      <c r="CB118">
        <v>548.05928299797904</v>
      </c>
      <c r="CD118">
        <v>463.02563653965302</v>
      </c>
      <c r="CF118">
        <v>565.81957788320096</v>
      </c>
      <c r="CH118">
        <v>372.83781890692501</v>
      </c>
      <c r="CJ118">
        <v>494.25226501726502</v>
      </c>
      <c r="CL118">
        <v>555.15156721116296</v>
      </c>
      <c r="CN118">
        <v>428.20092922548099</v>
      </c>
      <c r="CP118">
        <v>594.64646701368599</v>
      </c>
      <c r="CR118">
        <v>564.864850620835</v>
      </c>
      <c r="CT118">
        <v>491.65732500994602</v>
      </c>
      <c r="CV118">
        <v>479.347256753132</v>
      </c>
      <c r="CX118">
        <v>536.18576756495804</v>
      </c>
      <c r="CZ118">
        <v>520.74346805585003</v>
      </c>
      <c r="DB118">
        <v>456.03366892854899</v>
      </c>
      <c r="DD118">
        <v>504.36893595995798</v>
      </c>
      <c r="DF118">
        <v>503.240589078943</v>
      </c>
      <c r="DH118">
        <v>521.916527986402</v>
      </c>
      <c r="DJ118">
        <v>538.36288616086597</v>
      </c>
      <c r="DL118">
        <v>435.13715298608599</v>
      </c>
      <c r="DN118">
        <v>436.60929140366699</v>
      </c>
      <c r="DP118">
        <v>388.93635384716202</v>
      </c>
      <c r="DR118">
        <v>522.13322272586299</v>
      </c>
      <c r="DT118">
        <v>429.85577306177998</v>
      </c>
      <c r="DV118">
        <v>538.41892632173199</v>
      </c>
      <c r="DX118">
        <v>461.66612999961802</v>
      </c>
      <c r="DZ118">
        <v>534.26661438020096</v>
      </c>
      <c r="EB118">
        <v>475.952040465891</v>
      </c>
      <c r="ED118">
        <v>536.91819169139603</v>
      </c>
      <c r="EF118">
        <v>489.712597561922</v>
      </c>
      <c r="EH118">
        <v>554.52911854198499</v>
      </c>
      <c r="EJ118">
        <v>340.51215593556401</v>
      </c>
      <c r="EL118">
        <v>340.69856454684799</v>
      </c>
      <c r="EN118">
        <v>493.02103747264499</v>
      </c>
      <c r="EP118">
        <v>386.21979482223799</v>
      </c>
      <c r="ER118">
        <v>416.24414486337002</v>
      </c>
      <c r="ET118">
        <v>446.93655435558799</v>
      </c>
      <c r="EV118">
        <v>404.65175746188498</v>
      </c>
      <c r="EX118">
        <v>461.98012292991899</v>
      </c>
      <c r="EZ118">
        <v>358.98720967961998</v>
      </c>
      <c r="FB118">
        <v>607.88324028322302</v>
      </c>
      <c r="FD118">
        <v>553.46648182825197</v>
      </c>
      <c r="FF118">
        <v>610.47580167847104</v>
      </c>
      <c r="FH118">
        <v>505.41510117943898</v>
      </c>
      <c r="FJ118">
        <v>358.79440006493599</v>
      </c>
      <c r="FL118">
        <v>489.947349897908</v>
      </c>
      <c r="FN118">
        <v>504.41064755239802</v>
      </c>
      <c r="FP118">
        <v>400.50073397163402</v>
      </c>
      <c r="FR118">
        <v>506.75805801230501</v>
      </c>
      <c r="FT118">
        <v>504.08813963110998</v>
      </c>
      <c r="FV118">
        <v>416.279260796073</v>
      </c>
      <c r="FW118">
        <v>593.21128330361205</v>
      </c>
      <c r="FZ118">
        <v>471.46292434107602</v>
      </c>
      <c r="GA118">
        <v>564.422570914522</v>
      </c>
      <c r="GD118">
        <v>327.667401830122</v>
      </c>
      <c r="GE118">
        <v>477.766239512543</v>
      </c>
      <c r="GH118">
        <v>481.10125964054203</v>
      </c>
      <c r="GI118">
        <v>536.97567744792195</v>
      </c>
      <c r="GL118">
        <v>550.73111803824702</v>
      </c>
      <c r="GM118">
        <v>450.29377228668</v>
      </c>
      <c r="GP118">
        <v>459.08051468910799</v>
      </c>
      <c r="GQ118">
        <v>432.24837408226301</v>
      </c>
      <c r="GT118">
        <v>484.381141065073</v>
      </c>
      <c r="GU118">
        <v>374.28278654329301</v>
      </c>
      <c r="GX118">
        <v>503.78385495009297</v>
      </c>
      <c r="GY118">
        <v>449.30437480918499</v>
      </c>
      <c r="HB118">
        <v>551.80209979035305</v>
      </c>
      <c r="HC118">
        <v>561.19800578326397</v>
      </c>
      <c r="HF118">
        <v>459.24154981588703</v>
      </c>
      <c r="HG118">
        <v>594.91601179043505</v>
      </c>
      <c r="HJ118">
        <v>491.19939558538402</v>
      </c>
      <c r="HK118">
        <v>536.20743871362902</v>
      </c>
      <c r="HN118">
        <v>401.570746641276</v>
      </c>
      <c r="HO118">
        <v>618.30511259382899</v>
      </c>
      <c r="HR118">
        <v>446.65113139077698</v>
      </c>
      <c r="HS118">
        <v>549.79014121061402</v>
      </c>
      <c r="HV118">
        <v>447.73524980523302</v>
      </c>
      <c r="HW118">
        <v>328.46121969161101</v>
      </c>
      <c r="HZ118">
        <v>549.821174488015</v>
      </c>
      <c r="IA118">
        <v>519.50360545624403</v>
      </c>
      <c r="ID118">
        <v>343.82610463406598</v>
      </c>
      <c r="IE118">
        <v>568.22066420187605</v>
      </c>
    </row>
    <row r="119" spans="1:239" x14ac:dyDescent="0.25">
      <c r="A119" s="40">
        <v>41548</v>
      </c>
      <c r="B119">
        <v>542.94761223134401</v>
      </c>
      <c r="D119">
        <v>518.20153767593695</v>
      </c>
      <c r="F119">
        <v>681.66606865148105</v>
      </c>
      <c r="H119">
        <v>488.96461450337</v>
      </c>
      <c r="J119">
        <v>377.601754994467</v>
      </c>
      <c r="L119">
        <v>593.41867781199198</v>
      </c>
      <c r="N119">
        <v>484.70223657329399</v>
      </c>
      <c r="P119">
        <v>560.72548815810705</v>
      </c>
      <c r="R119">
        <v>639.16834676006704</v>
      </c>
      <c r="T119">
        <v>583.343638534516</v>
      </c>
      <c r="V119">
        <v>502.79192353271202</v>
      </c>
      <c r="X119">
        <v>515.66967111726603</v>
      </c>
      <c r="Z119">
        <v>419.69606323208001</v>
      </c>
      <c r="AB119">
        <v>541.15156441200099</v>
      </c>
      <c r="AD119">
        <v>501.00400039890201</v>
      </c>
      <c r="AF119">
        <v>599.21012238943604</v>
      </c>
      <c r="AH119">
        <v>444.975362981655</v>
      </c>
      <c r="AJ119">
        <v>647.791368253256</v>
      </c>
      <c r="AL119">
        <v>400.90427648365602</v>
      </c>
      <c r="AN119">
        <v>508.78849831297498</v>
      </c>
      <c r="AP119">
        <v>471.84864186205198</v>
      </c>
      <c r="AR119">
        <v>492.40167254254902</v>
      </c>
      <c r="AT119">
        <v>471.66242979815701</v>
      </c>
      <c r="AV119">
        <v>541.085618239111</v>
      </c>
      <c r="AX119">
        <v>486.76487275616</v>
      </c>
      <c r="AZ119">
        <v>427.83844204714597</v>
      </c>
      <c r="BB119">
        <v>472.01314182922198</v>
      </c>
      <c r="BD119">
        <v>572.284111108395</v>
      </c>
      <c r="BF119">
        <v>488.76650792269402</v>
      </c>
      <c r="BH119">
        <v>475.49208830188297</v>
      </c>
      <c r="BJ119">
        <v>512.60251075059602</v>
      </c>
      <c r="BL119">
        <v>486.34560688488102</v>
      </c>
      <c r="BN119">
        <v>440.99030348806002</v>
      </c>
      <c r="BP119">
        <v>497.10242557762098</v>
      </c>
      <c r="BR119">
        <v>664.43163014407901</v>
      </c>
      <c r="BT119">
        <v>459.229551705424</v>
      </c>
      <c r="BV119">
        <v>458.72486951373497</v>
      </c>
      <c r="BX119">
        <v>422.13229910355</v>
      </c>
      <c r="BZ119">
        <v>443.08391639379403</v>
      </c>
      <c r="CB119">
        <v>580.86202064934196</v>
      </c>
      <c r="CD119">
        <v>524.19232432610795</v>
      </c>
      <c r="CF119">
        <v>499.30825805222997</v>
      </c>
      <c r="CH119">
        <v>413.10742762667098</v>
      </c>
      <c r="CJ119">
        <v>528.06128262220898</v>
      </c>
      <c r="CL119">
        <v>517.79743882762295</v>
      </c>
      <c r="CN119">
        <v>498.626885932432</v>
      </c>
      <c r="CP119">
        <v>499.91736605635998</v>
      </c>
      <c r="CR119">
        <v>443.06041406645602</v>
      </c>
      <c r="CT119">
        <v>485.39354347125698</v>
      </c>
      <c r="CV119">
        <v>404.66042508894299</v>
      </c>
      <c r="CX119">
        <v>550.24636272184705</v>
      </c>
      <c r="CZ119">
        <v>553.14847864280205</v>
      </c>
      <c r="DB119">
        <v>486.50485388128601</v>
      </c>
      <c r="DD119">
        <v>470.60561114286202</v>
      </c>
      <c r="DF119">
        <v>515.82786371315694</v>
      </c>
      <c r="DH119">
        <v>488.11389952082499</v>
      </c>
      <c r="DJ119">
        <v>569.11519738520497</v>
      </c>
      <c r="DL119">
        <v>444.21605686114998</v>
      </c>
      <c r="DN119">
        <v>489.12631542875801</v>
      </c>
      <c r="DP119">
        <v>332.23304116334702</v>
      </c>
      <c r="DR119">
        <v>518.89730156477106</v>
      </c>
      <c r="DT119">
        <v>530.60770161668404</v>
      </c>
      <c r="DV119">
        <v>585.25764464526105</v>
      </c>
      <c r="DX119">
        <v>518.68522334140596</v>
      </c>
      <c r="DZ119">
        <v>440.96428488375199</v>
      </c>
      <c r="EB119">
        <v>531.48640551334802</v>
      </c>
      <c r="ED119">
        <v>563.03872091666801</v>
      </c>
      <c r="EF119">
        <v>527.17460567385297</v>
      </c>
      <c r="EH119">
        <v>427.80217544495798</v>
      </c>
      <c r="EJ119">
        <v>576.47532929737895</v>
      </c>
      <c r="EL119">
        <v>471.74261021711402</v>
      </c>
      <c r="EN119">
        <v>516.85609672076305</v>
      </c>
      <c r="EP119">
        <v>415.042451305952</v>
      </c>
      <c r="ER119">
        <v>654.05807778987105</v>
      </c>
      <c r="ET119">
        <v>349.68613970767899</v>
      </c>
      <c r="EV119">
        <v>459.475667357963</v>
      </c>
      <c r="EX119">
        <v>622.70674250479306</v>
      </c>
      <c r="EZ119">
        <v>638.64726302211102</v>
      </c>
      <c r="FB119">
        <v>466.488941718641</v>
      </c>
      <c r="FD119">
        <v>518.47855473944298</v>
      </c>
      <c r="FF119">
        <v>404.19291650474997</v>
      </c>
      <c r="FH119">
        <v>484.70678429063997</v>
      </c>
      <c r="FJ119">
        <v>611.65744371205506</v>
      </c>
      <c r="FL119">
        <v>657.12465889955604</v>
      </c>
      <c r="FN119">
        <v>625.218531704827</v>
      </c>
      <c r="FP119">
        <v>520.40699391486305</v>
      </c>
      <c r="FR119">
        <v>592.82892640876003</v>
      </c>
      <c r="FT119">
        <v>569.50281663247301</v>
      </c>
      <c r="FV119">
        <v>531.12336864924305</v>
      </c>
      <c r="FX119">
        <v>569.18790346134006</v>
      </c>
      <c r="FZ119">
        <v>553.18393973762397</v>
      </c>
      <c r="GA119">
        <v>567.60553559296</v>
      </c>
      <c r="GD119">
        <v>594.74034036677301</v>
      </c>
      <c r="GE119">
        <v>570.68871601597505</v>
      </c>
      <c r="GH119">
        <v>513.30002185073602</v>
      </c>
      <c r="GI119">
        <v>639.99272196022298</v>
      </c>
      <c r="GL119">
        <v>547.05837123480899</v>
      </c>
      <c r="GM119">
        <v>456.81121295781003</v>
      </c>
      <c r="GP119">
        <v>568.66919287695498</v>
      </c>
      <c r="GQ119">
        <v>393.121420661542</v>
      </c>
      <c r="GT119">
        <v>566.64467400127205</v>
      </c>
      <c r="GU119">
        <v>514.86023535955405</v>
      </c>
      <c r="GX119">
        <v>487.00806361113001</v>
      </c>
      <c r="GY119">
        <v>500.52354524132198</v>
      </c>
      <c r="HB119">
        <v>539.25115526202705</v>
      </c>
      <c r="HC119">
        <v>526.39906419634303</v>
      </c>
      <c r="HF119">
        <v>526.60918198184697</v>
      </c>
      <c r="HG119">
        <v>531.19001886543401</v>
      </c>
      <c r="HJ119">
        <v>433.803865845009</v>
      </c>
      <c r="HK119">
        <v>611.36627417133695</v>
      </c>
      <c r="HN119">
        <v>488.69000076404802</v>
      </c>
      <c r="HO119">
        <v>447.424738579929</v>
      </c>
      <c r="HR119">
        <v>541.28382021539403</v>
      </c>
      <c r="HS119">
        <v>510.88953172594898</v>
      </c>
      <c r="HV119">
        <v>586.35862025321705</v>
      </c>
      <c r="HW119">
        <v>570.29299120742303</v>
      </c>
      <c r="HZ119">
        <v>348.67487496939401</v>
      </c>
      <c r="IA119">
        <v>542.61713523751598</v>
      </c>
      <c r="ID119">
        <v>662.09380710429502</v>
      </c>
      <c r="IE119">
        <v>429.05686854948499</v>
      </c>
    </row>
    <row r="120" spans="1:239" x14ac:dyDescent="0.25">
      <c r="A120" s="40">
        <v>41579</v>
      </c>
      <c r="B120">
        <v>627.72368177842702</v>
      </c>
      <c r="D120">
        <v>570.37709107961098</v>
      </c>
      <c r="F120">
        <v>412.97325593770302</v>
      </c>
      <c r="H120">
        <v>588.69971262304296</v>
      </c>
      <c r="J120">
        <v>673.83939500000497</v>
      </c>
      <c r="L120">
        <v>517.39505599668098</v>
      </c>
      <c r="N120">
        <v>499.08767698481398</v>
      </c>
      <c r="P120">
        <v>498.02525890267901</v>
      </c>
      <c r="R120">
        <v>455.930251420361</v>
      </c>
      <c r="T120">
        <v>559.00868631983997</v>
      </c>
      <c r="V120">
        <v>501.30210467120497</v>
      </c>
      <c r="X120">
        <v>460.71782747893599</v>
      </c>
      <c r="Z120">
        <v>483.432922069158</v>
      </c>
      <c r="AB120">
        <v>471.60579864784199</v>
      </c>
      <c r="AD120">
        <v>533.10736460502505</v>
      </c>
      <c r="AF120">
        <v>499.80838228305799</v>
      </c>
      <c r="AH120">
        <v>461.604910803081</v>
      </c>
      <c r="AJ120">
        <v>530.30206005282901</v>
      </c>
      <c r="AL120">
        <v>485.34142811131301</v>
      </c>
      <c r="AN120">
        <v>453.24755356020597</v>
      </c>
      <c r="AP120">
        <v>557.88764534736799</v>
      </c>
      <c r="AR120">
        <v>513.79510197962895</v>
      </c>
      <c r="AT120">
        <v>514.29778451076299</v>
      </c>
      <c r="AV120">
        <v>471.39220603750601</v>
      </c>
      <c r="AX120">
        <v>499.78438267134902</v>
      </c>
      <c r="AZ120">
        <v>489.58482434905301</v>
      </c>
      <c r="BB120">
        <v>468.29943559639702</v>
      </c>
      <c r="BD120">
        <v>496.60524132544401</v>
      </c>
      <c r="BF120">
        <v>419.61052133681898</v>
      </c>
      <c r="BH120">
        <v>447.39192552171102</v>
      </c>
      <c r="BJ120">
        <v>505.60207763953599</v>
      </c>
      <c r="BL120">
        <v>569.041419323323</v>
      </c>
      <c r="BN120">
        <v>481.93719941569998</v>
      </c>
      <c r="BP120">
        <v>483.042688462949</v>
      </c>
      <c r="BR120">
        <v>517.18857522477197</v>
      </c>
      <c r="BT120">
        <v>539.448101112009</v>
      </c>
      <c r="BV120">
        <v>471.41587038840999</v>
      </c>
      <c r="BX120">
        <v>597.84659638425501</v>
      </c>
      <c r="BZ120">
        <v>539.29246803725698</v>
      </c>
      <c r="CB120">
        <v>553.99143403352502</v>
      </c>
      <c r="CD120">
        <v>468.78056106870503</v>
      </c>
      <c r="CF120">
        <v>514.49082784692905</v>
      </c>
      <c r="CH120">
        <v>445.60522514872201</v>
      </c>
      <c r="CJ120">
        <v>473.84642068680898</v>
      </c>
      <c r="CL120">
        <v>558.23410504836704</v>
      </c>
      <c r="CN120">
        <v>546.67633251518203</v>
      </c>
      <c r="CP120">
        <v>645.04707012694598</v>
      </c>
      <c r="CR120">
        <v>600.13483343402402</v>
      </c>
      <c r="CT120">
        <v>485.58732895338198</v>
      </c>
      <c r="CV120">
        <v>487.71623543375699</v>
      </c>
      <c r="CX120">
        <v>606.67574908372296</v>
      </c>
      <c r="CZ120">
        <v>628.02475527518197</v>
      </c>
      <c r="DB120">
        <v>527.21710971699497</v>
      </c>
      <c r="DD120">
        <v>512.07018349678503</v>
      </c>
      <c r="DF120">
        <v>498.39270478652497</v>
      </c>
      <c r="DH120">
        <v>567.95425777631306</v>
      </c>
      <c r="DJ120">
        <v>497.46076693359998</v>
      </c>
      <c r="DL120">
        <v>427.32332919289098</v>
      </c>
      <c r="DN120">
        <v>448.45613688012497</v>
      </c>
      <c r="DP120">
        <v>525.51947198930804</v>
      </c>
      <c r="DR120">
        <v>498.39631772212601</v>
      </c>
      <c r="DT120">
        <v>539.09376034396803</v>
      </c>
      <c r="DV120">
        <v>592.09876292811703</v>
      </c>
      <c r="DX120">
        <v>501.55598321797402</v>
      </c>
      <c r="DZ120">
        <v>473.87734217731901</v>
      </c>
      <c r="EB120">
        <v>503.04635318437698</v>
      </c>
      <c r="ED120">
        <v>471.06761101234702</v>
      </c>
      <c r="EF120">
        <v>585.53191139950695</v>
      </c>
      <c r="EH120">
        <v>527.74772328766903</v>
      </c>
      <c r="EJ120">
        <v>482.34530992334197</v>
      </c>
      <c r="EL120">
        <v>611.783988585315</v>
      </c>
      <c r="EN120">
        <v>485.55524420725902</v>
      </c>
      <c r="EP120">
        <v>457.95692439513198</v>
      </c>
      <c r="ER120">
        <v>557.83093575658597</v>
      </c>
      <c r="ET120">
        <v>643.02424436162596</v>
      </c>
      <c r="EV120">
        <v>587.35456724084997</v>
      </c>
      <c r="EX120">
        <v>623.81050996848398</v>
      </c>
      <c r="EZ120">
        <v>534.721237202152</v>
      </c>
      <c r="FB120">
        <v>439.08862983096299</v>
      </c>
      <c r="FD120">
        <v>543.29494606733294</v>
      </c>
      <c r="FF120">
        <v>585.34453540099605</v>
      </c>
      <c r="FH120">
        <v>555.57277858841599</v>
      </c>
      <c r="FJ120">
        <v>458.01678077631601</v>
      </c>
      <c r="FL120">
        <v>555.87676499051202</v>
      </c>
      <c r="FN120">
        <v>545.68113063559304</v>
      </c>
      <c r="FP120">
        <v>628.52116492751202</v>
      </c>
      <c r="FR120">
        <v>559.29870297162597</v>
      </c>
      <c r="FT120">
        <v>473.04307862912498</v>
      </c>
      <c r="FV120">
        <v>441.346455780773</v>
      </c>
      <c r="FX120">
        <v>383.811456942245</v>
      </c>
      <c r="FZ120">
        <v>485.01857962013497</v>
      </c>
      <c r="GB120">
        <v>525.49532293881998</v>
      </c>
      <c r="GD120">
        <v>514.86232419223802</v>
      </c>
      <c r="GE120">
        <v>455.07713004324103</v>
      </c>
      <c r="GH120">
        <v>603.80596308243298</v>
      </c>
      <c r="GI120">
        <v>440.56805242909797</v>
      </c>
      <c r="GL120">
        <v>516.73934119348598</v>
      </c>
      <c r="GM120">
        <v>567.30529805991296</v>
      </c>
      <c r="GP120">
        <v>595.92546282638898</v>
      </c>
      <c r="GQ120">
        <v>541.88962269301499</v>
      </c>
      <c r="GT120">
        <v>555.60591357091801</v>
      </c>
      <c r="GU120">
        <v>472.44263416893301</v>
      </c>
      <c r="GX120">
        <v>614.27737564013205</v>
      </c>
      <c r="GY120">
        <v>496.68350848404401</v>
      </c>
      <c r="HB120">
        <v>510.44446060159999</v>
      </c>
      <c r="HC120">
        <v>540.42785127665002</v>
      </c>
      <c r="HF120">
        <v>442.75794482216202</v>
      </c>
      <c r="HG120">
        <v>314.60131477159302</v>
      </c>
      <c r="HJ120">
        <v>504.373801217243</v>
      </c>
      <c r="HK120">
        <v>471.88883668398699</v>
      </c>
      <c r="HN120">
        <v>457.88738850544098</v>
      </c>
      <c r="HO120">
        <v>499.45305019335598</v>
      </c>
      <c r="HR120">
        <v>595.05130383769495</v>
      </c>
      <c r="HS120">
        <v>485.58226315890897</v>
      </c>
      <c r="HV120">
        <v>457.749016139145</v>
      </c>
      <c r="HW120">
        <v>557.56086200349603</v>
      </c>
      <c r="HZ120">
        <v>583.18838084242805</v>
      </c>
      <c r="IA120">
        <v>543.41704413098296</v>
      </c>
      <c r="ID120">
        <v>485.16188675753199</v>
      </c>
      <c r="IE120">
        <v>585.18867134316599</v>
      </c>
    </row>
    <row r="121" spans="1:239" x14ac:dyDescent="0.25">
      <c r="A121" s="40">
        <v>41609</v>
      </c>
      <c r="B121">
        <v>490.63432516648402</v>
      </c>
      <c r="D121">
        <v>421.05464274852301</v>
      </c>
      <c r="F121">
        <v>393.41213329049799</v>
      </c>
      <c r="H121">
        <v>393.48205274878001</v>
      </c>
      <c r="J121">
        <v>337.07773908577798</v>
      </c>
      <c r="L121">
        <v>389.96246175209001</v>
      </c>
      <c r="N121">
        <v>451.77049664347197</v>
      </c>
      <c r="P121">
        <v>468.674497397761</v>
      </c>
      <c r="R121">
        <v>404.72742405207299</v>
      </c>
      <c r="T121">
        <v>385.80427582193602</v>
      </c>
      <c r="V121">
        <v>409.51648579870999</v>
      </c>
      <c r="X121">
        <v>449.70461566887298</v>
      </c>
      <c r="Z121">
        <v>390.65253073619698</v>
      </c>
      <c r="AB121">
        <v>379.84117680781901</v>
      </c>
      <c r="AD121">
        <v>464.77338341739301</v>
      </c>
      <c r="AF121">
        <v>332.09849810019699</v>
      </c>
      <c r="AH121">
        <v>473.19955783294199</v>
      </c>
      <c r="AJ121">
        <v>407.78184810030098</v>
      </c>
      <c r="AL121">
        <v>349.33322543486798</v>
      </c>
      <c r="AN121">
        <v>345.665246892379</v>
      </c>
      <c r="AP121">
        <v>434.21423490399502</v>
      </c>
      <c r="AR121">
        <v>406.00524143298401</v>
      </c>
      <c r="AT121">
        <v>432.82760244520102</v>
      </c>
      <c r="AV121">
        <v>520.971240393779</v>
      </c>
      <c r="AX121">
        <v>492.80030374156598</v>
      </c>
      <c r="AZ121">
        <v>422.58038933608998</v>
      </c>
      <c r="BB121">
        <v>435.051865025045</v>
      </c>
      <c r="BD121">
        <v>420.47194445306098</v>
      </c>
      <c r="BF121">
        <v>437.83936948849902</v>
      </c>
      <c r="BH121">
        <v>435.547729208173</v>
      </c>
      <c r="BJ121">
        <v>332.18153297583098</v>
      </c>
      <c r="BL121">
        <v>402.15479772648899</v>
      </c>
      <c r="BN121">
        <v>390.47834403797401</v>
      </c>
      <c r="BP121">
        <v>389.64305253527999</v>
      </c>
      <c r="BR121">
        <v>381.23769377489498</v>
      </c>
      <c r="BT121">
        <v>403.132986046974</v>
      </c>
      <c r="BV121">
        <v>380.69870482062299</v>
      </c>
      <c r="BX121">
        <v>404.458931903164</v>
      </c>
      <c r="BZ121">
        <v>377.04227392990401</v>
      </c>
      <c r="CB121">
        <v>464.49720343726102</v>
      </c>
      <c r="CD121">
        <v>502.60973157272798</v>
      </c>
      <c r="CF121">
        <v>504.52761620669202</v>
      </c>
      <c r="CH121">
        <v>446.10701308026597</v>
      </c>
      <c r="CJ121">
        <v>436.19269386234902</v>
      </c>
      <c r="CL121">
        <v>469.15225902111001</v>
      </c>
      <c r="CN121">
        <v>445.99492053887502</v>
      </c>
      <c r="CP121">
        <v>447.45280710930399</v>
      </c>
      <c r="CR121">
        <v>333.59513142572303</v>
      </c>
      <c r="CT121">
        <v>402.70153189885701</v>
      </c>
      <c r="CV121">
        <v>448.057872094804</v>
      </c>
      <c r="CX121">
        <v>453.62187280006702</v>
      </c>
      <c r="CZ121">
        <v>484.64538178687002</v>
      </c>
      <c r="DB121">
        <v>507.06289505687897</v>
      </c>
      <c r="DD121">
        <v>416.55941224142299</v>
      </c>
      <c r="DF121">
        <v>408.04586635548401</v>
      </c>
      <c r="DH121">
        <v>421.53042747361098</v>
      </c>
      <c r="DJ121">
        <v>491.301003494643</v>
      </c>
      <c r="DL121">
        <v>365.07595259062799</v>
      </c>
      <c r="DN121">
        <v>409.760276015209</v>
      </c>
      <c r="DP121">
        <v>418.92223066934599</v>
      </c>
      <c r="DR121">
        <v>477.69095082446199</v>
      </c>
      <c r="DT121">
        <v>433.86349794877498</v>
      </c>
      <c r="DV121">
        <v>450.40650517494498</v>
      </c>
      <c r="DX121">
        <v>433.33147863553302</v>
      </c>
      <c r="DZ121">
        <v>403.15779543761698</v>
      </c>
      <c r="EB121">
        <v>420.51982632511903</v>
      </c>
      <c r="ED121">
        <v>562.71995259987102</v>
      </c>
      <c r="EF121">
        <v>349.28964777566398</v>
      </c>
      <c r="EH121">
        <v>450.74608508658002</v>
      </c>
      <c r="EJ121">
        <v>322.91206589397399</v>
      </c>
      <c r="EL121">
        <v>374.87739232844098</v>
      </c>
      <c r="EN121">
        <v>452.95619998965299</v>
      </c>
      <c r="EP121">
        <v>376.40976075070699</v>
      </c>
      <c r="ER121">
        <v>494.60766623368301</v>
      </c>
      <c r="ET121">
        <v>447.88265710959598</v>
      </c>
      <c r="EV121">
        <v>376.42335476875502</v>
      </c>
      <c r="EX121">
        <v>361.92710258564699</v>
      </c>
      <c r="EZ121">
        <v>305.47853258428103</v>
      </c>
      <c r="FB121">
        <v>405.78884059277999</v>
      </c>
      <c r="FD121">
        <v>367.311008393858</v>
      </c>
      <c r="FF121">
        <v>503.823280429097</v>
      </c>
      <c r="FH121">
        <v>433.5560408682</v>
      </c>
      <c r="FJ121">
        <v>357.848041117202</v>
      </c>
      <c r="FL121">
        <v>403.07488917032401</v>
      </c>
      <c r="FN121">
        <v>377.38206834139498</v>
      </c>
      <c r="FP121">
        <v>459.53416498326499</v>
      </c>
      <c r="FR121">
        <v>408.68304700932498</v>
      </c>
      <c r="FT121">
        <v>389.95220076563299</v>
      </c>
      <c r="FV121">
        <v>332.17728827441402</v>
      </c>
      <c r="FX121">
        <v>405.09345713393702</v>
      </c>
      <c r="FZ121">
        <v>405.67097093451503</v>
      </c>
      <c r="GB121">
        <v>406.13144798527998</v>
      </c>
      <c r="GD121">
        <v>363.13325107325602</v>
      </c>
      <c r="GF121">
        <v>417.31287089059299</v>
      </c>
      <c r="GH121">
        <v>377.57653835447599</v>
      </c>
      <c r="GI121">
        <v>374.31039448222901</v>
      </c>
      <c r="GL121">
        <v>527.54212622908403</v>
      </c>
      <c r="GM121">
        <v>408.59355046147601</v>
      </c>
      <c r="GP121">
        <v>458.27379648799899</v>
      </c>
      <c r="GQ121">
        <v>422.70529115693103</v>
      </c>
      <c r="GT121">
        <v>372.64144060853698</v>
      </c>
      <c r="GU121">
        <v>303.76783429626602</v>
      </c>
      <c r="GX121">
        <v>346.73529985432901</v>
      </c>
      <c r="GY121">
        <v>391.59341592633501</v>
      </c>
      <c r="HB121">
        <v>317.51337455020399</v>
      </c>
      <c r="HC121">
        <v>480.38281201894802</v>
      </c>
      <c r="HF121">
        <v>523.80229392410195</v>
      </c>
      <c r="HG121">
        <v>422.73521783336901</v>
      </c>
      <c r="HJ121">
        <v>451.00559011363703</v>
      </c>
      <c r="HK121">
        <v>492.02059987266699</v>
      </c>
      <c r="HN121">
        <v>404.01955798800998</v>
      </c>
      <c r="HO121">
        <v>434.39593365194497</v>
      </c>
      <c r="HR121">
        <v>465.32860088590002</v>
      </c>
      <c r="HS121">
        <v>424.211219490058</v>
      </c>
      <c r="HV121">
        <v>434.06322510037</v>
      </c>
      <c r="HW121">
        <v>333.10099644952101</v>
      </c>
      <c r="HZ121">
        <v>332.85576775231198</v>
      </c>
      <c r="IA121">
        <v>447.914030946102</v>
      </c>
      <c r="ID121">
        <v>408.21330050405101</v>
      </c>
      <c r="IE121">
        <v>418.484469808521</v>
      </c>
    </row>
    <row r="122" spans="1:239" x14ac:dyDescent="0.25">
      <c r="A122" s="40">
        <v>41640</v>
      </c>
      <c r="B122">
        <v>353.57640024538699</v>
      </c>
      <c r="D122">
        <v>420.52871568693303</v>
      </c>
      <c r="F122">
        <v>342.24921320078897</v>
      </c>
      <c r="H122">
        <v>264.14841041781801</v>
      </c>
      <c r="J122">
        <v>305.24861991853697</v>
      </c>
      <c r="L122">
        <v>292.872441870177</v>
      </c>
      <c r="N122">
        <v>370.04761938725198</v>
      </c>
      <c r="P122">
        <v>265.67839670444903</v>
      </c>
      <c r="R122">
        <v>315.95645701061301</v>
      </c>
      <c r="T122">
        <v>316.42009587303897</v>
      </c>
      <c r="V122">
        <v>355.40803952814298</v>
      </c>
      <c r="X122">
        <v>433.37318796210599</v>
      </c>
      <c r="Z122">
        <v>318.78844527439401</v>
      </c>
      <c r="AB122">
        <v>280.52153722466397</v>
      </c>
      <c r="AD122">
        <v>390.88372308364399</v>
      </c>
      <c r="AF122">
        <v>312.97970572511298</v>
      </c>
      <c r="AH122">
        <v>377.86071353749901</v>
      </c>
      <c r="AJ122">
        <v>279.13187862866198</v>
      </c>
      <c r="AL122">
        <v>405.80144361076498</v>
      </c>
      <c r="AN122">
        <v>290.22031077679299</v>
      </c>
      <c r="AP122">
        <v>304.66082016935201</v>
      </c>
      <c r="AR122">
        <v>356.40688019286802</v>
      </c>
      <c r="AT122">
        <v>389.56815876529703</v>
      </c>
      <c r="AV122">
        <v>342.01973419248202</v>
      </c>
      <c r="AX122">
        <v>303.045110253514</v>
      </c>
      <c r="AZ122">
        <v>428.43831321199701</v>
      </c>
      <c r="BB122">
        <v>361.46559687914998</v>
      </c>
      <c r="BD122">
        <v>342.21609825909297</v>
      </c>
      <c r="BF122">
        <v>381.62538932456101</v>
      </c>
      <c r="BH122">
        <v>291.69022937743199</v>
      </c>
      <c r="BJ122">
        <v>388.58960595218798</v>
      </c>
      <c r="BL122">
        <v>391.82059070361998</v>
      </c>
      <c r="BN122">
        <v>417.44108837793402</v>
      </c>
      <c r="BP122">
        <v>314.27515479546099</v>
      </c>
      <c r="BR122">
        <v>317.10647238817</v>
      </c>
      <c r="BT122">
        <v>366.68513926624399</v>
      </c>
      <c r="BV122">
        <v>401.03510034720898</v>
      </c>
      <c r="BX122">
        <v>366.61651892659501</v>
      </c>
      <c r="BZ122">
        <v>327.65409756249301</v>
      </c>
      <c r="CB122">
        <v>278.68930553240602</v>
      </c>
      <c r="CD122">
        <v>390.61274153068598</v>
      </c>
      <c r="CF122">
        <v>380.94260953602401</v>
      </c>
      <c r="CH122">
        <v>378.57841667388499</v>
      </c>
      <c r="CJ122">
        <v>392.21175897285502</v>
      </c>
      <c r="CL122">
        <v>366.73069415388198</v>
      </c>
      <c r="CN122">
        <v>383.07116413646702</v>
      </c>
      <c r="CP122">
        <v>343.11877894545597</v>
      </c>
      <c r="CR122">
        <v>401.74899692084</v>
      </c>
      <c r="CT122">
        <v>354.48653142912599</v>
      </c>
      <c r="CV122">
        <v>294.29499631317401</v>
      </c>
      <c r="CX122">
        <v>293.01986673830697</v>
      </c>
      <c r="CZ122">
        <v>387.58326981075697</v>
      </c>
      <c r="DB122">
        <v>241.42693297957001</v>
      </c>
      <c r="DD122">
        <v>357.18513952780501</v>
      </c>
      <c r="DF122">
        <v>304.13136271252603</v>
      </c>
      <c r="DH122">
        <v>395.58227392420002</v>
      </c>
      <c r="DJ122">
        <v>277.66868942830303</v>
      </c>
      <c r="DL122">
        <v>329.83834370762497</v>
      </c>
      <c r="DN122">
        <v>379.34156241126101</v>
      </c>
      <c r="DP122">
        <v>329.30179405918102</v>
      </c>
      <c r="DR122">
        <v>329.99033953760301</v>
      </c>
      <c r="DT122">
        <v>329.23529834107399</v>
      </c>
      <c r="DV122">
        <v>420.22856303497798</v>
      </c>
      <c r="DX122">
        <v>391.13831568412002</v>
      </c>
      <c r="DZ122">
        <v>327.94030468884802</v>
      </c>
      <c r="EB122">
        <v>294.35385557138898</v>
      </c>
      <c r="ED122">
        <v>419.619398666677</v>
      </c>
      <c r="EF122">
        <v>353.82273248403999</v>
      </c>
      <c r="EH122">
        <v>443.99313104808101</v>
      </c>
      <c r="EJ122">
        <v>339.35708865550401</v>
      </c>
      <c r="EL122">
        <v>380.85686425171599</v>
      </c>
      <c r="EN122">
        <v>340.346664335117</v>
      </c>
      <c r="EP122">
        <v>395.00142605695203</v>
      </c>
      <c r="ER122">
        <v>428.56426880722699</v>
      </c>
      <c r="ET122">
        <v>375.55183791692099</v>
      </c>
      <c r="EV122">
        <v>288.424136700563</v>
      </c>
      <c r="EX122">
        <v>330.55884221116298</v>
      </c>
      <c r="EZ122">
        <v>356.24651956155799</v>
      </c>
      <c r="FB122">
        <v>403.54977687777398</v>
      </c>
      <c r="FD122">
        <v>381.36455023275499</v>
      </c>
      <c r="FF122">
        <v>290.32319658175601</v>
      </c>
      <c r="FH122">
        <v>391.233992913924</v>
      </c>
      <c r="FJ122">
        <v>356.78863925195299</v>
      </c>
      <c r="FL122">
        <v>408.60991835080199</v>
      </c>
      <c r="FN122">
        <v>390.84156540319401</v>
      </c>
      <c r="FP122">
        <v>317.15282862720301</v>
      </c>
      <c r="FR122">
        <v>342.82559149447297</v>
      </c>
      <c r="FT122">
        <v>276.17165916768499</v>
      </c>
      <c r="FV122">
        <v>393.99460802088203</v>
      </c>
      <c r="FX122">
        <v>391.42714914133097</v>
      </c>
      <c r="FZ122">
        <v>419.64619559951501</v>
      </c>
      <c r="GB122">
        <v>354.40174958639398</v>
      </c>
      <c r="GD122">
        <v>394.26689570732498</v>
      </c>
      <c r="GF122">
        <v>415.451945675991</v>
      </c>
      <c r="GH122">
        <v>396.05806451982698</v>
      </c>
      <c r="GJ122">
        <v>306.07746668323603</v>
      </c>
      <c r="GL122">
        <v>342.47586380576797</v>
      </c>
      <c r="GM122">
        <v>327.97824702790302</v>
      </c>
      <c r="GP122">
        <v>379.47889816410299</v>
      </c>
      <c r="GQ122">
        <v>279.98856712099303</v>
      </c>
      <c r="GT122">
        <v>327.88455728800398</v>
      </c>
      <c r="GU122">
        <v>389.27692487068902</v>
      </c>
      <c r="GX122">
        <v>352.95945104607301</v>
      </c>
      <c r="GY122">
        <v>393.78861561995097</v>
      </c>
      <c r="HB122">
        <v>414.85482852894</v>
      </c>
      <c r="HC122">
        <v>389.47454419292802</v>
      </c>
      <c r="HF122">
        <v>353.54638315230301</v>
      </c>
      <c r="HG122">
        <v>399.650472326716</v>
      </c>
      <c r="HJ122">
        <v>306.03773105926302</v>
      </c>
      <c r="HK122">
        <v>446.54759540284698</v>
      </c>
      <c r="HN122">
        <v>330.724905603281</v>
      </c>
      <c r="HO122">
        <v>377.75860623197298</v>
      </c>
      <c r="HR122">
        <v>328.53795875460202</v>
      </c>
      <c r="HS122">
        <v>344.26445191597202</v>
      </c>
      <c r="HV122">
        <v>392.21616524989503</v>
      </c>
      <c r="HW122">
        <v>404.62130768330201</v>
      </c>
      <c r="HZ122">
        <v>416.659802200027</v>
      </c>
      <c r="IA122">
        <v>287.97647620089202</v>
      </c>
      <c r="ID122">
        <v>494.22166481456497</v>
      </c>
      <c r="IE122">
        <v>469.53269491634001</v>
      </c>
    </row>
    <row r="123" spans="1:239" x14ac:dyDescent="0.25">
      <c r="A123" s="40">
        <v>41671</v>
      </c>
      <c r="B123">
        <v>242.334645514588</v>
      </c>
      <c r="D123">
        <v>200.33807282760901</v>
      </c>
      <c r="F123">
        <v>229.17754526486499</v>
      </c>
      <c r="H123">
        <v>286.76927870655197</v>
      </c>
      <c r="J123">
        <v>202.118610156275</v>
      </c>
      <c r="L123">
        <v>214.11530042265201</v>
      </c>
      <c r="N123">
        <v>242.392627801461</v>
      </c>
      <c r="P123">
        <v>257.98692948576502</v>
      </c>
      <c r="R123">
        <v>286.93044986025399</v>
      </c>
      <c r="T123">
        <v>287.775233480905</v>
      </c>
      <c r="V123">
        <v>157.55036179260699</v>
      </c>
      <c r="X123">
        <v>284.464383791535</v>
      </c>
      <c r="Z123">
        <v>300.703528105413</v>
      </c>
      <c r="AB123">
        <v>343.67203544004002</v>
      </c>
      <c r="AD123">
        <v>228.73220560900199</v>
      </c>
      <c r="AF123">
        <v>242.94853955822501</v>
      </c>
      <c r="AH123">
        <v>270.00632265368199</v>
      </c>
      <c r="AJ123">
        <v>258.07233742583998</v>
      </c>
      <c r="AL123">
        <v>329.40014487423099</v>
      </c>
      <c r="AN123">
        <v>241.729306861487</v>
      </c>
      <c r="AP123">
        <v>313.22817542606202</v>
      </c>
      <c r="AR123">
        <v>200.31846618487199</v>
      </c>
      <c r="AT123">
        <v>329.00162310469</v>
      </c>
      <c r="AV123">
        <v>303.80348877108099</v>
      </c>
      <c r="AX123">
        <v>312.58618176330998</v>
      </c>
      <c r="AZ123">
        <v>243.495756599694</v>
      </c>
      <c r="BB123">
        <v>329.70690814552</v>
      </c>
      <c r="BD123">
        <v>244.836415589572</v>
      </c>
      <c r="BF123">
        <v>316.87959947982802</v>
      </c>
      <c r="BH123">
        <v>242.063370928903</v>
      </c>
      <c r="BJ123">
        <v>243.974822291788</v>
      </c>
      <c r="BL123">
        <v>170.41581156172501</v>
      </c>
      <c r="BN123">
        <v>240.804572439597</v>
      </c>
      <c r="BP123">
        <v>198.562714905576</v>
      </c>
      <c r="BR123">
        <v>186.23789444067799</v>
      </c>
      <c r="BT123">
        <v>214.803695691081</v>
      </c>
      <c r="BV123">
        <v>355.44585810895899</v>
      </c>
      <c r="BX123">
        <v>314.443754699848</v>
      </c>
      <c r="BZ123">
        <v>245.07087024362201</v>
      </c>
      <c r="CB123">
        <v>285.40619957714898</v>
      </c>
      <c r="CD123">
        <v>286.57453947439899</v>
      </c>
      <c r="CF123">
        <v>271.15599422497502</v>
      </c>
      <c r="CH123">
        <v>198.52404655658901</v>
      </c>
      <c r="CJ123">
        <v>157.063006628631</v>
      </c>
      <c r="CL123">
        <v>187.92226558816199</v>
      </c>
      <c r="CN123">
        <v>187.043340526679</v>
      </c>
      <c r="CP123">
        <v>259.91640257849701</v>
      </c>
      <c r="CR123">
        <v>256.88799109750403</v>
      </c>
      <c r="CT123">
        <v>128.34715408898799</v>
      </c>
      <c r="CV123">
        <v>199.47470886750199</v>
      </c>
      <c r="CX123">
        <v>216.15466373483801</v>
      </c>
      <c r="CZ123">
        <v>215.90372334866299</v>
      </c>
      <c r="DB123">
        <v>114.37918224239699</v>
      </c>
      <c r="DD123">
        <v>343.93936886758598</v>
      </c>
      <c r="DF123">
        <v>247.25212296407801</v>
      </c>
      <c r="DH123">
        <v>328.39301243951502</v>
      </c>
      <c r="DJ123">
        <v>297.82194692823998</v>
      </c>
      <c r="DL123">
        <v>272.78035285084098</v>
      </c>
      <c r="DN123">
        <v>172.67724141720501</v>
      </c>
      <c r="DP123">
        <v>328.98840069829498</v>
      </c>
      <c r="DR123">
        <v>229.15304166045499</v>
      </c>
      <c r="DT123">
        <v>271.11190817383601</v>
      </c>
      <c r="DV123">
        <v>214.370663658654</v>
      </c>
      <c r="DX123">
        <v>201.78292318462599</v>
      </c>
      <c r="DZ123">
        <v>298.800847954939</v>
      </c>
      <c r="EB123">
        <v>243.707124860806</v>
      </c>
      <c r="ED123">
        <v>213.009222327657</v>
      </c>
      <c r="EF123">
        <v>328.93950455964301</v>
      </c>
      <c r="EH123">
        <v>257.707300857039</v>
      </c>
      <c r="EJ123">
        <v>215.49948187550001</v>
      </c>
      <c r="EL123">
        <v>298.87282339304898</v>
      </c>
      <c r="EN123">
        <v>187.744196113068</v>
      </c>
      <c r="EP123">
        <v>300.80648856378099</v>
      </c>
      <c r="ER123">
        <v>157.411887087162</v>
      </c>
      <c r="ET123">
        <v>297.49860597384202</v>
      </c>
      <c r="EV123">
        <v>226.155856135194</v>
      </c>
      <c r="EX123">
        <v>287.24473360824601</v>
      </c>
      <c r="EZ123">
        <v>199.96731410356799</v>
      </c>
      <c r="FB123">
        <v>286.026325819379</v>
      </c>
      <c r="FD123">
        <v>231.09099273204501</v>
      </c>
      <c r="FF123">
        <v>286.99520728717698</v>
      </c>
      <c r="FH123">
        <v>314.62877901271202</v>
      </c>
      <c r="FJ123">
        <v>272.15145717684197</v>
      </c>
      <c r="FL123">
        <v>315.058289072251</v>
      </c>
      <c r="FN123">
        <v>329.673573994447</v>
      </c>
      <c r="FP123">
        <v>198.56031708340799</v>
      </c>
      <c r="FR123">
        <v>244.49576725608401</v>
      </c>
      <c r="FT123">
        <v>374.22681361787897</v>
      </c>
      <c r="FV123">
        <v>254.41194680924599</v>
      </c>
      <c r="FX123">
        <v>342.31262457702002</v>
      </c>
      <c r="FZ123">
        <v>270.781795682461</v>
      </c>
      <c r="GB123">
        <v>285.45874444627799</v>
      </c>
      <c r="GD123">
        <v>229.538916665899</v>
      </c>
      <c r="GF123">
        <v>226.98347819658699</v>
      </c>
      <c r="GH123">
        <v>245.40253610776699</v>
      </c>
      <c r="GJ123">
        <v>314.42916339403001</v>
      </c>
      <c r="GL123">
        <v>200.04671180901701</v>
      </c>
      <c r="GN123">
        <v>286.261249332668</v>
      </c>
      <c r="GP123">
        <v>299.79662323836999</v>
      </c>
      <c r="GQ123">
        <v>302.10211948441003</v>
      </c>
      <c r="GT123">
        <v>214.25577964037799</v>
      </c>
      <c r="GU123">
        <v>228.36350171510799</v>
      </c>
      <c r="GX123">
        <v>259.18292417156698</v>
      </c>
      <c r="GY123">
        <v>231.69721580635201</v>
      </c>
      <c r="HB123">
        <v>227.85964355717499</v>
      </c>
      <c r="HC123">
        <v>315.67321950726802</v>
      </c>
      <c r="HF123">
        <v>215.41767446099499</v>
      </c>
      <c r="HG123">
        <v>243.53194906758301</v>
      </c>
      <c r="HJ123">
        <v>243.86774428238999</v>
      </c>
      <c r="HK123">
        <v>286.52503751805699</v>
      </c>
      <c r="HN123">
        <v>285.75566769002398</v>
      </c>
      <c r="HO123">
        <v>242.56254682457899</v>
      </c>
      <c r="HR123">
        <v>255.45291042047299</v>
      </c>
      <c r="HS123">
        <v>186.291086769174</v>
      </c>
      <c r="HV123">
        <v>228.89910810697901</v>
      </c>
      <c r="HW123">
        <v>380.26690480087001</v>
      </c>
      <c r="HZ123">
        <v>243.05528637926</v>
      </c>
      <c r="IA123">
        <v>254.62626288024899</v>
      </c>
      <c r="ID123">
        <v>314.13772908752901</v>
      </c>
      <c r="IE123">
        <v>229.215261516754</v>
      </c>
    </row>
    <row r="124" spans="1:239" x14ac:dyDescent="0.25">
      <c r="A124" s="40">
        <v>41699</v>
      </c>
      <c r="B124">
        <v>337.54857680942303</v>
      </c>
      <c r="D124">
        <v>367.280299716375</v>
      </c>
      <c r="F124">
        <v>453.56892916007001</v>
      </c>
      <c r="H124">
        <v>364.39137163972902</v>
      </c>
      <c r="J124">
        <v>312.65657938066101</v>
      </c>
      <c r="L124">
        <v>273.611273823207</v>
      </c>
      <c r="N124">
        <v>455.32821787919698</v>
      </c>
      <c r="P124">
        <v>379.70541383945499</v>
      </c>
      <c r="R124">
        <v>395.41013072986499</v>
      </c>
      <c r="T124">
        <v>499.09128345792999</v>
      </c>
      <c r="V124">
        <v>390.81558787038199</v>
      </c>
      <c r="X124">
        <v>417.78515122972698</v>
      </c>
      <c r="Z124">
        <v>326.01613591539598</v>
      </c>
      <c r="AB124">
        <v>455.11224387478501</v>
      </c>
      <c r="AD124">
        <v>441.15867875275399</v>
      </c>
      <c r="AF124">
        <v>399.35781122993802</v>
      </c>
      <c r="AH124">
        <v>438.11195916868701</v>
      </c>
      <c r="AJ124">
        <v>459.211296654948</v>
      </c>
      <c r="AL124">
        <v>378.27200618025</v>
      </c>
      <c r="AN124">
        <v>463.56534638821699</v>
      </c>
      <c r="AP124">
        <v>349.79979072247102</v>
      </c>
      <c r="AR124">
        <v>457.37006584741903</v>
      </c>
      <c r="AT124">
        <v>391.53837002654802</v>
      </c>
      <c r="AV124">
        <v>376.002967637859</v>
      </c>
      <c r="AX124">
        <v>437.94973279054898</v>
      </c>
      <c r="AZ124">
        <v>382.04481136671097</v>
      </c>
      <c r="BB124">
        <v>389.02577468379701</v>
      </c>
      <c r="BD124">
        <v>484.11123884533998</v>
      </c>
      <c r="BF124">
        <v>446.89143049802902</v>
      </c>
      <c r="BH124">
        <v>379.081963001845</v>
      </c>
      <c r="BJ124">
        <v>404.151274136067</v>
      </c>
      <c r="BL124">
        <v>453.35327822458697</v>
      </c>
      <c r="BN124">
        <v>570.22044586465404</v>
      </c>
      <c r="BP124">
        <v>451.021670612528</v>
      </c>
      <c r="BR124">
        <v>378.42244988674901</v>
      </c>
      <c r="BT124">
        <v>404.58734721181997</v>
      </c>
      <c r="BV124">
        <v>482.26410719769098</v>
      </c>
      <c r="BX124">
        <v>402.42303295709502</v>
      </c>
      <c r="BZ124">
        <v>456.19846137736403</v>
      </c>
      <c r="CB124">
        <v>349.63191294394397</v>
      </c>
      <c r="CD124">
        <v>417.75098517479699</v>
      </c>
      <c r="CF124">
        <v>368.74142884724</v>
      </c>
      <c r="CH124">
        <v>338.46937370191199</v>
      </c>
      <c r="CJ124">
        <v>428.93511854126598</v>
      </c>
      <c r="CL124">
        <v>474.11440238663801</v>
      </c>
      <c r="CN124">
        <v>506.645080144416</v>
      </c>
      <c r="CP124">
        <v>448.29073435295601</v>
      </c>
      <c r="CR124">
        <v>299.44161087063299</v>
      </c>
      <c r="CT124">
        <v>325.83635692910701</v>
      </c>
      <c r="CV124">
        <v>340.42887004726902</v>
      </c>
      <c r="CX124">
        <v>325.41710370991802</v>
      </c>
      <c r="CZ124">
        <v>401.92034629952502</v>
      </c>
      <c r="DB124">
        <v>350.19816418032798</v>
      </c>
      <c r="DD124">
        <v>389.272573041925</v>
      </c>
      <c r="DF124">
        <v>418.55418793773703</v>
      </c>
      <c r="DH124">
        <v>286.86204117917498</v>
      </c>
      <c r="DJ124">
        <v>365.46101808693101</v>
      </c>
      <c r="DL124">
        <v>381.26402729997398</v>
      </c>
      <c r="DN124">
        <v>510.539467335251</v>
      </c>
      <c r="DP124">
        <v>360.78757114992698</v>
      </c>
      <c r="DR124">
        <v>465.132898441946</v>
      </c>
      <c r="DT124">
        <v>258.54151179960098</v>
      </c>
      <c r="DV124">
        <v>402.67075217319098</v>
      </c>
      <c r="DX124">
        <v>415.07381307806099</v>
      </c>
      <c r="DZ124">
        <v>493.96904602772702</v>
      </c>
      <c r="EB124">
        <v>338.937338317995</v>
      </c>
      <c r="ED124">
        <v>342.572985614863</v>
      </c>
      <c r="EF124">
        <v>403.37178385829702</v>
      </c>
      <c r="EH124">
        <v>445.69756305336199</v>
      </c>
      <c r="EJ124">
        <v>350.69545904353998</v>
      </c>
      <c r="EL124">
        <v>547.51624554164903</v>
      </c>
      <c r="EN124">
        <v>428.23279984773598</v>
      </c>
      <c r="EP124">
        <v>391.99452898296198</v>
      </c>
      <c r="ER124">
        <v>471.798438606525</v>
      </c>
      <c r="ET124">
        <v>376.93427061413399</v>
      </c>
      <c r="EV124">
        <v>336.16802576364898</v>
      </c>
      <c r="EX124">
        <v>441.79843418113899</v>
      </c>
      <c r="EZ124">
        <v>433.748702761956</v>
      </c>
      <c r="FB124">
        <v>454.52012308593601</v>
      </c>
      <c r="FD124">
        <v>430.27866147256799</v>
      </c>
      <c r="FF124">
        <v>353.98572402590003</v>
      </c>
      <c r="FH124">
        <v>336.953119667495</v>
      </c>
      <c r="FJ124">
        <v>391.58399150924498</v>
      </c>
      <c r="FL124">
        <v>431.946517890591</v>
      </c>
      <c r="FN124">
        <v>366.54758002260002</v>
      </c>
      <c r="FP124">
        <v>401.79618806913101</v>
      </c>
      <c r="FR124">
        <v>496.652592918842</v>
      </c>
      <c r="FT124">
        <v>443.27840200489101</v>
      </c>
      <c r="FV124">
        <v>417.26777412613598</v>
      </c>
      <c r="FX124">
        <v>376.76056352206098</v>
      </c>
      <c r="FZ124">
        <v>399.96512297856498</v>
      </c>
      <c r="GB124">
        <v>509.72351177581203</v>
      </c>
      <c r="GD124">
        <v>548.66837098618396</v>
      </c>
      <c r="GF124">
        <v>310.57845783480201</v>
      </c>
      <c r="GH124">
        <v>313.14039167143198</v>
      </c>
      <c r="GJ124">
        <v>378.17741056262901</v>
      </c>
      <c r="GL124">
        <v>324.97377848314301</v>
      </c>
      <c r="GN124">
        <v>400.68500600765202</v>
      </c>
      <c r="GP124">
        <v>443.95833107097297</v>
      </c>
      <c r="GR124">
        <v>388.45983452732202</v>
      </c>
      <c r="GT124">
        <v>339.87115917682797</v>
      </c>
      <c r="GU124">
        <v>417.632074778456</v>
      </c>
      <c r="GX124">
        <v>404.50680988762298</v>
      </c>
      <c r="GY124">
        <v>431.19955098782998</v>
      </c>
      <c r="HB124">
        <v>399.03848891288698</v>
      </c>
      <c r="HC124">
        <v>503.91677747525</v>
      </c>
      <c r="HF124">
        <v>375.317643088968</v>
      </c>
      <c r="HG124">
        <v>429.53356837573398</v>
      </c>
      <c r="HJ124">
        <v>401.87230674358102</v>
      </c>
      <c r="HK124">
        <v>403.72176807355203</v>
      </c>
      <c r="HN124">
        <v>442.55469730503103</v>
      </c>
      <c r="HO124">
        <v>385.807696260402</v>
      </c>
      <c r="HR124">
        <v>443.86403364989599</v>
      </c>
      <c r="HS124">
        <v>415.11344516033603</v>
      </c>
      <c r="HV124">
        <v>338.25015297879003</v>
      </c>
      <c r="HW124">
        <v>442.76413417591999</v>
      </c>
      <c r="HZ124">
        <v>443.88003338101998</v>
      </c>
      <c r="IA124">
        <v>416.41973573494698</v>
      </c>
      <c r="ID124">
        <v>414.09295806453002</v>
      </c>
      <c r="IE124">
        <v>519.28212281929802</v>
      </c>
    </row>
    <row r="125" spans="1:239" x14ac:dyDescent="0.25">
      <c r="A125" s="40">
        <v>41730</v>
      </c>
      <c r="B125">
        <v>517.11371131929297</v>
      </c>
      <c r="D125">
        <v>432.93782263765002</v>
      </c>
      <c r="F125">
        <v>462.55382155234201</v>
      </c>
      <c r="H125">
        <v>487.695356169967</v>
      </c>
      <c r="J125">
        <v>515.325033669817</v>
      </c>
      <c r="L125">
        <v>472.04901872250002</v>
      </c>
      <c r="N125">
        <v>423.04886872068698</v>
      </c>
      <c r="P125">
        <v>415.287859020567</v>
      </c>
      <c r="R125">
        <v>560.07345030838098</v>
      </c>
      <c r="T125">
        <v>542.87961616245195</v>
      </c>
      <c r="V125">
        <v>486.22905856086697</v>
      </c>
      <c r="X125">
        <v>449.098323633642</v>
      </c>
      <c r="Z125">
        <v>515.15549091801199</v>
      </c>
      <c r="AB125">
        <v>489.68075924828997</v>
      </c>
      <c r="AD125">
        <v>377.16485757046001</v>
      </c>
      <c r="AF125">
        <v>542.45158034935503</v>
      </c>
      <c r="AH125">
        <v>642.65385412860303</v>
      </c>
      <c r="AJ125">
        <v>518.56789117600601</v>
      </c>
      <c r="AL125">
        <v>508.25079676804</v>
      </c>
      <c r="AN125">
        <v>347.08051249328298</v>
      </c>
      <c r="AP125">
        <v>526.40088242378204</v>
      </c>
      <c r="AR125">
        <v>473.70358791708799</v>
      </c>
      <c r="AT125">
        <v>484.46696396775002</v>
      </c>
      <c r="AV125">
        <v>404.31433749377101</v>
      </c>
      <c r="AX125">
        <v>539.46636988834996</v>
      </c>
      <c r="AZ125">
        <v>548.30077091448504</v>
      </c>
      <c r="BB125">
        <v>403.40866348041402</v>
      </c>
      <c r="BD125">
        <v>517.21343164917903</v>
      </c>
      <c r="BF125">
        <v>534.58722677894502</v>
      </c>
      <c r="BH125">
        <v>490.146580349418</v>
      </c>
      <c r="BJ125">
        <v>444.75464767757398</v>
      </c>
      <c r="BL125">
        <v>348.55269093240202</v>
      </c>
      <c r="BN125">
        <v>403.43286092021299</v>
      </c>
      <c r="BP125">
        <v>487.30205383928899</v>
      </c>
      <c r="BR125">
        <v>448.76290477004898</v>
      </c>
      <c r="BT125">
        <v>433.368255914911</v>
      </c>
      <c r="BV125">
        <v>613.19374683910098</v>
      </c>
      <c r="BX125">
        <v>572.44255637211597</v>
      </c>
      <c r="BZ125">
        <v>388.63219288566199</v>
      </c>
      <c r="CB125">
        <v>558.71132420885795</v>
      </c>
      <c r="CD125">
        <v>655.29659601166304</v>
      </c>
      <c r="CF125">
        <v>479.48509389943899</v>
      </c>
      <c r="CH125">
        <v>498.64264700268097</v>
      </c>
      <c r="CJ125">
        <v>434.42274142146601</v>
      </c>
      <c r="CL125">
        <v>490.41005388258799</v>
      </c>
      <c r="CN125">
        <v>489.24624267503901</v>
      </c>
      <c r="CP125">
        <v>447.13780108516301</v>
      </c>
      <c r="CR125">
        <v>489.13605254600202</v>
      </c>
      <c r="CT125">
        <v>489.82506145455</v>
      </c>
      <c r="CV125">
        <v>532.54868519550598</v>
      </c>
      <c r="CX125">
        <v>529.97963488787798</v>
      </c>
      <c r="CZ125">
        <v>402.25198796214897</v>
      </c>
      <c r="DB125">
        <v>442.63858441476998</v>
      </c>
      <c r="DD125">
        <v>504.53209869186998</v>
      </c>
      <c r="DF125">
        <v>434.56359996016403</v>
      </c>
      <c r="DH125">
        <v>561.42084882301799</v>
      </c>
      <c r="DJ125">
        <v>475.23283868877297</v>
      </c>
      <c r="DL125">
        <v>448.31630344549302</v>
      </c>
      <c r="DN125">
        <v>530.70080686329595</v>
      </c>
      <c r="DP125">
        <v>333.15174204378701</v>
      </c>
      <c r="DR125">
        <v>477.18482375506397</v>
      </c>
      <c r="DT125">
        <v>475.13773095215703</v>
      </c>
      <c r="DV125">
        <v>544.42717857211301</v>
      </c>
      <c r="DX125">
        <v>417.11083095755203</v>
      </c>
      <c r="DZ125">
        <v>451.54002989004499</v>
      </c>
      <c r="EB125">
        <v>474.53498162290998</v>
      </c>
      <c r="ED125">
        <v>491.088948685253</v>
      </c>
      <c r="EF125">
        <v>443.21925048369599</v>
      </c>
      <c r="EH125">
        <v>547.84728284230903</v>
      </c>
      <c r="EJ125">
        <v>477.86278840679302</v>
      </c>
      <c r="EL125">
        <v>558.61814467984902</v>
      </c>
      <c r="EN125">
        <v>527.77802860640702</v>
      </c>
      <c r="EP125">
        <v>513.83201868113304</v>
      </c>
      <c r="ER125">
        <v>492.21706597693998</v>
      </c>
      <c r="ET125">
        <v>459.27147390277003</v>
      </c>
      <c r="EV125">
        <v>487.306147120302</v>
      </c>
      <c r="EX125">
        <v>487.82241870804597</v>
      </c>
      <c r="EZ125">
        <v>436.53748802458102</v>
      </c>
      <c r="FB125">
        <v>583.91751337392702</v>
      </c>
      <c r="FD125">
        <v>590.44577566803605</v>
      </c>
      <c r="FF125">
        <v>538.13226740923403</v>
      </c>
      <c r="FH125">
        <v>430.526539861613</v>
      </c>
      <c r="FJ125">
        <v>517.37375920271597</v>
      </c>
      <c r="FL125">
        <v>614.17236364400298</v>
      </c>
      <c r="FN125">
        <v>597.42139428264602</v>
      </c>
      <c r="FP125">
        <v>501.755251776477</v>
      </c>
      <c r="FR125">
        <v>434.30311203154997</v>
      </c>
      <c r="FT125">
        <v>515.558436008076</v>
      </c>
      <c r="FV125">
        <v>602.98700814960102</v>
      </c>
      <c r="FX125">
        <v>486.84388932890602</v>
      </c>
      <c r="FZ125">
        <v>453.861227355822</v>
      </c>
      <c r="GB125">
        <v>403.82589572545697</v>
      </c>
      <c r="GD125">
        <v>501.32568070372798</v>
      </c>
      <c r="GF125">
        <v>500.257618804</v>
      </c>
      <c r="GH125">
        <v>520.18301123888295</v>
      </c>
      <c r="GJ125">
        <v>417.41078304103598</v>
      </c>
      <c r="GL125">
        <v>443.17339640731001</v>
      </c>
      <c r="GN125">
        <v>600.53598250524794</v>
      </c>
      <c r="GP125">
        <v>460.72134489349901</v>
      </c>
      <c r="GR125">
        <v>590.70324937778605</v>
      </c>
      <c r="GT125">
        <v>579.00740486948803</v>
      </c>
      <c r="GV125">
        <v>457.75931449674999</v>
      </c>
      <c r="GX125">
        <v>540.88998784350997</v>
      </c>
      <c r="GY125">
        <v>517.61853036970797</v>
      </c>
      <c r="HB125">
        <v>418.55188271621398</v>
      </c>
      <c r="HC125">
        <v>485.90412831760699</v>
      </c>
      <c r="HF125">
        <v>500.28882951598302</v>
      </c>
      <c r="HG125">
        <v>502.49506310177401</v>
      </c>
      <c r="HJ125">
        <v>511.62693742788701</v>
      </c>
      <c r="HK125">
        <v>498.89094421965302</v>
      </c>
      <c r="HN125">
        <v>539.97335609826598</v>
      </c>
      <c r="HO125">
        <v>488.56290612812899</v>
      </c>
      <c r="HR125">
        <v>567.085913651851</v>
      </c>
      <c r="HS125">
        <v>575.486763718048</v>
      </c>
      <c r="HV125">
        <v>395.01286552918401</v>
      </c>
      <c r="HW125">
        <v>442.12246798153598</v>
      </c>
      <c r="HZ125">
        <v>487.31049195718799</v>
      </c>
      <c r="IA125">
        <v>487.06167531284098</v>
      </c>
      <c r="ID125">
        <v>447.419595820876</v>
      </c>
      <c r="IE125">
        <v>502.934936711756</v>
      </c>
    </row>
    <row r="126" spans="1:239" x14ac:dyDescent="0.25">
      <c r="A126" s="40">
        <v>41760</v>
      </c>
      <c r="B126">
        <v>388.30446322374701</v>
      </c>
      <c r="D126">
        <v>259.37902281129101</v>
      </c>
      <c r="F126">
        <v>357.73804540979501</v>
      </c>
      <c r="H126">
        <v>314.73326299245701</v>
      </c>
      <c r="J126">
        <v>328.69376235926001</v>
      </c>
      <c r="L126">
        <v>275.40289128371501</v>
      </c>
      <c r="N126">
        <v>276.64248731055602</v>
      </c>
      <c r="P126">
        <v>457.77976628256602</v>
      </c>
      <c r="R126">
        <v>261.66824260066898</v>
      </c>
      <c r="T126">
        <v>359.86190446956601</v>
      </c>
      <c r="V126">
        <v>303.96835754302401</v>
      </c>
      <c r="X126">
        <v>316.43095753234502</v>
      </c>
      <c r="Z126">
        <v>275.93904254248798</v>
      </c>
      <c r="AB126">
        <v>274.28637278337999</v>
      </c>
      <c r="AD126">
        <v>264.16208343136998</v>
      </c>
      <c r="AF126">
        <v>343.91722762961598</v>
      </c>
      <c r="AH126">
        <v>422.57331457421498</v>
      </c>
      <c r="AJ126">
        <v>344.60021100918999</v>
      </c>
      <c r="AL126">
        <v>329.49189058266501</v>
      </c>
      <c r="AN126">
        <v>301.864075868854</v>
      </c>
      <c r="AP126">
        <v>275.14657335346698</v>
      </c>
      <c r="AR126">
        <v>359.97654824371301</v>
      </c>
      <c r="AT126">
        <v>361.30342944763601</v>
      </c>
      <c r="AV126">
        <v>315.61929921388099</v>
      </c>
      <c r="AX126">
        <v>273.604599945389</v>
      </c>
      <c r="AZ126">
        <v>303.03300348548402</v>
      </c>
      <c r="BB126">
        <v>247.954870388986</v>
      </c>
      <c r="BD126">
        <v>177.62225670379101</v>
      </c>
      <c r="BF126">
        <v>303.17702255731098</v>
      </c>
      <c r="BH126">
        <v>301.81548830684</v>
      </c>
      <c r="BJ126">
        <v>232.61094283049201</v>
      </c>
      <c r="BL126">
        <v>299.98178270027603</v>
      </c>
      <c r="BN126">
        <v>232.81060061155699</v>
      </c>
      <c r="BP126">
        <v>304.93245922718501</v>
      </c>
      <c r="BR126">
        <v>276.11435647231599</v>
      </c>
      <c r="BT126">
        <v>330.329578626206</v>
      </c>
      <c r="BV126">
        <v>249.067138329323</v>
      </c>
      <c r="BX126">
        <v>301.41884386476301</v>
      </c>
      <c r="BZ126">
        <v>236.48419847364099</v>
      </c>
      <c r="CB126">
        <v>299.41515277132999</v>
      </c>
      <c r="CD126">
        <v>250.86106511589099</v>
      </c>
      <c r="CF126">
        <v>330.58274337740698</v>
      </c>
      <c r="CH126">
        <v>355.59162093011798</v>
      </c>
      <c r="CJ126">
        <v>320.49030291751598</v>
      </c>
      <c r="CL126">
        <v>235.00033121163</v>
      </c>
      <c r="CN126">
        <v>247.104592068589</v>
      </c>
      <c r="CP126">
        <v>304.59962336327902</v>
      </c>
      <c r="CR126">
        <v>357.66457287484002</v>
      </c>
      <c r="CT126">
        <v>247.00039100991199</v>
      </c>
      <c r="CV126">
        <v>358.582660887445</v>
      </c>
      <c r="CX126">
        <v>346.22408424577799</v>
      </c>
      <c r="CZ126">
        <v>317.59106977556797</v>
      </c>
      <c r="DB126">
        <v>317.24741638909802</v>
      </c>
      <c r="DD126">
        <v>316.75980649826801</v>
      </c>
      <c r="DF126">
        <v>332.92722067506998</v>
      </c>
      <c r="DH126">
        <v>398.08013375437002</v>
      </c>
      <c r="DJ126">
        <v>289.43028816811102</v>
      </c>
      <c r="DL126">
        <v>362.08042646574302</v>
      </c>
      <c r="DN126">
        <v>375.49644147596001</v>
      </c>
      <c r="DP126">
        <v>231.66797448799801</v>
      </c>
      <c r="DR126">
        <v>328.05482546258298</v>
      </c>
      <c r="DT126">
        <v>288.907592837766</v>
      </c>
      <c r="DV126">
        <v>165.11090246659001</v>
      </c>
      <c r="DX126">
        <v>245.632030916986</v>
      </c>
      <c r="DZ126">
        <v>468.22076738615601</v>
      </c>
      <c r="EB126">
        <v>318.03243500484899</v>
      </c>
      <c r="ED126">
        <v>415.14942789922202</v>
      </c>
      <c r="EF126">
        <v>424.32587548685802</v>
      </c>
      <c r="EH126">
        <v>262.11097347931502</v>
      </c>
      <c r="EJ126">
        <v>262.16574587114297</v>
      </c>
      <c r="EL126">
        <v>287.86532333798903</v>
      </c>
      <c r="EN126">
        <v>290.16403592685998</v>
      </c>
      <c r="EP126">
        <v>260.57658887816501</v>
      </c>
      <c r="ER126">
        <v>207.33525814082299</v>
      </c>
      <c r="ET126">
        <v>387.685997811025</v>
      </c>
      <c r="EV126">
        <v>288.94120366941002</v>
      </c>
      <c r="EX126">
        <v>300.38020064835098</v>
      </c>
      <c r="EZ126">
        <v>233.62824417345001</v>
      </c>
      <c r="FB126">
        <v>289.98282430254602</v>
      </c>
      <c r="FD126">
        <v>316.33498293347998</v>
      </c>
      <c r="FF126">
        <v>274.78891955165801</v>
      </c>
      <c r="FH126">
        <v>437.80798727251198</v>
      </c>
      <c r="FJ126">
        <v>344.69367768799998</v>
      </c>
      <c r="FL126">
        <v>486.62227158352403</v>
      </c>
      <c r="FN126">
        <v>244.19111469007601</v>
      </c>
      <c r="FP126">
        <v>331.11166458171698</v>
      </c>
      <c r="FR126">
        <v>440.79437060754401</v>
      </c>
      <c r="FT126">
        <v>305.318411288535</v>
      </c>
      <c r="FV126">
        <v>277.86985615275</v>
      </c>
      <c r="FX126">
        <v>360.88679822019401</v>
      </c>
      <c r="FZ126">
        <v>372.868388298399</v>
      </c>
      <c r="GB126">
        <v>320.00162510486803</v>
      </c>
      <c r="GD126">
        <v>343.10269593130101</v>
      </c>
      <c r="GF126">
        <v>327.47228514624499</v>
      </c>
      <c r="GH126">
        <v>321.24164589690002</v>
      </c>
      <c r="GJ126">
        <v>277.60798917822802</v>
      </c>
      <c r="GL126">
        <v>384.90972562393301</v>
      </c>
      <c r="GN126">
        <v>345.56829833831603</v>
      </c>
      <c r="GP126">
        <v>300.33729690118798</v>
      </c>
      <c r="GR126">
        <v>247.02132930590301</v>
      </c>
      <c r="GT126">
        <v>262.68840988542303</v>
      </c>
      <c r="GV126">
        <v>288.63383983169399</v>
      </c>
      <c r="GX126">
        <v>373.64283237435501</v>
      </c>
      <c r="GZ126">
        <v>317.99998805327402</v>
      </c>
      <c r="HB126">
        <v>193.75635821592499</v>
      </c>
      <c r="HC126">
        <v>274.49797310888601</v>
      </c>
      <c r="HF126">
        <v>221.798744162764</v>
      </c>
      <c r="HG126">
        <v>314.196198453085</v>
      </c>
      <c r="HJ126">
        <v>318.80693358896701</v>
      </c>
      <c r="HK126">
        <v>429.58428916590202</v>
      </c>
      <c r="HN126">
        <v>275.489579995432</v>
      </c>
      <c r="HO126">
        <v>344.653417907885</v>
      </c>
      <c r="HR126">
        <v>272.31525720805001</v>
      </c>
      <c r="HS126">
        <v>318.39789554556597</v>
      </c>
      <c r="HV126">
        <v>287.53658583468001</v>
      </c>
      <c r="HW126">
        <v>287.66904699781298</v>
      </c>
      <c r="HZ126">
        <v>302.237022739255</v>
      </c>
      <c r="IA126">
        <v>341.94874139222702</v>
      </c>
      <c r="ID126">
        <v>299.98563604690099</v>
      </c>
      <c r="IE126">
        <v>289.35178383113998</v>
      </c>
    </row>
    <row r="127" spans="1:239" x14ac:dyDescent="0.25">
      <c r="A127" s="40">
        <v>41791</v>
      </c>
      <c r="B127">
        <v>362.10273331540998</v>
      </c>
      <c r="D127">
        <v>238.90269565954699</v>
      </c>
      <c r="F127">
        <v>316.08981539691803</v>
      </c>
      <c r="H127">
        <v>348.19089990400897</v>
      </c>
      <c r="J127">
        <v>236.470633707747</v>
      </c>
      <c r="L127">
        <v>316.69909003169101</v>
      </c>
      <c r="N127">
        <v>253.67992417155801</v>
      </c>
      <c r="P127">
        <v>269.55315252196499</v>
      </c>
      <c r="R127">
        <v>407.54278192799097</v>
      </c>
      <c r="T127">
        <v>458.89878480075703</v>
      </c>
      <c r="V127">
        <v>252.62930043471999</v>
      </c>
      <c r="X127">
        <v>345.47652481668598</v>
      </c>
      <c r="Z127">
        <v>410.82252539984302</v>
      </c>
      <c r="AB127">
        <v>487.38361863433101</v>
      </c>
      <c r="AD127">
        <v>271.60241288778298</v>
      </c>
      <c r="AF127">
        <v>318.84694924432</v>
      </c>
      <c r="AH127">
        <v>389.38898321097798</v>
      </c>
      <c r="AJ127">
        <v>282.95789819411499</v>
      </c>
      <c r="AL127">
        <v>393.62777625161601</v>
      </c>
      <c r="AN127">
        <v>282.40379026165999</v>
      </c>
      <c r="AP127">
        <v>362.475732605178</v>
      </c>
      <c r="AR127">
        <v>252.45755208980501</v>
      </c>
      <c r="AT127">
        <v>376.665142707668</v>
      </c>
      <c r="AV127">
        <v>360.56106592468501</v>
      </c>
      <c r="AX127">
        <v>314.635688028819</v>
      </c>
      <c r="AZ127">
        <v>238.07060092055499</v>
      </c>
      <c r="BB127">
        <v>330.70441241414801</v>
      </c>
      <c r="BD127">
        <v>189.25071887191999</v>
      </c>
      <c r="BF127">
        <v>285.58858292041401</v>
      </c>
      <c r="BH127">
        <v>364.71954589450598</v>
      </c>
      <c r="BJ127">
        <v>265.37952784595598</v>
      </c>
      <c r="BL127">
        <v>252.27020372956301</v>
      </c>
      <c r="BN127">
        <v>238.34187725983699</v>
      </c>
      <c r="BP127">
        <v>300.15681301465901</v>
      </c>
      <c r="BR127">
        <v>363.10721413787297</v>
      </c>
      <c r="BT127">
        <v>378.72421313554599</v>
      </c>
      <c r="BV127">
        <v>253.54050023435801</v>
      </c>
      <c r="BX127">
        <v>285.57742364831</v>
      </c>
      <c r="BZ127">
        <v>332.258995743718</v>
      </c>
      <c r="CB127">
        <v>344.56286539749999</v>
      </c>
      <c r="CD127">
        <v>426.692195413506</v>
      </c>
      <c r="CF127">
        <v>313.52317817208598</v>
      </c>
      <c r="CH127">
        <v>381.46487609902698</v>
      </c>
      <c r="CJ127">
        <v>347.17115503675501</v>
      </c>
      <c r="CL127">
        <v>286.50347386272603</v>
      </c>
      <c r="CN127">
        <v>330.99336535482098</v>
      </c>
      <c r="CP127">
        <v>330.26149056795902</v>
      </c>
      <c r="CR127">
        <v>264.68786191971799</v>
      </c>
      <c r="CT127">
        <v>313.93735735858598</v>
      </c>
      <c r="CV127">
        <v>363.919395215924</v>
      </c>
      <c r="CX127">
        <v>364.97674486991201</v>
      </c>
      <c r="CZ127">
        <v>333.00727858990803</v>
      </c>
      <c r="DB127">
        <v>456.97028826207298</v>
      </c>
      <c r="DD127">
        <v>269.05485137648299</v>
      </c>
      <c r="DF127">
        <v>412.34276093995402</v>
      </c>
      <c r="DH127">
        <v>251.62885573478201</v>
      </c>
      <c r="DJ127">
        <v>391.05372357604398</v>
      </c>
      <c r="DL127">
        <v>331.26862739808598</v>
      </c>
      <c r="DN127">
        <v>379.86979056614598</v>
      </c>
      <c r="DP127">
        <v>396.90631212607099</v>
      </c>
      <c r="DR127">
        <v>330.705534932462</v>
      </c>
      <c r="DT127">
        <v>329.95760490967598</v>
      </c>
      <c r="DV127">
        <v>363.67357607670698</v>
      </c>
      <c r="DX127">
        <v>236.51563872499099</v>
      </c>
      <c r="DZ127">
        <v>315.40977300413903</v>
      </c>
      <c r="EB127">
        <v>348.84752348763402</v>
      </c>
      <c r="ED127">
        <v>376.98558903602202</v>
      </c>
      <c r="EF127">
        <v>360.79715674799797</v>
      </c>
      <c r="EH127">
        <v>359.55655895336997</v>
      </c>
      <c r="EJ127">
        <v>379.79248601864202</v>
      </c>
      <c r="EL127">
        <v>269.45970453658202</v>
      </c>
      <c r="EN127">
        <v>346.94846550793898</v>
      </c>
      <c r="EP127">
        <v>236.607673274539</v>
      </c>
      <c r="ER127">
        <v>270.27431348431799</v>
      </c>
      <c r="ET127">
        <v>411.02247149910801</v>
      </c>
      <c r="EV127">
        <v>360.97558180532701</v>
      </c>
      <c r="EX127">
        <v>314.589266304045</v>
      </c>
      <c r="EZ127">
        <v>332.500164010812</v>
      </c>
      <c r="FB127">
        <v>471.59563705697502</v>
      </c>
      <c r="FD127">
        <v>393.92966269603698</v>
      </c>
      <c r="FF127">
        <v>330.75861572438498</v>
      </c>
      <c r="FH127">
        <v>425.68774578717398</v>
      </c>
      <c r="FJ127">
        <v>359.66255392946402</v>
      </c>
      <c r="FL127">
        <v>346.19256228035698</v>
      </c>
      <c r="FN127">
        <v>315.56320667352799</v>
      </c>
      <c r="FP127">
        <v>252.76734859064899</v>
      </c>
      <c r="FR127">
        <v>360.01103757298301</v>
      </c>
      <c r="FT127">
        <v>236.380340698119</v>
      </c>
      <c r="FV127">
        <v>343.39540555023399</v>
      </c>
      <c r="FX127">
        <v>333.48347338310202</v>
      </c>
      <c r="FZ127">
        <v>410.03818875387202</v>
      </c>
      <c r="GB127">
        <v>330.49930758669399</v>
      </c>
      <c r="GD127">
        <v>238.90846781973499</v>
      </c>
      <c r="GF127">
        <v>346.09547512006498</v>
      </c>
      <c r="GH127">
        <v>317.42898312041802</v>
      </c>
      <c r="GJ127">
        <v>365.29629625990202</v>
      </c>
      <c r="GL127">
        <v>269.45920531425497</v>
      </c>
      <c r="GN127">
        <v>188.784219125383</v>
      </c>
      <c r="GP127">
        <v>280.22140903397798</v>
      </c>
      <c r="GR127">
        <v>330.43766427861499</v>
      </c>
      <c r="GT127">
        <v>392.47567507922997</v>
      </c>
      <c r="GV127">
        <v>332.48193408357702</v>
      </c>
      <c r="GX127">
        <v>396.37181375861297</v>
      </c>
      <c r="GZ127">
        <v>394.67989288438901</v>
      </c>
      <c r="HB127">
        <v>315.69616987318199</v>
      </c>
      <c r="HD127">
        <v>301.44823024665601</v>
      </c>
      <c r="HF127">
        <v>283.77362016779199</v>
      </c>
      <c r="HG127">
        <v>439.76288618535301</v>
      </c>
      <c r="HJ127">
        <v>315.85475633353002</v>
      </c>
      <c r="HK127">
        <v>376.64976838488502</v>
      </c>
      <c r="HN127">
        <v>315.60058790067001</v>
      </c>
      <c r="HO127">
        <v>358.19363209319999</v>
      </c>
      <c r="HR127">
        <v>250.85751874292799</v>
      </c>
      <c r="HS127">
        <v>330.395016298575</v>
      </c>
      <c r="HV127">
        <v>331.745572734993</v>
      </c>
      <c r="HW127">
        <v>281.8580675577</v>
      </c>
      <c r="HZ127">
        <v>203.70429696261601</v>
      </c>
      <c r="IA127">
        <v>409.913033188496</v>
      </c>
      <c r="ID127">
        <v>374.04856973092501</v>
      </c>
      <c r="IE127">
        <v>316.45084818009701</v>
      </c>
    </row>
    <row r="128" spans="1:239" x14ac:dyDescent="0.25">
      <c r="A128" s="40">
        <v>41821</v>
      </c>
      <c r="B128">
        <v>352.308706675373</v>
      </c>
      <c r="D128">
        <v>395.672243504314</v>
      </c>
      <c r="F128">
        <v>415.52474424211198</v>
      </c>
      <c r="H128">
        <v>397.17254473934202</v>
      </c>
      <c r="J128">
        <v>351.72552099340101</v>
      </c>
      <c r="L128">
        <v>396.30207448164902</v>
      </c>
      <c r="N128">
        <v>431.93872647672202</v>
      </c>
      <c r="P128">
        <v>410.86999514535501</v>
      </c>
      <c r="R128">
        <v>396.36069845103401</v>
      </c>
      <c r="T128">
        <v>441.187112657699</v>
      </c>
      <c r="V128">
        <v>387.63292085293801</v>
      </c>
      <c r="X128">
        <v>307.28158916852101</v>
      </c>
      <c r="Z128">
        <v>290.68404178005397</v>
      </c>
      <c r="AB128">
        <v>411.73249128727599</v>
      </c>
      <c r="AD128">
        <v>381.11468863234199</v>
      </c>
      <c r="AF128">
        <v>363.29905808892403</v>
      </c>
      <c r="AH128">
        <v>392.91758106260698</v>
      </c>
      <c r="AJ128">
        <v>485.14225468003099</v>
      </c>
      <c r="AL128">
        <v>396.39838561216402</v>
      </c>
      <c r="AN128">
        <v>366.930747957363</v>
      </c>
      <c r="AP128">
        <v>414.52479117842</v>
      </c>
      <c r="AR128">
        <v>395.54886368582203</v>
      </c>
      <c r="AT128">
        <v>395.809758414876</v>
      </c>
      <c r="AV128">
        <v>350.241147069801</v>
      </c>
      <c r="AX128">
        <v>379.29398073018302</v>
      </c>
      <c r="AZ128">
        <v>291.19952586985301</v>
      </c>
      <c r="BB128">
        <v>428.361452237923</v>
      </c>
      <c r="BD128">
        <v>291.378851826014</v>
      </c>
      <c r="BF128">
        <v>322.81096312559998</v>
      </c>
      <c r="BH128">
        <v>383.85594429763199</v>
      </c>
      <c r="BJ128">
        <v>305.23697045760599</v>
      </c>
      <c r="BL128">
        <v>415.71200805394898</v>
      </c>
      <c r="BN128">
        <v>320.00262137806902</v>
      </c>
      <c r="BP128">
        <v>382.905790853996</v>
      </c>
      <c r="BR128">
        <v>428.875252002097</v>
      </c>
      <c r="BT128">
        <v>416.17616698134901</v>
      </c>
      <c r="BV128">
        <v>293.02697786742402</v>
      </c>
      <c r="BX128">
        <v>335.42760750994699</v>
      </c>
      <c r="BZ128">
        <v>398.88546263636999</v>
      </c>
      <c r="CB128">
        <v>367.26606758766297</v>
      </c>
      <c r="CD128">
        <v>395.57305075315901</v>
      </c>
      <c r="CF128">
        <v>415.23577756820202</v>
      </c>
      <c r="CH128">
        <v>395.46182364563202</v>
      </c>
      <c r="CJ128">
        <v>367.00002889681099</v>
      </c>
      <c r="CL128">
        <v>402.32129107880002</v>
      </c>
      <c r="CN128">
        <v>337.34586223714098</v>
      </c>
      <c r="CP128">
        <v>350.497329002073</v>
      </c>
      <c r="CR128">
        <v>308.113538350108</v>
      </c>
      <c r="CT128">
        <v>398.56641722927202</v>
      </c>
      <c r="CV128">
        <v>368.64519065094498</v>
      </c>
      <c r="CX128">
        <v>387.30930790420001</v>
      </c>
      <c r="CZ128">
        <v>351.010310743871</v>
      </c>
      <c r="DB128">
        <v>352.74742399398002</v>
      </c>
      <c r="DD128">
        <v>320.23219192764401</v>
      </c>
      <c r="DF128">
        <v>356.38056741474099</v>
      </c>
      <c r="DH128">
        <v>351.076459915106</v>
      </c>
      <c r="DJ128">
        <v>428.768043441587</v>
      </c>
      <c r="DL128">
        <v>477.19268112231998</v>
      </c>
      <c r="DN128">
        <v>212.43430053333901</v>
      </c>
      <c r="DP128">
        <v>428.47875066601898</v>
      </c>
      <c r="DR128">
        <v>336.98329228910598</v>
      </c>
      <c r="DT128">
        <v>336.546639466535</v>
      </c>
      <c r="DV128">
        <v>316.94425778106199</v>
      </c>
      <c r="DX128">
        <v>338.56625822944397</v>
      </c>
      <c r="DZ128">
        <v>288.11360058460099</v>
      </c>
      <c r="EB128">
        <v>353.72153590634599</v>
      </c>
      <c r="ED128">
        <v>368.17921639304399</v>
      </c>
      <c r="EF128">
        <v>336.10308391710402</v>
      </c>
      <c r="EH128">
        <v>293.032579920194</v>
      </c>
      <c r="EJ128">
        <v>276.90558446131899</v>
      </c>
      <c r="EL128">
        <v>413.079176183529</v>
      </c>
      <c r="EN128">
        <v>456.564707407801</v>
      </c>
      <c r="EP128">
        <v>286.39067961857501</v>
      </c>
      <c r="ER128">
        <v>290.27319581606503</v>
      </c>
      <c r="ET128">
        <v>445.86943783215401</v>
      </c>
      <c r="EV128">
        <v>447.22698938344502</v>
      </c>
      <c r="EX128">
        <v>336.59084543150601</v>
      </c>
      <c r="EZ128">
        <v>353.01287607940202</v>
      </c>
      <c r="FB128">
        <v>381.19433548155502</v>
      </c>
      <c r="FD128">
        <v>427.27547509828003</v>
      </c>
      <c r="FF128">
        <v>365.73405031131398</v>
      </c>
      <c r="FH128">
        <v>399.76545679487498</v>
      </c>
      <c r="FJ128">
        <v>442.26775751246402</v>
      </c>
      <c r="FL128">
        <v>426.52679219214002</v>
      </c>
      <c r="FN128">
        <v>444.57119228612402</v>
      </c>
      <c r="FP128">
        <v>292.345630684051</v>
      </c>
      <c r="FR128">
        <v>414.29343477532097</v>
      </c>
      <c r="FT128">
        <v>397.49735091943501</v>
      </c>
      <c r="FV128">
        <v>289.93385515510897</v>
      </c>
      <c r="FX128">
        <v>305.423287459162</v>
      </c>
      <c r="FZ128">
        <v>443.51468772722097</v>
      </c>
      <c r="GB128">
        <v>386.007362576361</v>
      </c>
      <c r="GD128">
        <v>384.53374082341202</v>
      </c>
      <c r="GF128">
        <v>368.83147877113299</v>
      </c>
      <c r="GH128">
        <v>350.82805949438301</v>
      </c>
      <c r="GJ128">
        <v>321.75033114488599</v>
      </c>
      <c r="GL128">
        <v>472.91487015919603</v>
      </c>
      <c r="GN128">
        <v>382.77613759695299</v>
      </c>
      <c r="GP128">
        <v>365.62709468048399</v>
      </c>
      <c r="GR128">
        <v>444.93040423116997</v>
      </c>
      <c r="GT128">
        <v>332.49476638534202</v>
      </c>
      <c r="GV128">
        <v>445.59495516031899</v>
      </c>
      <c r="GX128">
        <v>413.74167381885599</v>
      </c>
      <c r="GZ128">
        <v>366.07986867838503</v>
      </c>
      <c r="HB128">
        <v>365.45606111167598</v>
      </c>
      <c r="HD128">
        <v>398.46951281489402</v>
      </c>
      <c r="HF128">
        <v>272.98329331831798</v>
      </c>
      <c r="HH128">
        <v>412.81832151626298</v>
      </c>
      <c r="HJ128">
        <v>393.92232752362003</v>
      </c>
      <c r="HK128">
        <v>305.85665405411999</v>
      </c>
      <c r="HN128">
        <v>442.93727982199499</v>
      </c>
      <c r="HO128">
        <v>444.863993190028</v>
      </c>
      <c r="HR128">
        <v>457.552985519223</v>
      </c>
      <c r="HS128">
        <v>349.066554808398</v>
      </c>
      <c r="HV128">
        <v>472.39859625041998</v>
      </c>
      <c r="HW128">
        <v>303.74570582880602</v>
      </c>
      <c r="HZ128">
        <v>260.10006953514898</v>
      </c>
      <c r="IA128">
        <v>369.10781095107001</v>
      </c>
      <c r="ID128">
        <v>334.12614695131202</v>
      </c>
      <c r="IE128">
        <v>290.90185568825098</v>
      </c>
    </row>
    <row r="129" spans="1:240" x14ac:dyDescent="0.25">
      <c r="A129" s="40">
        <v>41852</v>
      </c>
      <c r="B129">
        <v>238.76833698374301</v>
      </c>
      <c r="D129">
        <v>189.296150135613</v>
      </c>
      <c r="F129">
        <v>251.25395370329599</v>
      </c>
      <c r="H129">
        <v>250.27233870398999</v>
      </c>
      <c r="J129">
        <v>301.53604775814199</v>
      </c>
      <c r="L129">
        <v>284.98186066694302</v>
      </c>
      <c r="N129">
        <v>235.618038083561</v>
      </c>
      <c r="P129">
        <v>269.14094160574803</v>
      </c>
      <c r="R129">
        <v>331.90718263079901</v>
      </c>
      <c r="T129">
        <v>363.27024295628502</v>
      </c>
      <c r="V129">
        <v>335.82377780896701</v>
      </c>
      <c r="X129">
        <v>219.95447888425301</v>
      </c>
      <c r="Z129">
        <v>237.852238118353</v>
      </c>
      <c r="AB129">
        <v>373.579996712416</v>
      </c>
      <c r="AD129">
        <v>362.06520086756802</v>
      </c>
      <c r="AF129">
        <v>314.67632175634401</v>
      </c>
      <c r="AH129">
        <v>405.35651074170698</v>
      </c>
      <c r="AJ129">
        <v>252.76995497013399</v>
      </c>
      <c r="AL129">
        <v>330.32114115635102</v>
      </c>
      <c r="AN129">
        <v>235.33131322275401</v>
      </c>
      <c r="AP129">
        <v>235.69332368546699</v>
      </c>
      <c r="AR129">
        <v>316.30134548286202</v>
      </c>
      <c r="AT129">
        <v>297.97273503121602</v>
      </c>
      <c r="AV129">
        <v>233.901941688985</v>
      </c>
      <c r="AX129">
        <v>314.43707484576998</v>
      </c>
      <c r="AZ129">
        <v>318.45375395811902</v>
      </c>
      <c r="BB129">
        <v>298.99362838130003</v>
      </c>
      <c r="BD129">
        <v>158.07051335644601</v>
      </c>
      <c r="BF129">
        <v>256.31732905415902</v>
      </c>
      <c r="BH129">
        <v>319.119574958226</v>
      </c>
      <c r="BJ129">
        <v>348.40409994281998</v>
      </c>
      <c r="BL129">
        <v>314.25515811192798</v>
      </c>
      <c r="BN129">
        <v>265.30407714890902</v>
      </c>
      <c r="BP129">
        <v>332.42069016193301</v>
      </c>
      <c r="BR129">
        <v>361.56969128722699</v>
      </c>
      <c r="BT129">
        <v>283.22701117903603</v>
      </c>
      <c r="BV129">
        <v>268.966153088878</v>
      </c>
      <c r="BX129">
        <v>299.79893854563699</v>
      </c>
      <c r="BZ129">
        <v>345.510199269635</v>
      </c>
      <c r="CB129">
        <v>346.285601764212</v>
      </c>
      <c r="CD129">
        <v>316.95804079053403</v>
      </c>
      <c r="CF129">
        <v>282.01857876009097</v>
      </c>
      <c r="CH129">
        <v>202.21064544199501</v>
      </c>
      <c r="CJ129">
        <v>331.33588501396099</v>
      </c>
      <c r="CL129">
        <v>312.31580083513398</v>
      </c>
      <c r="CN129">
        <v>205.70291921886499</v>
      </c>
      <c r="CP129">
        <v>282.28963045220002</v>
      </c>
      <c r="CR129">
        <v>377.56400967372599</v>
      </c>
      <c r="CT129">
        <v>347.97172072689102</v>
      </c>
      <c r="CV129">
        <v>205.256653638138</v>
      </c>
      <c r="CX129">
        <v>267.56600320537302</v>
      </c>
      <c r="CZ129">
        <v>315.99012074710299</v>
      </c>
      <c r="DB129">
        <v>330.96505978333499</v>
      </c>
      <c r="DD129">
        <v>346.58110176760198</v>
      </c>
      <c r="DF129">
        <v>299.16570873896302</v>
      </c>
      <c r="DH129">
        <v>316.60582540330802</v>
      </c>
      <c r="DJ129">
        <v>251.010695324766</v>
      </c>
      <c r="DL129">
        <v>381.16381064325498</v>
      </c>
      <c r="DN129">
        <v>267.27188473249402</v>
      </c>
      <c r="DP129">
        <v>268.149986859617</v>
      </c>
      <c r="DR129">
        <v>314.100939438941</v>
      </c>
      <c r="DT129">
        <v>328.74885176755203</v>
      </c>
      <c r="DV129">
        <v>301.52547189170099</v>
      </c>
      <c r="DX129">
        <v>268.55822456298301</v>
      </c>
      <c r="DZ129">
        <v>333.20788628222601</v>
      </c>
      <c r="EB129">
        <v>254.31173106112001</v>
      </c>
      <c r="ED129">
        <v>284.20814495519801</v>
      </c>
      <c r="EF129">
        <v>361.23068906849801</v>
      </c>
      <c r="EH129">
        <v>285.49627949196901</v>
      </c>
      <c r="EJ129">
        <v>283.523113102867</v>
      </c>
      <c r="EL129">
        <v>298.767924624839</v>
      </c>
      <c r="EN129">
        <v>334.09601360289298</v>
      </c>
      <c r="EP129">
        <v>284.573205865234</v>
      </c>
      <c r="ER129">
        <v>267.95885171123399</v>
      </c>
      <c r="ET129">
        <v>331.53211041515499</v>
      </c>
      <c r="EV129">
        <v>373.98293544442402</v>
      </c>
      <c r="EX129">
        <v>251.05375571165899</v>
      </c>
      <c r="EZ129">
        <v>348.96091024634899</v>
      </c>
      <c r="FB129">
        <v>267.43071299776898</v>
      </c>
      <c r="FD129">
        <v>311.15456994207699</v>
      </c>
      <c r="FF129">
        <v>253.15946207092</v>
      </c>
      <c r="FH129">
        <v>297.34452722360197</v>
      </c>
      <c r="FJ129">
        <v>298.011398273927</v>
      </c>
      <c r="FL129">
        <v>157.08364985064301</v>
      </c>
      <c r="FN129">
        <v>222.73825818515101</v>
      </c>
      <c r="FP129">
        <v>283.013021853591</v>
      </c>
      <c r="FR129">
        <v>204.08416627169899</v>
      </c>
      <c r="FT129">
        <v>334.55540762705999</v>
      </c>
      <c r="FV129">
        <v>317.67214471761201</v>
      </c>
      <c r="FX129">
        <v>331.42539200058297</v>
      </c>
      <c r="FZ129">
        <v>236.32892021379999</v>
      </c>
      <c r="GB129">
        <v>300.58583937175598</v>
      </c>
      <c r="GD129">
        <v>343.995723070427</v>
      </c>
      <c r="GF129">
        <v>251.94958270999899</v>
      </c>
      <c r="GH129">
        <v>302.17850904916202</v>
      </c>
      <c r="GJ129">
        <v>299.64304957008198</v>
      </c>
      <c r="GL129">
        <v>281.08235874130202</v>
      </c>
      <c r="GN129">
        <v>442.96653118356602</v>
      </c>
      <c r="GP129">
        <v>299.693734406543</v>
      </c>
      <c r="GR129">
        <v>251.78589389218499</v>
      </c>
      <c r="GT129">
        <v>390.18930946492497</v>
      </c>
      <c r="GV129">
        <v>344.97993112325003</v>
      </c>
      <c r="GX129">
        <v>267.85025918880399</v>
      </c>
      <c r="GZ129">
        <v>281.19977380269501</v>
      </c>
      <c r="HB129">
        <v>395.50026259110001</v>
      </c>
      <c r="HD129">
        <v>173.34899122327701</v>
      </c>
      <c r="HF129">
        <v>254.11614483561601</v>
      </c>
      <c r="HH129">
        <v>315.45590583305898</v>
      </c>
      <c r="HJ129">
        <v>328.80652025159702</v>
      </c>
      <c r="HL129">
        <v>315.76531212321697</v>
      </c>
      <c r="HN129">
        <v>298.89074570986401</v>
      </c>
      <c r="HO129">
        <v>298.55113048406298</v>
      </c>
      <c r="HR129">
        <v>314.26395490841401</v>
      </c>
      <c r="HS129">
        <v>282.19705751578402</v>
      </c>
      <c r="HV129">
        <v>222.56453186668699</v>
      </c>
      <c r="HW129">
        <v>252.73867369210899</v>
      </c>
      <c r="HZ129">
        <v>188.09387586758501</v>
      </c>
      <c r="IA129">
        <v>267.98467641043197</v>
      </c>
      <c r="ID129">
        <v>315.70003683395601</v>
      </c>
      <c r="IE129">
        <v>254.47135898358999</v>
      </c>
    </row>
    <row r="130" spans="1:240" x14ac:dyDescent="0.25">
      <c r="A130" s="40">
        <v>41883</v>
      </c>
      <c r="B130">
        <v>233.95533073940999</v>
      </c>
      <c r="D130">
        <v>219.81093795235299</v>
      </c>
      <c r="F130">
        <v>249.64183237884001</v>
      </c>
      <c r="H130">
        <v>232.744338960828</v>
      </c>
      <c r="J130">
        <v>204.12733072006401</v>
      </c>
      <c r="L130">
        <v>189.87288808405401</v>
      </c>
      <c r="N130">
        <v>263.988981856897</v>
      </c>
      <c r="P130">
        <v>248.032864629839</v>
      </c>
      <c r="R130">
        <v>278.73522874384201</v>
      </c>
      <c r="T130">
        <v>306.25859316012702</v>
      </c>
      <c r="V130">
        <v>219.865622072679</v>
      </c>
      <c r="X130">
        <v>351.96769038532602</v>
      </c>
      <c r="Z130">
        <v>277.75084019074302</v>
      </c>
      <c r="AB130">
        <v>290.28306875301899</v>
      </c>
      <c r="AD130">
        <v>308.33911194835503</v>
      </c>
      <c r="AF130">
        <v>247.879436704722</v>
      </c>
      <c r="AH130">
        <v>233.245251495888</v>
      </c>
      <c r="AJ130">
        <v>247.00377045728499</v>
      </c>
      <c r="AL130">
        <v>220.76143637595499</v>
      </c>
      <c r="AN130">
        <v>337.96881701276499</v>
      </c>
      <c r="AP130">
        <v>234.63064143615901</v>
      </c>
      <c r="AR130">
        <v>220.80751610592699</v>
      </c>
      <c r="AT130">
        <v>247.57743181410001</v>
      </c>
      <c r="AV130">
        <v>263.093391172179</v>
      </c>
      <c r="AX130">
        <v>336.809562785065</v>
      </c>
      <c r="AZ130">
        <v>280.03009675445799</v>
      </c>
      <c r="BB130">
        <v>220.82030024372901</v>
      </c>
      <c r="BD130">
        <v>191.35403707720599</v>
      </c>
      <c r="BF130">
        <v>311.00012334404801</v>
      </c>
      <c r="BH130">
        <v>293.587053787652</v>
      </c>
      <c r="BJ130">
        <v>308.24919583195799</v>
      </c>
      <c r="BL130">
        <v>248.004181330829</v>
      </c>
      <c r="BN130">
        <v>261.81133100680898</v>
      </c>
      <c r="BP130">
        <v>289.84320920521202</v>
      </c>
      <c r="BR130">
        <v>320.45566330199699</v>
      </c>
      <c r="BT130">
        <v>248.14571609892201</v>
      </c>
      <c r="BV130">
        <v>296.03197421341099</v>
      </c>
      <c r="BX130">
        <v>265.303451475862</v>
      </c>
      <c r="BZ130">
        <v>219.580991993558</v>
      </c>
      <c r="CB130">
        <v>247.45719948515199</v>
      </c>
      <c r="CD130">
        <v>336.52050536831098</v>
      </c>
      <c r="CF130">
        <v>279.25846224992603</v>
      </c>
      <c r="CH130">
        <v>233.063669098823</v>
      </c>
      <c r="CJ130">
        <v>249.479159039553</v>
      </c>
      <c r="CL130">
        <v>277.30817857371699</v>
      </c>
      <c r="CN130">
        <v>278.10147733628997</v>
      </c>
      <c r="CP130">
        <v>250.94417933698401</v>
      </c>
      <c r="CR130">
        <v>279.52963493607803</v>
      </c>
      <c r="CT130">
        <v>220.06567885783099</v>
      </c>
      <c r="CV130">
        <v>307.49561981557298</v>
      </c>
      <c r="CX130">
        <v>353.27786880411702</v>
      </c>
      <c r="CZ130">
        <v>306.94064160434601</v>
      </c>
      <c r="DB130">
        <v>262.27764714774497</v>
      </c>
      <c r="DD130">
        <v>190.39499625552301</v>
      </c>
      <c r="DF130">
        <v>249.19869488821999</v>
      </c>
      <c r="DH130">
        <v>262.45641206847398</v>
      </c>
      <c r="DJ130">
        <v>279.97608675271601</v>
      </c>
      <c r="DL130">
        <v>336.17992369783701</v>
      </c>
      <c r="DN130">
        <v>234.35052391481199</v>
      </c>
      <c r="DP130">
        <v>248.91783353808799</v>
      </c>
      <c r="DR130">
        <v>248.058888268061</v>
      </c>
      <c r="DT130">
        <v>277.11423267774802</v>
      </c>
      <c r="DV130">
        <v>294.84492702953798</v>
      </c>
      <c r="DX130">
        <v>261.88207804361002</v>
      </c>
      <c r="DZ130">
        <v>337.42666831080402</v>
      </c>
      <c r="EB130">
        <v>353.32700979919798</v>
      </c>
      <c r="ED130">
        <v>307.24769844697198</v>
      </c>
      <c r="EF130">
        <v>234.22951142699199</v>
      </c>
      <c r="EH130">
        <v>291.60469144700397</v>
      </c>
      <c r="EJ130">
        <v>263.21128897287201</v>
      </c>
      <c r="EL130">
        <v>339.53459680220101</v>
      </c>
      <c r="EN130">
        <v>279.44676061322002</v>
      </c>
      <c r="EP130">
        <v>279.44201617278202</v>
      </c>
      <c r="ER130">
        <v>220.83949167749299</v>
      </c>
      <c r="ET130">
        <v>262.67511433894703</v>
      </c>
      <c r="EV130">
        <v>274.68830256657401</v>
      </c>
      <c r="EX130">
        <v>249.210187111735</v>
      </c>
      <c r="EZ130">
        <v>204.03043592004499</v>
      </c>
      <c r="FB130">
        <v>293.64512805135598</v>
      </c>
      <c r="FD130">
        <v>277.98158902826299</v>
      </c>
      <c r="FF130">
        <v>307.95102755925598</v>
      </c>
      <c r="FH130">
        <v>248.82998218262099</v>
      </c>
      <c r="FJ130">
        <v>308.296965754952</v>
      </c>
      <c r="FL130">
        <v>234.64069375769299</v>
      </c>
      <c r="FN130">
        <v>348.87645692775902</v>
      </c>
      <c r="FP130">
        <v>220.104005274732</v>
      </c>
      <c r="FR130">
        <v>249.35545742145399</v>
      </c>
      <c r="FT130">
        <v>233.431715500921</v>
      </c>
      <c r="FV130">
        <v>362.62574997243502</v>
      </c>
      <c r="FX130">
        <v>220.21764504629101</v>
      </c>
      <c r="FZ130">
        <v>309.30322563817202</v>
      </c>
      <c r="GB130">
        <v>380.37476629945201</v>
      </c>
      <c r="GD130">
        <v>204.37689972295701</v>
      </c>
      <c r="GF130">
        <v>233.702806787816</v>
      </c>
      <c r="GH130">
        <v>221.40425163897299</v>
      </c>
      <c r="GJ130">
        <v>205.773151981409</v>
      </c>
      <c r="GL130">
        <v>234.21990075554399</v>
      </c>
      <c r="GN130">
        <v>323.306656386631</v>
      </c>
      <c r="GP130">
        <v>320.956385442532</v>
      </c>
      <c r="GR130">
        <v>293.68207950088203</v>
      </c>
      <c r="GT130">
        <v>375.33842278213302</v>
      </c>
      <c r="GV130">
        <v>265.47225728343</v>
      </c>
      <c r="GX130">
        <v>264.17142982763801</v>
      </c>
      <c r="GZ130">
        <v>276.91390368319298</v>
      </c>
      <c r="HB130">
        <v>277.78489361271198</v>
      </c>
      <c r="HD130">
        <v>277.49955973907902</v>
      </c>
      <c r="HF130">
        <v>247.69256826738601</v>
      </c>
      <c r="HH130">
        <v>247.14182826069501</v>
      </c>
      <c r="HJ130">
        <v>206.75322868517401</v>
      </c>
      <c r="HL130">
        <v>323.52721837291199</v>
      </c>
      <c r="HN130">
        <v>262.97007086356098</v>
      </c>
      <c r="HP130">
        <v>309.38957444725298</v>
      </c>
      <c r="HR130">
        <v>277.76164304077798</v>
      </c>
      <c r="HS130">
        <v>278.17111534597501</v>
      </c>
      <c r="HV130">
        <v>366.99766357620899</v>
      </c>
      <c r="HW130">
        <v>349.260679048236</v>
      </c>
      <c r="HZ130">
        <v>277.32482451818498</v>
      </c>
      <c r="IA130">
        <v>321.637910611802</v>
      </c>
      <c r="ID130">
        <v>248.047086974313</v>
      </c>
      <c r="IE130">
        <v>278.51524397400101</v>
      </c>
    </row>
    <row r="131" spans="1:240" x14ac:dyDescent="0.25">
      <c r="A131" s="40">
        <v>41913</v>
      </c>
      <c r="B131">
        <v>343.319415324457</v>
      </c>
      <c r="D131">
        <v>402.75346299412701</v>
      </c>
      <c r="F131">
        <v>483.352621653379</v>
      </c>
      <c r="H131">
        <v>521.46861146796095</v>
      </c>
      <c r="J131">
        <v>497.62083095586303</v>
      </c>
      <c r="L131">
        <v>563.79395815314297</v>
      </c>
      <c r="N131">
        <v>345.59250365612201</v>
      </c>
      <c r="P131">
        <v>564.60783154818898</v>
      </c>
      <c r="R131">
        <v>441.150933633948</v>
      </c>
      <c r="T131">
        <v>442.74409394032898</v>
      </c>
      <c r="V131">
        <v>442.40018690296398</v>
      </c>
      <c r="X131">
        <v>564.24861644857106</v>
      </c>
      <c r="Z131">
        <v>331.56019279846799</v>
      </c>
      <c r="AB131">
        <v>508.87256943256699</v>
      </c>
      <c r="AD131">
        <v>499.14664582026199</v>
      </c>
      <c r="AF131">
        <v>490.29405743337901</v>
      </c>
      <c r="AH131">
        <v>501.33434012070899</v>
      </c>
      <c r="AJ131">
        <v>357.84400871193401</v>
      </c>
      <c r="AL131">
        <v>457.20514208412999</v>
      </c>
      <c r="AN131">
        <v>424.71779871275498</v>
      </c>
      <c r="AP131">
        <v>417.75716539192501</v>
      </c>
      <c r="AR131">
        <v>442.06054646874298</v>
      </c>
      <c r="AT131">
        <v>506.06318723125202</v>
      </c>
      <c r="AV131">
        <v>411.11562353751202</v>
      </c>
      <c r="AX131">
        <v>438.47866605407199</v>
      </c>
      <c r="AZ131">
        <v>570.72503827320395</v>
      </c>
      <c r="BB131">
        <v>430.970072128845</v>
      </c>
      <c r="BD131">
        <v>470.75441167014901</v>
      </c>
      <c r="BF131">
        <v>525.04911563763096</v>
      </c>
      <c r="BH131">
        <v>417.10636536657597</v>
      </c>
      <c r="BJ131">
        <v>480.16409939781801</v>
      </c>
      <c r="BL131">
        <v>534.53835925325905</v>
      </c>
      <c r="BN131">
        <v>414.91211140975901</v>
      </c>
      <c r="BP131">
        <v>480.474829035401</v>
      </c>
      <c r="BR131">
        <v>578.82049239719299</v>
      </c>
      <c r="BT131">
        <v>649.97178337946002</v>
      </c>
      <c r="BV131">
        <v>427.15284677673498</v>
      </c>
      <c r="BX131">
        <v>522.00062257571403</v>
      </c>
      <c r="BZ131">
        <v>426.634916682746</v>
      </c>
      <c r="CB131">
        <v>441.65377825889999</v>
      </c>
      <c r="CD131">
        <v>471.691399824965</v>
      </c>
      <c r="CF131">
        <v>486.64053921465</v>
      </c>
      <c r="CH131">
        <v>371.937965416716</v>
      </c>
      <c r="CJ131">
        <v>406.02994542475102</v>
      </c>
      <c r="CL131">
        <v>470.63580454840297</v>
      </c>
      <c r="CN131">
        <v>480.74912123746702</v>
      </c>
      <c r="CP131">
        <v>428.57169113763399</v>
      </c>
      <c r="CR131">
        <v>358.66949574181001</v>
      </c>
      <c r="CT131">
        <v>444.34213352054502</v>
      </c>
      <c r="CV131">
        <v>424.75912025565799</v>
      </c>
      <c r="CX131">
        <v>552.101235366673</v>
      </c>
      <c r="CZ131">
        <v>522.92677920070298</v>
      </c>
      <c r="DB131">
        <v>411.44491962523603</v>
      </c>
      <c r="DD131">
        <v>273.88429742483999</v>
      </c>
      <c r="DF131">
        <v>386.93593254636897</v>
      </c>
      <c r="DH131">
        <v>541.88713597216804</v>
      </c>
      <c r="DJ131">
        <v>463.11175273499202</v>
      </c>
      <c r="DL131">
        <v>469.216737223655</v>
      </c>
      <c r="DN131">
        <v>443.29318489783702</v>
      </c>
      <c r="DP131">
        <v>554.25866709070306</v>
      </c>
      <c r="DR131">
        <v>427.076138823821</v>
      </c>
      <c r="DT131">
        <v>427.21398178725798</v>
      </c>
      <c r="DV131">
        <v>414.55126164664301</v>
      </c>
      <c r="DX131">
        <v>400.60687512518899</v>
      </c>
      <c r="DZ131">
        <v>427.454154410738</v>
      </c>
      <c r="EB131">
        <v>475.14864399404098</v>
      </c>
      <c r="ED131">
        <v>442.87201797132201</v>
      </c>
      <c r="EF131">
        <v>414.98161562107299</v>
      </c>
      <c r="EH131">
        <v>512.50946684335099</v>
      </c>
      <c r="EJ131">
        <v>373.93650888047102</v>
      </c>
      <c r="EL131">
        <v>484.922833588174</v>
      </c>
      <c r="EN131">
        <v>524.16234403635599</v>
      </c>
      <c r="EP131">
        <v>565.49469105354694</v>
      </c>
      <c r="ER131">
        <v>538.25054155050805</v>
      </c>
      <c r="ET131">
        <v>609.86775244166495</v>
      </c>
      <c r="EV131">
        <v>453.464417712775</v>
      </c>
      <c r="EX131">
        <v>481.010049619379</v>
      </c>
      <c r="EZ131">
        <v>388.22204539603501</v>
      </c>
      <c r="FB131">
        <v>426.48719145355699</v>
      </c>
      <c r="FD131">
        <v>429.15354345182902</v>
      </c>
      <c r="FF131">
        <v>415.32972321429901</v>
      </c>
      <c r="FH131">
        <v>450.74368528073001</v>
      </c>
      <c r="FJ131">
        <v>496.93604985120697</v>
      </c>
      <c r="FL131">
        <v>495.22074865733401</v>
      </c>
      <c r="FN131">
        <v>469.69349463083802</v>
      </c>
      <c r="FP131">
        <v>439.28143243083201</v>
      </c>
      <c r="FR131">
        <v>524.10444270844505</v>
      </c>
      <c r="FT131">
        <v>388.23038157657697</v>
      </c>
      <c r="FV131">
        <v>368.68942022433401</v>
      </c>
      <c r="FX131">
        <v>412.28262953596197</v>
      </c>
      <c r="FZ131">
        <v>410.892861670245</v>
      </c>
      <c r="GB131">
        <v>509.45244869002403</v>
      </c>
      <c r="GD131">
        <v>442.00723671954103</v>
      </c>
      <c r="GF131">
        <v>553.41018814166398</v>
      </c>
      <c r="GH131">
        <v>413.80957978212001</v>
      </c>
      <c r="GJ131">
        <v>609.051367217338</v>
      </c>
      <c r="GL131">
        <v>425.77795168099999</v>
      </c>
      <c r="GN131">
        <v>509.09884450913802</v>
      </c>
      <c r="GP131">
        <v>382.51530526908601</v>
      </c>
      <c r="GR131">
        <v>508.13778293561802</v>
      </c>
      <c r="GT131">
        <v>326.57596562382201</v>
      </c>
      <c r="GV131">
        <v>513.168622692285</v>
      </c>
      <c r="GX131">
        <v>369.89335019913602</v>
      </c>
      <c r="GZ131">
        <v>384.32828085057702</v>
      </c>
      <c r="HB131">
        <v>437.76046984594899</v>
      </c>
      <c r="HD131">
        <v>332.78535810443901</v>
      </c>
      <c r="HF131">
        <v>550.81719422021195</v>
      </c>
      <c r="HH131">
        <v>342.88601942971297</v>
      </c>
      <c r="HJ131">
        <v>466.44816484876799</v>
      </c>
      <c r="HL131">
        <v>472.76323720486602</v>
      </c>
      <c r="HN131">
        <v>522.81086791788596</v>
      </c>
      <c r="HP131">
        <v>389.40031011476401</v>
      </c>
      <c r="HR131">
        <v>565.00289755814902</v>
      </c>
      <c r="HT131">
        <v>454.31821498740601</v>
      </c>
      <c r="HV131">
        <v>384.57229655235102</v>
      </c>
      <c r="HW131">
        <v>439.76779241727797</v>
      </c>
      <c r="HZ131">
        <v>398.36243498509998</v>
      </c>
      <c r="IA131">
        <v>425.79748443972102</v>
      </c>
      <c r="ID131">
        <v>412.84605701569097</v>
      </c>
      <c r="IE131">
        <v>387.23683858878002</v>
      </c>
    </row>
    <row r="132" spans="1:240" x14ac:dyDescent="0.25">
      <c r="A132" s="40">
        <v>41944</v>
      </c>
      <c r="B132">
        <v>350.89349726235901</v>
      </c>
      <c r="D132">
        <v>386.992653128006</v>
      </c>
      <c r="F132">
        <v>365.54895044631002</v>
      </c>
      <c r="H132">
        <v>408.00870986956397</v>
      </c>
      <c r="J132">
        <v>366.86202240135998</v>
      </c>
      <c r="L132">
        <v>351.833213398944</v>
      </c>
      <c r="N132">
        <v>297.074476428742</v>
      </c>
      <c r="P132">
        <v>578.08180522562895</v>
      </c>
      <c r="R132">
        <v>311.48476915106602</v>
      </c>
      <c r="T132">
        <v>326.37022349128802</v>
      </c>
      <c r="V132">
        <v>336.74853088684102</v>
      </c>
      <c r="X132">
        <v>352.766811155749</v>
      </c>
      <c r="Z132">
        <v>451.057326934331</v>
      </c>
      <c r="AB132">
        <v>321.41116878629498</v>
      </c>
      <c r="AD132">
        <v>384.66413866645399</v>
      </c>
      <c r="AF132">
        <v>406.858999543788</v>
      </c>
      <c r="AH132">
        <v>348.41782774417601</v>
      </c>
      <c r="AJ132">
        <v>326.23639107948298</v>
      </c>
      <c r="AL132">
        <v>325.893489359932</v>
      </c>
      <c r="AN132">
        <v>481.46794329697099</v>
      </c>
      <c r="AP132">
        <v>436.61110198896603</v>
      </c>
      <c r="AR132">
        <v>336.84904070948602</v>
      </c>
      <c r="AT132">
        <v>465.595551363026</v>
      </c>
      <c r="AV132">
        <v>466.26589085265402</v>
      </c>
      <c r="AX132">
        <v>478.48550757850802</v>
      </c>
      <c r="AZ132">
        <v>324.68284235844999</v>
      </c>
      <c r="BB132">
        <v>296.12494046609902</v>
      </c>
      <c r="BD132">
        <v>296.38913804446003</v>
      </c>
      <c r="BF132">
        <v>470.07115238443401</v>
      </c>
      <c r="BH132">
        <v>529.43728399659699</v>
      </c>
      <c r="BJ132">
        <v>351.27542864519899</v>
      </c>
      <c r="BL132">
        <v>293.83430684529901</v>
      </c>
      <c r="BN132">
        <v>393.12688390549602</v>
      </c>
      <c r="BP132">
        <v>405.99942262174898</v>
      </c>
      <c r="BR132">
        <v>411.47726424933001</v>
      </c>
      <c r="BT132">
        <v>295.40313739929701</v>
      </c>
      <c r="BV132">
        <v>424.98442944308499</v>
      </c>
      <c r="BX132">
        <v>406.58260222703097</v>
      </c>
      <c r="BZ132">
        <v>431.478879003082</v>
      </c>
      <c r="CB132">
        <v>477.83521897165099</v>
      </c>
      <c r="CD132">
        <v>425.30312623397299</v>
      </c>
      <c r="CF132">
        <v>325.378333232741</v>
      </c>
      <c r="CH132">
        <v>479.88734182163</v>
      </c>
      <c r="CJ132">
        <v>379.72031674503</v>
      </c>
      <c r="CL132">
        <v>325.554805658102</v>
      </c>
      <c r="CN132">
        <v>336.99142943563999</v>
      </c>
      <c r="CP132">
        <v>325.50135569684397</v>
      </c>
      <c r="CR132">
        <v>379.09280066400902</v>
      </c>
      <c r="CT132">
        <v>353.92265379142799</v>
      </c>
      <c r="CV132">
        <v>396.729913023074</v>
      </c>
      <c r="CX132">
        <v>393.37740602795998</v>
      </c>
      <c r="CZ132">
        <v>367.81017821984602</v>
      </c>
      <c r="DB132">
        <v>381.73033732009401</v>
      </c>
      <c r="DD132">
        <v>394.12088709917799</v>
      </c>
      <c r="DF132">
        <v>269.56959304150598</v>
      </c>
      <c r="DH132">
        <v>314.93566268451798</v>
      </c>
      <c r="DJ132">
        <v>357.68653768202103</v>
      </c>
      <c r="DL132">
        <v>440.73887358343302</v>
      </c>
      <c r="DN132">
        <v>326.57783638214102</v>
      </c>
      <c r="DP132">
        <v>310.23742915488498</v>
      </c>
      <c r="DR132">
        <v>238.78114483629301</v>
      </c>
      <c r="DT132">
        <v>323.08015480443299</v>
      </c>
      <c r="DV132">
        <v>354.01240858882102</v>
      </c>
      <c r="DX132">
        <v>420.855069904473</v>
      </c>
      <c r="DZ132">
        <v>427.67083270683997</v>
      </c>
      <c r="EB132">
        <v>409.60587901587002</v>
      </c>
      <c r="ED132">
        <v>336.98321051284103</v>
      </c>
      <c r="EF132">
        <v>251.99392736904099</v>
      </c>
      <c r="EH132">
        <v>340.55347581649301</v>
      </c>
      <c r="EJ132">
        <v>413.959787796912</v>
      </c>
      <c r="EL132">
        <v>381.42548592129401</v>
      </c>
      <c r="EN132">
        <v>212.09105534408101</v>
      </c>
      <c r="EP132">
        <v>423.99143743549399</v>
      </c>
      <c r="ER132">
        <v>425.95424382906498</v>
      </c>
      <c r="ET132">
        <v>435.471236157617</v>
      </c>
      <c r="EV132">
        <v>378.56001965795298</v>
      </c>
      <c r="EX132">
        <v>408.56367652380499</v>
      </c>
      <c r="EZ132">
        <v>394.76291305478202</v>
      </c>
      <c r="FB132">
        <v>407.418795888837</v>
      </c>
      <c r="FD132">
        <v>339.38154348451599</v>
      </c>
      <c r="FF132">
        <v>408.16482926765798</v>
      </c>
      <c r="FH132">
        <v>295.536056026133</v>
      </c>
      <c r="FJ132">
        <v>285.01037122237199</v>
      </c>
      <c r="FL132">
        <v>321.782194449933</v>
      </c>
      <c r="FN132">
        <v>435.94968032636501</v>
      </c>
      <c r="FP132">
        <v>267.563361457035</v>
      </c>
      <c r="FR132">
        <v>335.579222540285</v>
      </c>
      <c r="FT132">
        <v>267.93320643188099</v>
      </c>
      <c r="FV132">
        <v>364.78591624975502</v>
      </c>
      <c r="FX132">
        <v>351.42907886077802</v>
      </c>
      <c r="FZ132">
        <v>482.02462120000001</v>
      </c>
      <c r="GB132">
        <v>422.44860395446398</v>
      </c>
      <c r="GD132">
        <v>365.94794145358298</v>
      </c>
      <c r="GF132">
        <v>339.44749455330299</v>
      </c>
      <c r="GH132">
        <v>383.09813958082299</v>
      </c>
      <c r="GJ132">
        <v>298.27940399663697</v>
      </c>
      <c r="GL132">
        <v>284.64794235310097</v>
      </c>
      <c r="GN132">
        <v>333.15307679553302</v>
      </c>
      <c r="GP132">
        <v>348.77574262864903</v>
      </c>
      <c r="GR132">
        <v>402.85933711627803</v>
      </c>
      <c r="GT132">
        <v>391.93673885785898</v>
      </c>
      <c r="GV132">
        <v>437.34868022574801</v>
      </c>
      <c r="GX132">
        <v>383.18458173120399</v>
      </c>
      <c r="GZ132">
        <v>366.48339899798702</v>
      </c>
      <c r="HB132">
        <v>405.32607321274099</v>
      </c>
      <c r="HD132">
        <v>449.66790276325298</v>
      </c>
      <c r="HF132">
        <v>337.87940411908698</v>
      </c>
      <c r="HH132">
        <v>419.89114417765899</v>
      </c>
      <c r="HJ132">
        <v>322.24697869031797</v>
      </c>
      <c r="HL132">
        <v>366.13743867250702</v>
      </c>
      <c r="HN132">
        <v>323.95234731037601</v>
      </c>
      <c r="HP132">
        <v>413.384087148128</v>
      </c>
      <c r="HR132">
        <v>392.57313200158802</v>
      </c>
      <c r="HT132">
        <v>335.75658841601</v>
      </c>
      <c r="HV132">
        <v>412.62537072862398</v>
      </c>
      <c r="HX132">
        <v>320.997178905564</v>
      </c>
      <c r="HZ132">
        <v>338.75982241212898</v>
      </c>
      <c r="IA132">
        <v>356.56452772343602</v>
      </c>
      <c r="ID132">
        <v>379.49904733639698</v>
      </c>
      <c r="IE132">
        <v>412.26971925819402</v>
      </c>
    </row>
    <row r="133" spans="1:240" x14ac:dyDescent="0.25">
      <c r="A133" s="40">
        <v>41974</v>
      </c>
      <c r="B133">
        <v>185.57037819961599</v>
      </c>
      <c r="D133">
        <v>227.80478731669299</v>
      </c>
      <c r="F133">
        <v>257.58872845347298</v>
      </c>
      <c r="H133">
        <v>183.41718515941599</v>
      </c>
      <c r="J133">
        <v>184.845583795717</v>
      </c>
      <c r="L133">
        <v>112.910303353069</v>
      </c>
      <c r="N133">
        <v>211.663103390358</v>
      </c>
      <c r="P133">
        <v>268.53711545690101</v>
      </c>
      <c r="R133">
        <v>195.44561877172299</v>
      </c>
      <c r="T133">
        <v>269.12558728326701</v>
      </c>
      <c r="V133">
        <v>171.09741512698699</v>
      </c>
      <c r="X133">
        <v>141.73660083609801</v>
      </c>
      <c r="Z133">
        <v>170.66142303032001</v>
      </c>
      <c r="AB133">
        <v>210.18906164499401</v>
      </c>
      <c r="AD133">
        <v>269.62365910427798</v>
      </c>
      <c r="AF133">
        <v>185.78295008347499</v>
      </c>
      <c r="AH133">
        <v>239.58382643092</v>
      </c>
      <c r="AJ133">
        <v>340.76019787121101</v>
      </c>
      <c r="AL133">
        <v>253.16487980166301</v>
      </c>
      <c r="AN133">
        <v>324.87549054250798</v>
      </c>
      <c r="AP133">
        <v>182.729784750107</v>
      </c>
      <c r="AR133">
        <v>270.93902303585702</v>
      </c>
      <c r="AT133">
        <v>184.81613562445</v>
      </c>
      <c r="AV133">
        <v>239.92662379430899</v>
      </c>
      <c r="AX133">
        <v>253.148519423164</v>
      </c>
      <c r="AZ133">
        <v>170.684851153702</v>
      </c>
      <c r="BB133">
        <v>113.233219917936</v>
      </c>
      <c r="BD133">
        <v>285.706605879314</v>
      </c>
      <c r="BF133">
        <v>256.48635450211498</v>
      </c>
      <c r="BH133">
        <v>255.01351029095201</v>
      </c>
      <c r="BJ133">
        <v>268.67355629121499</v>
      </c>
      <c r="BL133">
        <v>211.56539271634401</v>
      </c>
      <c r="BN133">
        <v>270.34892802795599</v>
      </c>
      <c r="BP133">
        <v>269.556919157077</v>
      </c>
      <c r="BR133">
        <v>229.189074692086</v>
      </c>
      <c r="BT133">
        <v>155.44980326429101</v>
      </c>
      <c r="BV133">
        <v>227.83224507897199</v>
      </c>
      <c r="BX133">
        <v>266.233890158257</v>
      </c>
      <c r="BZ133">
        <v>241.80439141685599</v>
      </c>
      <c r="CB133">
        <v>183.19044331762601</v>
      </c>
      <c r="CD133">
        <v>270.70448564981302</v>
      </c>
      <c r="CF133">
        <v>255.112767420566</v>
      </c>
      <c r="CH133">
        <v>311.80713316902501</v>
      </c>
      <c r="CJ133">
        <v>284.16686566030398</v>
      </c>
      <c r="CL133">
        <v>269.48785501985799</v>
      </c>
      <c r="CN133">
        <v>228.238116954281</v>
      </c>
      <c r="CP133">
        <v>198.233040899147</v>
      </c>
      <c r="CR133">
        <v>226.54493185849199</v>
      </c>
      <c r="CT133">
        <v>242.40244899370001</v>
      </c>
      <c r="CV133">
        <v>255.06352404673299</v>
      </c>
      <c r="CX133">
        <v>285.30884908358303</v>
      </c>
      <c r="CZ133">
        <v>268.376688169251</v>
      </c>
      <c r="DB133">
        <v>212.50226511837201</v>
      </c>
      <c r="DD133">
        <v>141.11949330828901</v>
      </c>
      <c r="DF133">
        <v>184.58198985275399</v>
      </c>
      <c r="DH133">
        <v>297.44731912413101</v>
      </c>
      <c r="DJ133">
        <v>269.62553744477401</v>
      </c>
      <c r="DL133">
        <v>255.74825720592699</v>
      </c>
      <c r="DN133">
        <v>198.771177105992</v>
      </c>
      <c r="DP133">
        <v>297.45379419275201</v>
      </c>
      <c r="DR133">
        <v>226.08879798187201</v>
      </c>
      <c r="DT133">
        <v>253.343687622902</v>
      </c>
      <c r="DV133">
        <v>128.07249027417399</v>
      </c>
      <c r="DX133">
        <v>197.06211555704101</v>
      </c>
      <c r="DZ133">
        <v>210.89886474219301</v>
      </c>
      <c r="EB133">
        <v>270.47207259227798</v>
      </c>
      <c r="ED133">
        <v>300.363701957133</v>
      </c>
      <c r="EF133">
        <v>313.64864116192399</v>
      </c>
      <c r="EH133">
        <v>184.54077810769701</v>
      </c>
      <c r="EJ133">
        <v>269.89539427035299</v>
      </c>
      <c r="EL133">
        <v>197.993722218306</v>
      </c>
      <c r="EN133">
        <v>240.79075623174199</v>
      </c>
      <c r="EP133">
        <v>227.44188657700099</v>
      </c>
      <c r="ER133">
        <v>255.86653138413701</v>
      </c>
      <c r="ET133">
        <v>209.95106068436701</v>
      </c>
      <c r="EV133">
        <v>266.61020016625503</v>
      </c>
      <c r="EX133">
        <v>251.558666380284</v>
      </c>
      <c r="EZ133">
        <v>213.624400911235</v>
      </c>
      <c r="FB133">
        <v>168.484015099793</v>
      </c>
      <c r="FD133">
        <v>251.214025138377</v>
      </c>
      <c r="FF133">
        <v>169.21258906636899</v>
      </c>
      <c r="FH133">
        <v>225.71354343690399</v>
      </c>
      <c r="FJ133">
        <v>270.658930559461</v>
      </c>
      <c r="FL133">
        <v>299.052702890354</v>
      </c>
      <c r="FN133">
        <v>183.567945866646</v>
      </c>
      <c r="FP133">
        <v>309.02614590621999</v>
      </c>
      <c r="FR133">
        <v>223.704552444813</v>
      </c>
      <c r="FT133">
        <v>268.19719600635398</v>
      </c>
      <c r="FV133">
        <v>269.812582832793</v>
      </c>
      <c r="FX133">
        <v>281.582872613662</v>
      </c>
      <c r="FZ133">
        <v>268.14107121634498</v>
      </c>
      <c r="GB133">
        <v>296.50433652446901</v>
      </c>
      <c r="GD133">
        <v>227.98642704325999</v>
      </c>
      <c r="GF133">
        <v>210.68899397202799</v>
      </c>
      <c r="GH133">
        <v>270.09980808983602</v>
      </c>
      <c r="GJ133">
        <v>170.10886514739201</v>
      </c>
      <c r="GL133">
        <v>297.74702148631701</v>
      </c>
      <c r="GN133">
        <v>227.457249758508</v>
      </c>
      <c r="GP133">
        <v>225.57856072753299</v>
      </c>
      <c r="GR133">
        <v>255.89709145561</v>
      </c>
      <c r="GT133">
        <v>225.59880987646599</v>
      </c>
      <c r="GV133">
        <v>282.679450052959</v>
      </c>
      <c r="GX133">
        <v>282.76313444595502</v>
      </c>
      <c r="GZ133">
        <v>240.26874086070799</v>
      </c>
      <c r="HB133">
        <v>238.109153899559</v>
      </c>
      <c r="HD133">
        <v>256.07912025913998</v>
      </c>
      <c r="HF133">
        <v>156.08861306979199</v>
      </c>
      <c r="HH133">
        <v>238.83864887676501</v>
      </c>
      <c r="HJ133">
        <v>268.13955976322001</v>
      </c>
      <c r="HL133">
        <v>286.42227294258498</v>
      </c>
      <c r="HN133">
        <v>252.28779855189299</v>
      </c>
      <c r="HP133">
        <v>272.21344349982502</v>
      </c>
      <c r="HR133">
        <v>169.02369516216999</v>
      </c>
      <c r="HT133">
        <v>254.41668691564601</v>
      </c>
      <c r="HV133">
        <v>197.46962044648399</v>
      </c>
      <c r="HX133">
        <v>183.63010953649001</v>
      </c>
      <c r="HZ133">
        <v>296.24263558304898</v>
      </c>
      <c r="IB133">
        <v>170.941384028686</v>
      </c>
      <c r="ID133">
        <v>170.29884174383099</v>
      </c>
      <c r="IE133">
        <v>228.17702873190399</v>
      </c>
    </row>
    <row r="134" spans="1:240" x14ac:dyDescent="0.25">
      <c r="A134" s="40">
        <v>42005</v>
      </c>
      <c r="B134">
        <v>248.75061145608001</v>
      </c>
      <c r="D134">
        <v>311.66858452135898</v>
      </c>
      <c r="F134">
        <v>274.48636565885403</v>
      </c>
      <c r="H134">
        <v>374.58811503489</v>
      </c>
      <c r="J134">
        <v>325.55625169124698</v>
      </c>
      <c r="L134">
        <v>308.18451755011199</v>
      </c>
      <c r="N134">
        <v>321.33777704593899</v>
      </c>
      <c r="P134">
        <v>248.74131496758599</v>
      </c>
      <c r="R134">
        <v>313.416117740343</v>
      </c>
      <c r="T134">
        <v>288.60453576281901</v>
      </c>
      <c r="V134">
        <v>475.094538290407</v>
      </c>
      <c r="X134">
        <v>275.70743918276298</v>
      </c>
      <c r="Z134">
        <v>326.63335389023001</v>
      </c>
      <c r="AB134">
        <v>346.506304169712</v>
      </c>
      <c r="AD134">
        <v>348.65229992613001</v>
      </c>
      <c r="AF134">
        <v>173.58211353109701</v>
      </c>
      <c r="AH134">
        <v>286.53704070462999</v>
      </c>
      <c r="AJ134">
        <v>236.042727236312</v>
      </c>
      <c r="AL134">
        <v>262.95334665044101</v>
      </c>
      <c r="AN134">
        <v>310.76669770748902</v>
      </c>
      <c r="AP134">
        <v>312.61665630791703</v>
      </c>
      <c r="AR134">
        <v>316.07424539218198</v>
      </c>
      <c r="AT134">
        <v>348.10935019136502</v>
      </c>
      <c r="AV134">
        <v>323.23520024446799</v>
      </c>
      <c r="AX134">
        <v>197.51168776185901</v>
      </c>
      <c r="AZ134">
        <v>336.86953260440299</v>
      </c>
      <c r="BB134">
        <v>263.26376897596901</v>
      </c>
      <c r="BD134">
        <v>312.55007471988699</v>
      </c>
      <c r="BF134">
        <v>301.52023811464699</v>
      </c>
      <c r="BH134">
        <v>387.15828862080002</v>
      </c>
      <c r="BJ134">
        <v>211.047484615505</v>
      </c>
      <c r="BL134">
        <v>272.83127957135503</v>
      </c>
      <c r="BN134">
        <v>348.478172293206</v>
      </c>
      <c r="BP134">
        <v>376.406829652402</v>
      </c>
      <c r="BR134">
        <v>362.95810973832403</v>
      </c>
      <c r="BT134">
        <v>299.99636304732599</v>
      </c>
      <c r="BV134">
        <v>347.25645101921401</v>
      </c>
      <c r="BX134">
        <v>310.783729434512</v>
      </c>
      <c r="BZ134">
        <v>400.879059347186</v>
      </c>
      <c r="CB134">
        <v>221.80662919127701</v>
      </c>
      <c r="CD134">
        <v>312.14545910433498</v>
      </c>
      <c r="CF134">
        <v>285.74965296711201</v>
      </c>
      <c r="CH134">
        <v>314.494744067417</v>
      </c>
      <c r="CJ134">
        <v>361.38046184974002</v>
      </c>
      <c r="CL134">
        <v>313.25370681121501</v>
      </c>
      <c r="CN134">
        <v>247.471729073266</v>
      </c>
      <c r="CP134">
        <v>301.228112089224</v>
      </c>
      <c r="CR134">
        <v>263.68103446697501</v>
      </c>
      <c r="CT134">
        <v>378.55477387243297</v>
      </c>
      <c r="CV134">
        <v>351.396028982914</v>
      </c>
      <c r="CX134">
        <v>351.75601457827702</v>
      </c>
      <c r="CZ134">
        <v>315.150859682781</v>
      </c>
      <c r="DB134">
        <v>360.36452126038802</v>
      </c>
      <c r="DD134">
        <v>372.37865069373498</v>
      </c>
      <c r="DF134">
        <v>276.16673003903497</v>
      </c>
      <c r="DH134">
        <v>212.233398476594</v>
      </c>
      <c r="DJ134">
        <v>249.43494635494599</v>
      </c>
      <c r="DL134">
        <v>311.51988428213002</v>
      </c>
      <c r="DN134">
        <v>298.27896424401598</v>
      </c>
      <c r="DP134">
        <v>349.12226726935802</v>
      </c>
      <c r="DR134">
        <v>237.696236555242</v>
      </c>
      <c r="DT134">
        <v>313.617469758624</v>
      </c>
      <c r="DV134">
        <v>397.41201271637101</v>
      </c>
      <c r="DX134">
        <v>327.50150027451502</v>
      </c>
      <c r="DZ134">
        <v>348.85089863416999</v>
      </c>
      <c r="EB134">
        <v>212.90174984644801</v>
      </c>
      <c r="ED134">
        <v>301.91494454147198</v>
      </c>
      <c r="EF134">
        <v>274.780014041931</v>
      </c>
      <c r="EH134">
        <v>262.873029123013</v>
      </c>
      <c r="EJ134">
        <v>372.928323640256</v>
      </c>
      <c r="EL134">
        <v>398.33949027665602</v>
      </c>
      <c r="EN134">
        <v>327.43025204776501</v>
      </c>
      <c r="EP134">
        <v>275.154283608708</v>
      </c>
      <c r="ER134">
        <v>350.88021437768901</v>
      </c>
      <c r="ET134">
        <v>323.60313173042402</v>
      </c>
      <c r="EV134">
        <v>274.37837793849002</v>
      </c>
      <c r="EX134">
        <v>348.48924621498901</v>
      </c>
      <c r="EZ134">
        <v>341.24123151519598</v>
      </c>
      <c r="FB134">
        <v>362.55894024707499</v>
      </c>
      <c r="FD134">
        <v>310.40379269697098</v>
      </c>
      <c r="FF134">
        <v>336.32400765480799</v>
      </c>
      <c r="FH134">
        <v>309.348018799812</v>
      </c>
      <c r="FJ134">
        <v>337.233098172479</v>
      </c>
      <c r="FL134">
        <v>363.57428445484499</v>
      </c>
      <c r="FN134">
        <v>298.25370537626799</v>
      </c>
      <c r="FP134">
        <v>350.74872716741601</v>
      </c>
      <c r="FR134">
        <v>236.19809887263301</v>
      </c>
      <c r="FT134">
        <v>311.28135268980799</v>
      </c>
      <c r="FV134">
        <v>311.395692338186</v>
      </c>
      <c r="FX134">
        <v>362.02973262892101</v>
      </c>
      <c r="FZ134">
        <v>424.13013699154601</v>
      </c>
      <c r="GB134">
        <v>313.97906861566798</v>
      </c>
      <c r="GD134">
        <v>250.22065835000899</v>
      </c>
      <c r="GF134">
        <v>261.22546921786699</v>
      </c>
      <c r="GH134">
        <v>350.72546642964602</v>
      </c>
      <c r="GJ134">
        <v>303.60987176390398</v>
      </c>
      <c r="GL134">
        <v>311.41809946112801</v>
      </c>
      <c r="GN134">
        <v>310.82662806248999</v>
      </c>
      <c r="GP134">
        <v>323.444779232001</v>
      </c>
      <c r="GR134">
        <v>334.52102390350598</v>
      </c>
      <c r="GT134">
        <v>259.84996550621702</v>
      </c>
      <c r="GV134">
        <v>299.32383552777799</v>
      </c>
      <c r="GX134">
        <v>400.25638831430001</v>
      </c>
      <c r="GZ134">
        <v>324.60191244696699</v>
      </c>
      <c r="HB134">
        <v>273.50284143988898</v>
      </c>
      <c r="HD134">
        <v>314.01080029241098</v>
      </c>
      <c r="HF134">
        <v>336.97349642979498</v>
      </c>
      <c r="HH134">
        <v>435.94917369799299</v>
      </c>
      <c r="HJ134">
        <v>187.09057651234201</v>
      </c>
      <c r="HL134">
        <v>248.90145499586299</v>
      </c>
      <c r="HN134">
        <v>301.61230568544198</v>
      </c>
      <c r="HP134">
        <v>354.35633657192801</v>
      </c>
      <c r="HR134">
        <v>224.69017872337699</v>
      </c>
      <c r="HT134">
        <v>237.78646160590799</v>
      </c>
      <c r="HV134">
        <v>334.63333037708901</v>
      </c>
      <c r="HX134">
        <v>286.31122493999101</v>
      </c>
      <c r="HZ134">
        <v>301.49410431142098</v>
      </c>
      <c r="IB134">
        <v>328.49032580354702</v>
      </c>
      <c r="ID134">
        <v>213.054216081562</v>
      </c>
      <c r="IF134">
        <v>210.76155993802001</v>
      </c>
    </row>
    <row r="135" spans="1:240" x14ac:dyDescent="0.25">
      <c r="A135" s="40">
        <v>42036</v>
      </c>
      <c r="B135">
        <v>409.04079827896999</v>
      </c>
      <c r="D135">
        <v>413.96280064234998</v>
      </c>
      <c r="F135">
        <v>361.20881177774902</v>
      </c>
      <c r="H135">
        <v>466.87733410756999</v>
      </c>
      <c r="J135">
        <v>259.98707883331798</v>
      </c>
      <c r="L135">
        <v>381.86936157346798</v>
      </c>
      <c r="N135">
        <v>398.087357684918</v>
      </c>
      <c r="P135">
        <v>360.93884947665799</v>
      </c>
      <c r="R135">
        <v>426.24528766113599</v>
      </c>
      <c r="T135">
        <v>385.178125712579</v>
      </c>
      <c r="V135">
        <v>316.46615194472901</v>
      </c>
      <c r="X135">
        <v>318.37683788188099</v>
      </c>
      <c r="Z135">
        <v>331.02000953266202</v>
      </c>
      <c r="AB135">
        <v>410.07592151682201</v>
      </c>
      <c r="AD135">
        <v>473.08078847594601</v>
      </c>
      <c r="AF135">
        <v>440.34755317288</v>
      </c>
      <c r="AH135">
        <v>426.40849629695401</v>
      </c>
      <c r="AJ135">
        <v>412.40316425660899</v>
      </c>
      <c r="AL135">
        <v>330.34909418355198</v>
      </c>
      <c r="AN135">
        <v>384.42594392621402</v>
      </c>
      <c r="AP135">
        <v>402.90654630549398</v>
      </c>
      <c r="AR135">
        <v>553.88096324045398</v>
      </c>
      <c r="AT135">
        <v>450.19911507300799</v>
      </c>
      <c r="AV135">
        <v>440.00888886249197</v>
      </c>
      <c r="AX135">
        <v>382.11056099174402</v>
      </c>
      <c r="AZ135">
        <v>444.759580256476</v>
      </c>
      <c r="BB135">
        <v>442.570339146778</v>
      </c>
      <c r="BD135">
        <v>414.10865811101598</v>
      </c>
      <c r="BF135">
        <v>388.12338493803901</v>
      </c>
      <c r="BH135">
        <v>415.30919841816097</v>
      </c>
      <c r="BJ135">
        <v>372.34734580628299</v>
      </c>
      <c r="BL135">
        <v>427.300357557854</v>
      </c>
      <c r="BN135">
        <v>423.92851461454899</v>
      </c>
      <c r="BP135">
        <v>411.15155071966097</v>
      </c>
      <c r="BR135">
        <v>403.19832619941502</v>
      </c>
      <c r="BT135">
        <v>371.77020164124502</v>
      </c>
      <c r="BV135">
        <v>330.74674738263502</v>
      </c>
      <c r="BX135">
        <v>398.248794427701</v>
      </c>
      <c r="BZ135">
        <v>414.79406596814499</v>
      </c>
      <c r="CB135">
        <v>439.00561014477302</v>
      </c>
      <c r="CD135">
        <v>431.69742697491</v>
      </c>
      <c r="CF135">
        <v>440.01797642971297</v>
      </c>
      <c r="CH135">
        <v>410.106096052574</v>
      </c>
      <c r="CJ135">
        <v>301.48016072991197</v>
      </c>
      <c r="CL135">
        <v>289.00203426441601</v>
      </c>
      <c r="CN135">
        <v>481.002073944779</v>
      </c>
      <c r="CP135">
        <v>371.40365870976098</v>
      </c>
      <c r="CR135">
        <v>397.559024242475</v>
      </c>
      <c r="CT135">
        <v>375.35208498533802</v>
      </c>
      <c r="CV135">
        <v>262.45080589466301</v>
      </c>
      <c r="CX135">
        <v>411.858692525533</v>
      </c>
      <c r="CZ135">
        <v>469.90618860459603</v>
      </c>
      <c r="DB135">
        <v>379.33908500184702</v>
      </c>
      <c r="DD135">
        <v>386.84397376578102</v>
      </c>
      <c r="DF135">
        <v>372.24149465375598</v>
      </c>
      <c r="DH135">
        <v>347.6994806834</v>
      </c>
      <c r="DJ135">
        <v>301.93081862438299</v>
      </c>
      <c r="DL135">
        <v>317.95424509246698</v>
      </c>
      <c r="DN135">
        <v>385.59342476525097</v>
      </c>
      <c r="DP135">
        <v>496.11002874982103</v>
      </c>
      <c r="DR135">
        <v>454.11271105396099</v>
      </c>
      <c r="DT135">
        <v>399.521710214172</v>
      </c>
      <c r="DV135">
        <v>355.79158226742902</v>
      </c>
      <c r="DX135">
        <v>428.20067599724899</v>
      </c>
      <c r="DZ135">
        <v>473.56174598624102</v>
      </c>
      <c r="EB135">
        <v>261.02595334157797</v>
      </c>
      <c r="ED135">
        <v>399.32515762059597</v>
      </c>
      <c r="EF135">
        <v>356.92500742912802</v>
      </c>
      <c r="EH135">
        <v>384.78476065665097</v>
      </c>
      <c r="EJ135">
        <v>465.95161816927498</v>
      </c>
      <c r="EL135">
        <v>330.16898544529101</v>
      </c>
      <c r="EN135">
        <v>455.32493692347703</v>
      </c>
      <c r="EP135">
        <v>385.67391465897498</v>
      </c>
      <c r="ER135">
        <v>400.46761287183699</v>
      </c>
      <c r="ET135">
        <v>410.909782048549</v>
      </c>
      <c r="EV135">
        <v>440.58708177710901</v>
      </c>
      <c r="EX135">
        <v>371.08690900157598</v>
      </c>
      <c r="EZ135">
        <v>401.58125465304198</v>
      </c>
      <c r="FB135">
        <v>357.47518499465502</v>
      </c>
      <c r="FD135">
        <v>344.68597750872499</v>
      </c>
      <c r="FF135">
        <v>356.559870509684</v>
      </c>
      <c r="FH135">
        <v>358.09374772351299</v>
      </c>
      <c r="FJ135">
        <v>469.54726357112997</v>
      </c>
      <c r="FL135">
        <v>452.930445618237</v>
      </c>
      <c r="FN135">
        <v>400.43378008359502</v>
      </c>
      <c r="FP135">
        <v>524.22534652216405</v>
      </c>
      <c r="FR135">
        <v>348.17422236279299</v>
      </c>
      <c r="FT135">
        <v>510.83006157075403</v>
      </c>
      <c r="FV135">
        <v>289.78574082620702</v>
      </c>
      <c r="FX135">
        <v>343.89676229955199</v>
      </c>
      <c r="FZ135">
        <v>373.26855132544301</v>
      </c>
      <c r="GB135">
        <v>357.53624330082903</v>
      </c>
      <c r="GD135">
        <v>386.25613988452602</v>
      </c>
      <c r="GF135">
        <v>387.05145896944799</v>
      </c>
      <c r="GH135">
        <v>289.36985712174402</v>
      </c>
      <c r="GJ135">
        <v>345.00459968085602</v>
      </c>
      <c r="GL135">
        <v>494.68866492929999</v>
      </c>
      <c r="GN135">
        <v>301.14387612437099</v>
      </c>
      <c r="GP135">
        <v>408.906063959216</v>
      </c>
      <c r="GR135">
        <v>370.20656363451002</v>
      </c>
      <c r="GT135">
        <v>324.74079867739999</v>
      </c>
      <c r="GV135">
        <v>467.69441259503998</v>
      </c>
      <c r="GX135">
        <v>452.58686847959899</v>
      </c>
      <c r="GZ135">
        <v>437.18818105520802</v>
      </c>
      <c r="HB135">
        <v>409.04289837354497</v>
      </c>
      <c r="HD135">
        <v>453.81301187848101</v>
      </c>
      <c r="HF135">
        <v>315.517718144696</v>
      </c>
      <c r="HH135">
        <v>233.98270929077401</v>
      </c>
      <c r="HJ135">
        <v>441.96181000149102</v>
      </c>
      <c r="HL135">
        <v>388.76643637259002</v>
      </c>
      <c r="HN135">
        <v>422.54254953757601</v>
      </c>
      <c r="HP135">
        <v>419.04715623199201</v>
      </c>
      <c r="HR135">
        <v>425.94242057709698</v>
      </c>
      <c r="HT135">
        <v>344.23456110111903</v>
      </c>
      <c r="HV135">
        <v>397.11657985983197</v>
      </c>
      <c r="HX135">
        <v>422.540495706755</v>
      </c>
      <c r="HZ135">
        <v>401.347259077366</v>
      </c>
      <c r="IB135">
        <v>359.91757299974398</v>
      </c>
      <c r="ID135">
        <v>359.92200331833499</v>
      </c>
      <c r="IF135">
        <v>401.94404258258601</v>
      </c>
    </row>
    <row r="136" spans="1:240" x14ac:dyDescent="0.25">
      <c r="A136" s="40">
        <v>42064</v>
      </c>
      <c r="B136">
        <v>304.44626398554902</v>
      </c>
      <c r="D136">
        <v>189.227883132454</v>
      </c>
      <c r="F136">
        <v>325.35902309757898</v>
      </c>
      <c r="H136">
        <v>212.87734235772601</v>
      </c>
      <c r="J136">
        <v>353.57426980495501</v>
      </c>
      <c r="L136">
        <v>278.73090412501102</v>
      </c>
      <c r="N136">
        <v>191.92503909782999</v>
      </c>
      <c r="P136">
        <v>276.69450381161801</v>
      </c>
      <c r="R136">
        <v>352.66025459804302</v>
      </c>
      <c r="T136">
        <v>301.53240727486201</v>
      </c>
      <c r="V136">
        <v>263.17850521502902</v>
      </c>
      <c r="X136">
        <v>188.360163942756</v>
      </c>
      <c r="Z136">
        <v>338.83198501888398</v>
      </c>
      <c r="AB136">
        <v>389.59464923509699</v>
      </c>
      <c r="AD136">
        <v>353.56592601690897</v>
      </c>
      <c r="AF136">
        <v>265.387632464717</v>
      </c>
      <c r="AH136">
        <v>376.14911950986499</v>
      </c>
      <c r="AJ136">
        <v>343.10858139818799</v>
      </c>
      <c r="AL136">
        <v>278.132098258224</v>
      </c>
      <c r="AN136">
        <v>264.00128991629202</v>
      </c>
      <c r="AP136">
        <v>349.25825186703798</v>
      </c>
      <c r="AR136">
        <v>365.36100544825098</v>
      </c>
      <c r="AT136">
        <v>249.47146304136299</v>
      </c>
      <c r="AV136">
        <v>311.41154490643299</v>
      </c>
      <c r="AX136">
        <v>326.88523255095203</v>
      </c>
      <c r="AZ136">
        <v>214.99101562550899</v>
      </c>
      <c r="BB136">
        <v>364.65360023767897</v>
      </c>
      <c r="BD136">
        <v>340.13650117105698</v>
      </c>
      <c r="BF136">
        <v>356.11164646692498</v>
      </c>
      <c r="BH136">
        <v>252.267745438323</v>
      </c>
      <c r="BJ136">
        <v>225.91208770982999</v>
      </c>
      <c r="BL136">
        <v>288.64619802477398</v>
      </c>
      <c r="BN136">
        <v>237.91849276475801</v>
      </c>
      <c r="BP136">
        <v>351.068477575759</v>
      </c>
      <c r="BR136">
        <v>275.69150472569697</v>
      </c>
      <c r="BT136">
        <v>224.768038247155</v>
      </c>
      <c r="BV136">
        <v>264.901845424226</v>
      </c>
      <c r="BX136">
        <v>300.70220135219398</v>
      </c>
      <c r="BZ136">
        <v>214.065709982295</v>
      </c>
      <c r="CB136">
        <v>252.87914330387801</v>
      </c>
      <c r="CD136">
        <v>325.85136032906098</v>
      </c>
      <c r="CF136">
        <v>225.925523361047</v>
      </c>
      <c r="CH136">
        <v>286.70860594289201</v>
      </c>
      <c r="CJ136">
        <v>264.16422482818598</v>
      </c>
      <c r="CL136">
        <v>276.62219117104399</v>
      </c>
      <c r="CN136">
        <v>324.48618866047201</v>
      </c>
      <c r="CP136">
        <v>338.57292418640401</v>
      </c>
      <c r="CR136">
        <v>253.497503828389</v>
      </c>
      <c r="CT136">
        <v>339.59985211796101</v>
      </c>
      <c r="CV136">
        <v>274.06574411886299</v>
      </c>
      <c r="CX136">
        <v>213.78959413335701</v>
      </c>
      <c r="CZ136">
        <v>301.72134672739099</v>
      </c>
      <c r="DB136">
        <v>299.92946402682401</v>
      </c>
      <c r="DD136">
        <v>353.49419252584499</v>
      </c>
      <c r="DF136">
        <v>329.80961340375598</v>
      </c>
      <c r="DH136">
        <v>315.85368987542199</v>
      </c>
      <c r="DJ136">
        <v>249.26377233536999</v>
      </c>
      <c r="DL136">
        <v>315.70016036369299</v>
      </c>
      <c r="DN136">
        <v>239.07653851479901</v>
      </c>
      <c r="DP136">
        <v>227.722039622447</v>
      </c>
      <c r="DR136">
        <v>362.834358762737</v>
      </c>
      <c r="DT136">
        <v>274.13044104556099</v>
      </c>
      <c r="DV136">
        <v>361.926847818206</v>
      </c>
      <c r="DX136">
        <v>327.72136197248</v>
      </c>
      <c r="DZ136">
        <v>340.57442284172998</v>
      </c>
      <c r="EB136">
        <v>315.64065679599997</v>
      </c>
      <c r="ED136">
        <v>300.97614452959499</v>
      </c>
      <c r="EF136">
        <v>315.30912174030698</v>
      </c>
      <c r="EH136">
        <v>323.10223838143003</v>
      </c>
      <c r="EJ136">
        <v>341.23673466868001</v>
      </c>
      <c r="EL136">
        <v>312.25271421148801</v>
      </c>
      <c r="EN136">
        <v>424.06347313165497</v>
      </c>
      <c r="EP136">
        <v>352.13622222743402</v>
      </c>
      <c r="ER136">
        <v>328.153902888853</v>
      </c>
      <c r="ET136">
        <v>300.26839304247602</v>
      </c>
      <c r="EV136">
        <v>226.03299467178601</v>
      </c>
      <c r="EX136">
        <v>287.57732992696998</v>
      </c>
      <c r="EZ136">
        <v>225.876292329487</v>
      </c>
      <c r="FB136">
        <v>249.88426632070701</v>
      </c>
      <c r="FD136">
        <v>288.78448544390301</v>
      </c>
      <c r="FF136">
        <v>375.10985942589201</v>
      </c>
      <c r="FH136">
        <v>352.35242435324602</v>
      </c>
      <c r="FJ136">
        <v>239.88189786929999</v>
      </c>
      <c r="FL136">
        <v>201.45506043783701</v>
      </c>
      <c r="FN136">
        <v>263.78609420521298</v>
      </c>
      <c r="FP136">
        <v>326.14058069713099</v>
      </c>
      <c r="FR136">
        <v>240.888583499259</v>
      </c>
      <c r="FT136">
        <v>252.506952246032</v>
      </c>
      <c r="FV136">
        <v>288.54163458801401</v>
      </c>
      <c r="FX136">
        <v>377.39157061364398</v>
      </c>
      <c r="FZ136">
        <v>324.55210284072803</v>
      </c>
      <c r="GB136">
        <v>214.23069186225601</v>
      </c>
      <c r="GD136">
        <v>316.03753843210899</v>
      </c>
      <c r="GF136">
        <v>313.11265563019299</v>
      </c>
      <c r="GH136">
        <v>202.79024144865301</v>
      </c>
      <c r="GJ136">
        <v>291.93125681057597</v>
      </c>
      <c r="GL136">
        <v>377.39720470983002</v>
      </c>
      <c r="GN136">
        <v>393.81932180826499</v>
      </c>
      <c r="GP136">
        <v>237.26266853583499</v>
      </c>
      <c r="GR136">
        <v>361.58859255953098</v>
      </c>
      <c r="GT136">
        <v>198.67696756786299</v>
      </c>
      <c r="GV136">
        <v>226.222158309397</v>
      </c>
      <c r="GX136">
        <v>354.63446158617199</v>
      </c>
      <c r="GZ136">
        <v>286.95334896075502</v>
      </c>
      <c r="HB136">
        <v>337.92107683999598</v>
      </c>
      <c r="HD136">
        <v>262.800459637063</v>
      </c>
      <c r="HF136">
        <v>212.22275135795601</v>
      </c>
      <c r="HH136">
        <v>302.24666616701199</v>
      </c>
      <c r="HJ136">
        <v>377.43317942887899</v>
      </c>
      <c r="HL136">
        <v>366.98475878628699</v>
      </c>
      <c r="HN136">
        <v>300.76328777604999</v>
      </c>
      <c r="HP136">
        <v>325.70011682060698</v>
      </c>
      <c r="HR136">
        <v>340.52201277781899</v>
      </c>
      <c r="HT136">
        <v>200.485663167691</v>
      </c>
      <c r="HV136">
        <v>326.56465605136702</v>
      </c>
      <c r="HX136">
        <v>339.49160138079299</v>
      </c>
      <c r="HZ136">
        <v>339.45349440983102</v>
      </c>
      <c r="IB136">
        <v>250.768349622306</v>
      </c>
      <c r="ID136">
        <v>265.44564707728699</v>
      </c>
      <c r="IF136">
        <v>353.17003941293899</v>
      </c>
    </row>
    <row r="137" spans="1:240" x14ac:dyDescent="0.25">
      <c r="A137" s="40">
        <v>42095</v>
      </c>
      <c r="B137">
        <v>347.264230184437</v>
      </c>
      <c r="D137">
        <v>260.18906534891801</v>
      </c>
      <c r="F137">
        <v>352.77768920241999</v>
      </c>
      <c r="H137">
        <v>284.71185347941099</v>
      </c>
      <c r="J137">
        <v>271.30089906558402</v>
      </c>
      <c r="L137">
        <v>271.876955929274</v>
      </c>
      <c r="N137">
        <v>294.4033743224</v>
      </c>
      <c r="P137">
        <v>325.38671666003</v>
      </c>
      <c r="R137">
        <v>325.34284826799001</v>
      </c>
      <c r="T137">
        <v>228.80076671332901</v>
      </c>
      <c r="V137">
        <v>256.14554125631099</v>
      </c>
      <c r="X137">
        <v>189.45516689640399</v>
      </c>
      <c r="Z137">
        <v>310.75935962656803</v>
      </c>
      <c r="AB137">
        <v>338.66822452620698</v>
      </c>
      <c r="AD137">
        <v>257.94264731955798</v>
      </c>
      <c r="AF137">
        <v>298.10066457080097</v>
      </c>
      <c r="AH137">
        <v>253.77650841576599</v>
      </c>
      <c r="AJ137">
        <v>285.81707687842601</v>
      </c>
      <c r="AL137">
        <v>299.460782925128</v>
      </c>
      <c r="AN137">
        <v>326.30849053926801</v>
      </c>
      <c r="AP137">
        <v>324.411934049161</v>
      </c>
      <c r="AR137">
        <v>356.89428342654702</v>
      </c>
      <c r="AT137">
        <v>364.34775767391602</v>
      </c>
      <c r="AV137">
        <v>392.56024684736201</v>
      </c>
      <c r="AX137">
        <v>213.97351132778101</v>
      </c>
      <c r="AZ137">
        <v>216.69968005133899</v>
      </c>
      <c r="BB137">
        <v>215.871126548658</v>
      </c>
      <c r="BD137">
        <v>284.15168047898101</v>
      </c>
      <c r="BF137">
        <v>286.355958981009</v>
      </c>
      <c r="BH137">
        <v>255.32876831656199</v>
      </c>
      <c r="BJ137">
        <v>190.954185962086</v>
      </c>
      <c r="BL137">
        <v>298.58451268595599</v>
      </c>
      <c r="BN137">
        <v>257.17615745102199</v>
      </c>
      <c r="BP137">
        <v>365.66214797409998</v>
      </c>
      <c r="BR137">
        <v>381.05955990275601</v>
      </c>
      <c r="BT137">
        <v>324.856711677519</v>
      </c>
      <c r="BV137">
        <v>351.49305455475098</v>
      </c>
      <c r="BX137">
        <v>232.47265736677099</v>
      </c>
      <c r="BZ137">
        <v>312.83801320413602</v>
      </c>
      <c r="CB137">
        <v>362.890419117303</v>
      </c>
      <c r="CD137">
        <v>241.858326418253</v>
      </c>
      <c r="CF137">
        <v>282.28246525853098</v>
      </c>
      <c r="CH137">
        <v>309.11827717971101</v>
      </c>
      <c r="CJ137">
        <v>282.00124874638198</v>
      </c>
      <c r="CL137">
        <v>327.81180887670303</v>
      </c>
      <c r="CN137">
        <v>348.60936458267503</v>
      </c>
      <c r="CP137">
        <v>309.69074050406601</v>
      </c>
      <c r="CR137">
        <v>270.72222370789501</v>
      </c>
      <c r="CT137">
        <v>300.49183657299102</v>
      </c>
      <c r="CV137">
        <v>313.97677770060699</v>
      </c>
      <c r="CX137">
        <v>301.57522288394699</v>
      </c>
      <c r="CZ137">
        <v>218.44299534120501</v>
      </c>
      <c r="DB137">
        <v>296.17993774124898</v>
      </c>
      <c r="DD137">
        <v>327.06772648517</v>
      </c>
      <c r="DF137">
        <v>203.036515148994</v>
      </c>
      <c r="DH137">
        <v>325.20263210465498</v>
      </c>
      <c r="DJ137">
        <v>231.899286129583</v>
      </c>
      <c r="DL137">
        <v>326.88513523375298</v>
      </c>
      <c r="DN137">
        <v>324.39884114102102</v>
      </c>
      <c r="DP137">
        <v>257.09109712481001</v>
      </c>
      <c r="DR137">
        <v>394.06306909867197</v>
      </c>
      <c r="DT137">
        <v>283.28946369176401</v>
      </c>
      <c r="DV137">
        <v>282.53745551500703</v>
      </c>
      <c r="DX137">
        <v>231.356791691105</v>
      </c>
      <c r="DZ137">
        <v>283.48893634929999</v>
      </c>
      <c r="EB137">
        <v>352.37080673129202</v>
      </c>
      <c r="ED137">
        <v>353.71871696085998</v>
      </c>
      <c r="EF137">
        <v>270.64667068538301</v>
      </c>
      <c r="EH137">
        <v>268.18665672509002</v>
      </c>
      <c r="EJ137">
        <v>323.384660501832</v>
      </c>
      <c r="EL137">
        <v>231.01793698732101</v>
      </c>
      <c r="EN137">
        <v>354.928485528679</v>
      </c>
      <c r="EP137">
        <v>322.84447432857399</v>
      </c>
      <c r="ER137">
        <v>230.405660762032</v>
      </c>
      <c r="ET137">
        <v>217.496128021408</v>
      </c>
      <c r="EV137">
        <v>338.22620823124299</v>
      </c>
      <c r="EX137">
        <v>243.28525599332301</v>
      </c>
      <c r="EZ137">
        <v>299.38099091023503</v>
      </c>
      <c r="FB137">
        <v>367.84681817481902</v>
      </c>
      <c r="FD137">
        <v>269.30783432391399</v>
      </c>
      <c r="FF137">
        <v>352.59113122765399</v>
      </c>
      <c r="FH137">
        <v>229.88169511343301</v>
      </c>
      <c r="FJ137">
        <v>270.522354927648</v>
      </c>
      <c r="FL137">
        <v>245.12445327956499</v>
      </c>
      <c r="FN137">
        <v>341.46449590573201</v>
      </c>
      <c r="FP137">
        <v>228.206514871016</v>
      </c>
      <c r="FR137">
        <v>338.13396080175397</v>
      </c>
      <c r="FT137">
        <v>334.95145399170798</v>
      </c>
      <c r="FV137">
        <v>258.77719284634799</v>
      </c>
      <c r="FX137">
        <v>297.25577229081102</v>
      </c>
      <c r="FZ137">
        <v>349.39304713788101</v>
      </c>
      <c r="GB137">
        <v>352.40671870955498</v>
      </c>
      <c r="GD137">
        <v>269.60834115406402</v>
      </c>
      <c r="GF137">
        <v>299.22302944468402</v>
      </c>
      <c r="GH137">
        <v>312.73740636036598</v>
      </c>
      <c r="GJ137">
        <v>285.97862080908499</v>
      </c>
      <c r="GL137">
        <v>272.04912472567798</v>
      </c>
      <c r="GN137">
        <v>257.50080912496003</v>
      </c>
      <c r="GP137">
        <v>363.43354302467299</v>
      </c>
      <c r="GR137">
        <v>229.56353493191801</v>
      </c>
      <c r="GT137">
        <v>335.99822964220198</v>
      </c>
      <c r="GV137">
        <v>271.20622725686599</v>
      </c>
      <c r="GX137">
        <v>351.32416293837201</v>
      </c>
      <c r="GZ137">
        <v>334.75596800833301</v>
      </c>
      <c r="HB137">
        <v>324.67655116852097</v>
      </c>
      <c r="HD137">
        <v>177.16235915628701</v>
      </c>
      <c r="HF137">
        <v>282.08271474278098</v>
      </c>
      <c r="HH137">
        <v>296.42451833655701</v>
      </c>
      <c r="HJ137">
        <v>298.22663075302597</v>
      </c>
      <c r="HL137">
        <v>370.10568479860598</v>
      </c>
      <c r="HN137">
        <v>295.795969255552</v>
      </c>
      <c r="HP137">
        <v>289.00584323007899</v>
      </c>
      <c r="HR137">
        <v>215.92994438165499</v>
      </c>
      <c r="HT137">
        <v>327.35652725180699</v>
      </c>
      <c r="HV137">
        <v>231.03033100915999</v>
      </c>
      <c r="HX137">
        <v>324.10181531937599</v>
      </c>
      <c r="HZ137">
        <v>229.96550331848599</v>
      </c>
      <c r="IB137">
        <v>352.682386996638</v>
      </c>
      <c r="ID137">
        <v>285.373924975514</v>
      </c>
      <c r="IF137">
        <v>246.36645785038399</v>
      </c>
    </row>
    <row r="138" spans="1:240" x14ac:dyDescent="0.25">
      <c r="A138" s="40">
        <v>42125</v>
      </c>
      <c r="B138">
        <v>210.90381446061301</v>
      </c>
      <c r="D138">
        <v>302.68409878951798</v>
      </c>
      <c r="F138">
        <v>223.441421144271</v>
      </c>
      <c r="H138">
        <v>264.56165154241199</v>
      </c>
      <c r="J138">
        <v>385.91515672245299</v>
      </c>
      <c r="L138">
        <v>315.80155419246398</v>
      </c>
      <c r="N138">
        <v>305.02898937550498</v>
      </c>
      <c r="P138">
        <v>317.67031811374397</v>
      </c>
      <c r="R138">
        <v>198.36459457501701</v>
      </c>
      <c r="T138">
        <v>368.92086430822798</v>
      </c>
      <c r="V138">
        <v>225.804612714435</v>
      </c>
      <c r="X138">
        <v>263.995312144747</v>
      </c>
      <c r="Z138">
        <v>197.743963112958</v>
      </c>
      <c r="AB138">
        <v>340.88986878765201</v>
      </c>
      <c r="AD138">
        <v>293.00154516899897</v>
      </c>
      <c r="AF138">
        <v>262.749771340329</v>
      </c>
      <c r="AH138">
        <v>289.88334559714599</v>
      </c>
      <c r="AJ138">
        <v>253.32457907432101</v>
      </c>
      <c r="AL138">
        <v>251.644839891082</v>
      </c>
      <c r="AN138">
        <v>250.84009540931899</v>
      </c>
      <c r="AP138">
        <v>239.02221323375699</v>
      </c>
      <c r="AR138">
        <v>225.10183521428701</v>
      </c>
      <c r="AT138">
        <v>251.98488500623</v>
      </c>
      <c r="AV138">
        <v>250.25786136513199</v>
      </c>
      <c r="AX138">
        <v>353.52362363221499</v>
      </c>
      <c r="AZ138">
        <v>279.94203670535001</v>
      </c>
      <c r="BB138">
        <v>319.07491284844298</v>
      </c>
      <c r="BD138">
        <v>393.85478461122199</v>
      </c>
      <c r="BF138">
        <v>279.576854101192</v>
      </c>
      <c r="BH138">
        <v>305.56822871124399</v>
      </c>
      <c r="BJ138">
        <v>329.82052414683602</v>
      </c>
      <c r="BL138">
        <v>302.70765203046699</v>
      </c>
      <c r="BN138">
        <v>289.350983975274</v>
      </c>
      <c r="BP138">
        <v>210.86966916112601</v>
      </c>
      <c r="BR138">
        <v>294.06284559952297</v>
      </c>
      <c r="BT138">
        <v>171.58124681483201</v>
      </c>
      <c r="BV138">
        <v>317.905357600196</v>
      </c>
      <c r="BX138">
        <v>249.20643274130401</v>
      </c>
      <c r="BZ138">
        <v>280.145723972572</v>
      </c>
      <c r="CB138">
        <v>353.63146912961997</v>
      </c>
      <c r="CD138">
        <v>291.29409705735497</v>
      </c>
      <c r="CF138">
        <v>253.57432688850901</v>
      </c>
      <c r="CH138">
        <v>238.421121992628</v>
      </c>
      <c r="CJ138">
        <v>238.99551626015099</v>
      </c>
      <c r="CL138">
        <v>250.411802386349</v>
      </c>
      <c r="CN138">
        <v>265.22788615364698</v>
      </c>
      <c r="CP138">
        <v>317.48205746076098</v>
      </c>
      <c r="CR138">
        <v>226.945659448507</v>
      </c>
      <c r="CT138">
        <v>253.29388188723399</v>
      </c>
      <c r="CV138">
        <v>282.2076754711</v>
      </c>
      <c r="CX138">
        <v>159.42250224731399</v>
      </c>
      <c r="CZ138">
        <v>290.41292905037102</v>
      </c>
      <c r="DB138">
        <v>315.89438922229999</v>
      </c>
      <c r="DD138">
        <v>290.90445653648197</v>
      </c>
      <c r="DF138">
        <v>265.93504677291003</v>
      </c>
      <c r="DH138">
        <v>293.04425684237901</v>
      </c>
      <c r="DJ138">
        <v>237.35163235527901</v>
      </c>
      <c r="DL138">
        <v>212.521545015942</v>
      </c>
      <c r="DN138">
        <v>369.35796165561698</v>
      </c>
      <c r="DP138">
        <v>327.22697340071801</v>
      </c>
      <c r="DR138">
        <v>305.15621036836097</v>
      </c>
      <c r="DT138">
        <v>238.46776206512899</v>
      </c>
      <c r="DV138">
        <v>263.844969693525</v>
      </c>
      <c r="DX138">
        <v>275.67237354544102</v>
      </c>
      <c r="DZ138">
        <v>239.255961313531</v>
      </c>
      <c r="EB138">
        <v>306.13794458961303</v>
      </c>
      <c r="ED138">
        <v>212.77892183069099</v>
      </c>
      <c r="EF138">
        <v>422.17652354016298</v>
      </c>
      <c r="EH138">
        <v>266.094028124479</v>
      </c>
      <c r="EJ138">
        <v>291.987419693851</v>
      </c>
      <c r="EL138">
        <v>223.31963540809599</v>
      </c>
      <c r="EN138">
        <v>264.97222594868202</v>
      </c>
      <c r="EP138">
        <v>341.55391657310298</v>
      </c>
      <c r="ER138">
        <v>304.45068178994802</v>
      </c>
      <c r="ET138">
        <v>250.41050885808801</v>
      </c>
      <c r="EV138">
        <v>263.66332485238797</v>
      </c>
      <c r="EX138">
        <v>278.325344433547</v>
      </c>
      <c r="EZ138">
        <v>343.958293072846</v>
      </c>
      <c r="FB138">
        <v>212.379155933584</v>
      </c>
      <c r="FD138">
        <v>240.28293569619601</v>
      </c>
      <c r="FF138">
        <v>212.09280617956301</v>
      </c>
      <c r="FH138">
        <v>240.040141542632</v>
      </c>
      <c r="FJ138">
        <v>251.52826011098699</v>
      </c>
      <c r="FL138">
        <v>265.53415887303203</v>
      </c>
      <c r="FN138">
        <v>275.36469721162302</v>
      </c>
      <c r="FP138">
        <v>302.08630901248802</v>
      </c>
      <c r="FR138">
        <v>265.73811786965803</v>
      </c>
      <c r="FT138">
        <v>358.02484491849299</v>
      </c>
      <c r="FV138">
        <v>250.75219759424499</v>
      </c>
      <c r="FX138">
        <v>292.59144597096002</v>
      </c>
      <c r="FZ138">
        <v>251.423597623381</v>
      </c>
      <c r="GB138">
        <v>265.81729212853003</v>
      </c>
      <c r="GD138">
        <v>374.64716317627398</v>
      </c>
      <c r="GF138">
        <v>304.33058805977299</v>
      </c>
      <c r="GH138">
        <v>264.45361789269401</v>
      </c>
      <c r="GJ138">
        <v>254.294914556815</v>
      </c>
      <c r="GL138">
        <v>293.88115223936302</v>
      </c>
      <c r="GN138">
        <v>263.184857459196</v>
      </c>
      <c r="GP138">
        <v>224.618314751421</v>
      </c>
      <c r="GR138">
        <v>303.02896693322998</v>
      </c>
      <c r="GT138">
        <v>224.25147619481899</v>
      </c>
      <c r="GV138">
        <v>371.20289713410898</v>
      </c>
      <c r="GX138">
        <v>289.99443752375601</v>
      </c>
      <c r="GZ138">
        <v>185.87190457966801</v>
      </c>
      <c r="HB138">
        <v>225.29124232238101</v>
      </c>
      <c r="HD138">
        <v>289.85132487550601</v>
      </c>
      <c r="HF138">
        <v>303.14908220901799</v>
      </c>
      <c r="HH138">
        <v>320.56760023109598</v>
      </c>
      <c r="HJ138">
        <v>185.80036414526401</v>
      </c>
      <c r="HL138">
        <v>318.40192759293802</v>
      </c>
      <c r="HN138">
        <v>370.18585015964402</v>
      </c>
      <c r="HP138">
        <v>225.35752398826</v>
      </c>
      <c r="HR138">
        <v>210.03358619862601</v>
      </c>
      <c r="HT138">
        <v>371.27712899877298</v>
      </c>
      <c r="HV138">
        <v>304.06304967119399</v>
      </c>
      <c r="HX138">
        <v>315.09448494624002</v>
      </c>
      <c r="HZ138">
        <v>320.63746688327802</v>
      </c>
      <c r="IB138">
        <v>305.59929109128501</v>
      </c>
      <c r="ID138">
        <v>252.65624232205499</v>
      </c>
      <c r="IF138">
        <v>320.61377630744801</v>
      </c>
    </row>
    <row r="139" spans="1:240" x14ac:dyDescent="0.25">
      <c r="A139" s="40">
        <v>42156</v>
      </c>
      <c r="B139">
        <v>242.72433506629699</v>
      </c>
      <c r="D139">
        <v>314.289184309738</v>
      </c>
      <c r="F139">
        <v>218.316346291922</v>
      </c>
      <c r="H139">
        <v>298.01744888997001</v>
      </c>
      <c r="J139">
        <v>272.43885097280298</v>
      </c>
      <c r="L139">
        <v>364.53241595757902</v>
      </c>
      <c r="N139">
        <v>299.64711519936998</v>
      </c>
      <c r="P139">
        <v>257.39245918891601</v>
      </c>
      <c r="R139">
        <v>286.475506938026</v>
      </c>
      <c r="T139">
        <v>218.183176796195</v>
      </c>
      <c r="V139">
        <v>298.18686831098199</v>
      </c>
      <c r="X139">
        <v>270.94025435632199</v>
      </c>
      <c r="Z139">
        <v>285.400936841141</v>
      </c>
      <c r="AB139">
        <v>354.28260240916399</v>
      </c>
      <c r="AD139">
        <v>295.31634546774097</v>
      </c>
      <c r="AF139">
        <v>283.16450327732099</v>
      </c>
      <c r="AH139">
        <v>269.14271083121099</v>
      </c>
      <c r="AJ139">
        <v>191.051487593096</v>
      </c>
      <c r="AL139">
        <v>218.11278914738699</v>
      </c>
      <c r="AN139">
        <v>230.25973238869199</v>
      </c>
      <c r="AP139">
        <v>299.27835127010002</v>
      </c>
      <c r="AR139">
        <v>232.94028956346901</v>
      </c>
      <c r="AT139">
        <v>229.716267683117</v>
      </c>
      <c r="AV139">
        <v>243.94873918215001</v>
      </c>
      <c r="AX139">
        <v>349.89296813378598</v>
      </c>
      <c r="AZ139">
        <v>284.37988700326702</v>
      </c>
      <c r="BB139">
        <v>230.49026585623301</v>
      </c>
      <c r="BD139">
        <v>271.90845545017601</v>
      </c>
      <c r="BF139">
        <v>190.86058220296499</v>
      </c>
      <c r="BH139">
        <v>202.96349025263001</v>
      </c>
      <c r="BJ139">
        <v>243.23016853020499</v>
      </c>
      <c r="BL139">
        <v>205.31480194614201</v>
      </c>
      <c r="BN139">
        <v>281.971362009205</v>
      </c>
      <c r="BP139">
        <v>325.773606105873</v>
      </c>
      <c r="BR139">
        <v>353.55951304635101</v>
      </c>
      <c r="BT139">
        <v>270.91462438382399</v>
      </c>
      <c r="BV139">
        <v>275.05319420857001</v>
      </c>
      <c r="BX139">
        <v>257.15704730985499</v>
      </c>
      <c r="BZ139">
        <v>176.58192380610399</v>
      </c>
      <c r="CB139">
        <v>256.82137891443199</v>
      </c>
      <c r="CD139">
        <v>324.89069276214599</v>
      </c>
      <c r="CF139">
        <v>244.92389289135801</v>
      </c>
      <c r="CH139">
        <v>175.94587789223101</v>
      </c>
      <c r="CJ139">
        <v>282.79287554831302</v>
      </c>
      <c r="CL139">
        <v>285.78341693131301</v>
      </c>
      <c r="CN139">
        <v>257.57333521432503</v>
      </c>
      <c r="CP139">
        <v>341.09487227499301</v>
      </c>
      <c r="CR139">
        <v>230.080543642821</v>
      </c>
      <c r="CT139">
        <v>354.11237751961499</v>
      </c>
      <c r="CV139">
        <v>206.18008838930601</v>
      </c>
      <c r="CX139">
        <v>243.96587244215399</v>
      </c>
      <c r="CZ139">
        <v>204.26020759567501</v>
      </c>
      <c r="DB139">
        <v>284.95025394210501</v>
      </c>
      <c r="DD139">
        <v>339.0718409333</v>
      </c>
      <c r="DF139">
        <v>164.198790468319</v>
      </c>
      <c r="DH139">
        <v>272.90372068529399</v>
      </c>
      <c r="DJ139">
        <v>259.04068831648698</v>
      </c>
      <c r="DL139">
        <v>232.47053621521201</v>
      </c>
      <c r="DN139">
        <v>191.16832629039101</v>
      </c>
      <c r="DP139">
        <v>255.43167499642399</v>
      </c>
      <c r="DR139">
        <v>272.29392086509898</v>
      </c>
      <c r="DT139">
        <v>258.45100920814099</v>
      </c>
      <c r="DV139">
        <v>297.76743016784701</v>
      </c>
      <c r="DX139">
        <v>271.43854823963102</v>
      </c>
      <c r="DZ139">
        <v>287.24625431919299</v>
      </c>
      <c r="EB139">
        <v>285.09469377550801</v>
      </c>
      <c r="ED139">
        <v>311.63711942097098</v>
      </c>
      <c r="EF139">
        <v>355.08768579293297</v>
      </c>
      <c r="EH139">
        <v>354.11771638905401</v>
      </c>
      <c r="EJ139">
        <v>311.96772173685599</v>
      </c>
      <c r="EL139">
        <v>284.84600732942903</v>
      </c>
      <c r="EN139">
        <v>271.14206814136702</v>
      </c>
      <c r="EP139">
        <v>216.49896166072401</v>
      </c>
      <c r="ER139">
        <v>284.62211146255902</v>
      </c>
      <c r="ET139">
        <v>255.68224774612199</v>
      </c>
      <c r="EV139">
        <v>311.42983087514</v>
      </c>
      <c r="EX139">
        <v>339.40219176644899</v>
      </c>
      <c r="EZ139">
        <v>247.01258582037499</v>
      </c>
      <c r="FB139">
        <v>335.16563756056303</v>
      </c>
      <c r="FD139">
        <v>218.55933171959899</v>
      </c>
      <c r="FF139">
        <v>232.92171353903299</v>
      </c>
      <c r="FH139">
        <v>256.295751495113</v>
      </c>
      <c r="FJ139">
        <v>282.35297657171202</v>
      </c>
      <c r="FL139">
        <v>273.46904940833502</v>
      </c>
      <c r="FN139">
        <v>282.40812349651202</v>
      </c>
      <c r="FP139">
        <v>334.09085127651701</v>
      </c>
      <c r="FR139">
        <v>311.41579403982701</v>
      </c>
      <c r="FT139">
        <v>299.16434150433201</v>
      </c>
      <c r="FV139">
        <v>324.200991968425</v>
      </c>
      <c r="FX139">
        <v>381.06608023324901</v>
      </c>
      <c r="FZ139">
        <v>323.03624442108901</v>
      </c>
      <c r="GB139">
        <v>259.09244490957298</v>
      </c>
      <c r="GD139">
        <v>300.22018211613198</v>
      </c>
      <c r="GF139">
        <v>272.61622184767998</v>
      </c>
      <c r="GH139">
        <v>258.67862934315298</v>
      </c>
      <c r="GJ139">
        <v>262.01405524987501</v>
      </c>
      <c r="GL139">
        <v>244.41013122972399</v>
      </c>
      <c r="GN139">
        <v>285.37574647786101</v>
      </c>
      <c r="GP139">
        <v>387.08124410546998</v>
      </c>
      <c r="GR139">
        <v>363.67091511618901</v>
      </c>
      <c r="GT139">
        <v>214.55174713998099</v>
      </c>
      <c r="GV139">
        <v>287.45433679444</v>
      </c>
      <c r="GX139">
        <v>203.765929496204</v>
      </c>
      <c r="GZ139">
        <v>216.25902435828399</v>
      </c>
      <c r="HB139">
        <v>338.39536374425001</v>
      </c>
      <c r="HD139">
        <v>243.89896520993901</v>
      </c>
      <c r="HF139">
        <v>325.96029304587199</v>
      </c>
      <c r="HH139">
        <v>217.98028062974399</v>
      </c>
      <c r="HJ139">
        <v>354.73521022474699</v>
      </c>
      <c r="HL139">
        <v>190.149144763339</v>
      </c>
      <c r="HN139">
        <v>325.39424126367499</v>
      </c>
      <c r="HP139">
        <v>233.57444355652899</v>
      </c>
      <c r="HR139">
        <v>327.03141589404203</v>
      </c>
      <c r="HT139">
        <v>216.09987011462701</v>
      </c>
      <c r="HV139">
        <v>267.78752897471202</v>
      </c>
      <c r="HX139">
        <v>283.83641441103401</v>
      </c>
      <c r="HZ139">
        <v>267.98116351296301</v>
      </c>
      <c r="IB139">
        <v>242.72660382869799</v>
      </c>
      <c r="ID139">
        <v>325.54925325526199</v>
      </c>
      <c r="IF139">
        <v>189.15147236151</v>
      </c>
    </row>
    <row r="140" spans="1:240" x14ac:dyDescent="0.25">
      <c r="A140" s="40">
        <v>42186</v>
      </c>
      <c r="B140">
        <v>275.24348551184801</v>
      </c>
      <c r="D140">
        <v>248.703505792057</v>
      </c>
      <c r="F140">
        <v>207.95396998620399</v>
      </c>
      <c r="H140">
        <v>258.78221560389898</v>
      </c>
      <c r="J140">
        <v>152.22824536676001</v>
      </c>
      <c r="L140">
        <v>178.53981499071401</v>
      </c>
      <c r="N140">
        <v>193.548705896635</v>
      </c>
      <c r="P140">
        <v>207.21240447019801</v>
      </c>
      <c r="R140">
        <v>304.68903164179397</v>
      </c>
      <c r="T140">
        <v>263.657648941861</v>
      </c>
      <c r="V140">
        <v>221.83066074864101</v>
      </c>
      <c r="X140">
        <v>232.99714393737199</v>
      </c>
      <c r="Z140">
        <v>193.03544061674799</v>
      </c>
      <c r="AB140">
        <v>177.95597883170899</v>
      </c>
      <c r="AD140">
        <v>218.98768074630601</v>
      </c>
      <c r="AF140">
        <v>259.103644204403</v>
      </c>
      <c r="AH140">
        <v>149.788901604806</v>
      </c>
      <c r="AJ140">
        <v>291.89688002183698</v>
      </c>
      <c r="AL140">
        <v>248.14403318713701</v>
      </c>
      <c r="AN140">
        <v>273.20093232337302</v>
      </c>
      <c r="AP140">
        <v>192.79997501440599</v>
      </c>
      <c r="AR140">
        <v>273.83712431828798</v>
      </c>
      <c r="AT140">
        <v>192.43476003748501</v>
      </c>
      <c r="AV140">
        <v>220.870380835058</v>
      </c>
      <c r="AX140">
        <v>217.99472198097999</v>
      </c>
      <c r="AZ140">
        <v>320.34253277996999</v>
      </c>
      <c r="BB140">
        <v>219.07273156972499</v>
      </c>
      <c r="BD140">
        <v>247.042900149932</v>
      </c>
      <c r="BF140">
        <v>179.86812652069</v>
      </c>
      <c r="BH140">
        <v>362.43369712832299</v>
      </c>
      <c r="BJ140">
        <v>190.389601516537</v>
      </c>
      <c r="BL140">
        <v>260.80248649224802</v>
      </c>
      <c r="BN140">
        <v>233.69321872231799</v>
      </c>
      <c r="BP140">
        <v>206.902789052819</v>
      </c>
      <c r="BR140">
        <v>208.506531393838</v>
      </c>
      <c r="BT140">
        <v>192.49514645195799</v>
      </c>
      <c r="BV140">
        <v>206.72296541292101</v>
      </c>
      <c r="BX140">
        <v>249.45032042679799</v>
      </c>
      <c r="BZ140">
        <v>206.222299151984</v>
      </c>
      <c r="CB140">
        <v>217.27184453854099</v>
      </c>
      <c r="CD140">
        <v>165.93628964567301</v>
      </c>
      <c r="CF140">
        <v>248.38964164955101</v>
      </c>
      <c r="CH140">
        <v>272.81879540902497</v>
      </c>
      <c r="CJ140">
        <v>205.17267958916199</v>
      </c>
      <c r="CL140">
        <v>124.796668652075</v>
      </c>
      <c r="CN140">
        <v>274.86934181141697</v>
      </c>
      <c r="CP140">
        <v>123.978530613301</v>
      </c>
      <c r="CR140">
        <v>260.96768018259399</v>
      </c>
      <c r="CT140">
        <v>262.15851228614099</v>
      </c>
      <c r="CV140">
        <v>193.51278082094899</v>
      </c>
      <c r="CX140">
        <v>206.82736783112301</v>
      </c>
      <c r="CZ140">
        <v>205.64786176407</v>
      </c>
      <c r="DB140">
        <v>217.42832095288301</v>
      </c>
      <c r="DD140">
        <v>151.87491724745999</v>
      </c>
      <c r="DF140">
        <v>237.19046623597899</v>
      </c>
      <c r="DH140">
        <v>194.089345794547</v>
      </c>
      <c r="DJ140">
        <v>345.21138255651698</v>
      </c>
      <c r="DL140">
        <v>193.46596492378899</v>
      </c>
      <c r="DN140">
        <v>248.602685337504</v>
      </c>
      <c r="DP140">
        <v>221.18493515639301</v>
      </c>
      <c r="DR140">
        <v>164.65375013196001</v>
      </c>
      <c r="DT140">
        <v>206.35579448059201</v>
      </c>
      <c r="DV140">
        <v>164.61937275997201</v>
      </c>
      <c r="DX140">
        <v>235.407852616448</v>
      </c>
      <c r="DZ140">
        <v>398.11971990013302</v>
      </c>
      <c r="EB140">
        <v>125.13691457714501</v>
      </c>
      <c r="ED140">
        <v>209.652923679655</v>
      </c>
      <c r="EF140">
        <v>248.455313472748</v>
      </c>
      <c r="EH140">
        <v>206.663412674482</v>
      </c>
      <c r="EJ140">
        <v>278.03443094520497</v>
      </c>
      <c r="EL140">
        <v>273.74543764139401</v>
      </c>
      <c r="EN140">
        <v>246.76529330515601</v>
      </c>
      <c r="EP140">
        <v>151.84302401395101</v>
      </c>
      <c r="ER140">
        <v>218.69924842569799</v>
      </c>
      <c r="ET140">
        <v>274.946412346839</v>
      </c>
      <c r="EV140">
        <v>233.595642248822</v>
      </c>
      <c r="EX140">
        <v>233.780494793011</v>
      </c>
      <c r="EZ140">
        <v>263.87534813763898</v>
      </c>
      <c r="FB140">
        <v>192.87210526291599</v>
      </c>
      <c r="FD140">
        <v>221.565835057903</v>
      </c>
      <c r="FF140">
        <v>123.8116211457</v>
      </c>
      <c r="FH140">
        <v>178.51779364158301</v>
      </c>
      <c r="FJ140">
        <v>191.86186569802001</v>
      </c>
      <c r="FL140">
        <v>233.36244210366399</v>
      </c>
      <c r="FN140">
        <v>190.82222705215301</v>
      </c>
      <c r="FP140">
        <v>273.89761876934398</v>
      </c>
      <c r="FR140">
        <v>303.040314966479</v>
      </c>
      <c r="FT140">
        <v>232.73753923539201</v>
      </c>
      <c r="FV140">
        <v>218.54428896114999</v>
      </c>
      <c r="FX140">
        <v>177.97399579865899</v>
      </c>
      <c r="FZ140">
        <v>233.91224817534001</v>
      </c>
      <c r="GB140">
        <v>192.52893983040099</v>
      </c>
      <c r="GD140">
        <v>165.580611172749</v>
      </c>
      <c r="GF140">
        <v>246.00302120234201</v>
      </c>
      <c r="GH140">
        <v>249.50848103253401</v>
      </c>
      <c r="GJ140">
        <v>234.18647536458499</v>
      </c>
      <c r="GL140">
        <v>249.914328015568</v>
      </c>
      <c r="GN140">
        <v>246.00878341664401</v>
      </c>
      <c r="GP140">
        <v>163.86129330177499</v>
      </c>
      <c r="GR140">
        <v>289.36735167011398</v>
      </c>
      <c r="GT140">
        <v>192.605712294954</v>
      </c>
      <c r="GV140">
        <v>235.419183467647</v>
      </c>
      <c r="GX140">
        <v>206.846642664884</v>
      </c>
      <c r="GZ140">
        <v>277.25536040376801</v>
      </c>
      <c r="HB140">
        <v>273.62109574039903</v>
      </c>
      <c r="HD140">
        <v>261.566843275748</v>
      </c>
      <c r="HF140">
        <v>192.92402716728401</v>
      </c>
      <c r="HH140">
        <v>234.187118354018</v>
      </c>
      <c r="HJ140">
        <v>192.07936553133101</v>
      </c>
      <c r="HL140">
        <v>248.32257750956401</v>
      </c>
      <c r="HN140">
        <v>206.89460161442599</v>
      </c>
      <c r="HP140">
        <v>260.93815346598501</v>
      </c>
      <c r="HR140">
        <v>190.83142675099401</v>
      </c>
      <c r="HT140">
        <v>192.642585420876</v>
      </c>
      <c r="HV140">
        <v>289.32086951015901</v>
      </c>
      <c r="HX140">
        <v>151.576399379874</v>
      </c>
      <c r="HZ140">
        <v>288.415429751516</v>
      </c>
      <c r="IB140">
        <v>274.894634063919</v>
      </c>
      <c r="ID140">
        <v>234.58698040837501</v>
      </c>
      <c r="IF140">
        <v>136.650675599865</v>
      </c>
    </row>
    <row r="141" spans="1:240" x14ac:dyDescent="0.25">
      <c r="A141" s="40">
        <v>42217</v>
      </c>
      <c r="B141">
        <v>247.38038350749</v>
      </c>
      <c r="D141">
        <v>245.40840271043899</v>
      </c>
      <c r="F141">
        <v>260.97122717435701</v>
      </c>
      <c r="H141">
        <v>164.240458610334</v>
      </c>
      <c r="J141">
        <v>122.616926336318</v>
      </c>
      <c r="L141">
        <v>149.340258100461</v>
      </c>
      <c r="N141">
        <v>177.88953303351099</v>
      </c>
      <c r="P141">
        <v>164.411088988665</v>
      </c>
      <c r="R141">
        <v>163.469533507215</v>
      </c>
      <c r="T141">
        <v>165.042953309891</v>
      </c>
      <c r="V141">
        <v>233.748650713225</v>
      </c>
      <c r="X141">
        <v>202.063201765385</v>
      </c>
      <c r="Z141">
        <v>248.65677709833901</v>
      </c>
      <c r="AB141">
        <v>219.23953255212399</v>
      </c>
      <c r="AD141">
        <v>312.71582346383502</v>
      </c>
      <c r="AF141">
        <v>178.32817631917101</v>
      </c>
      <c r="AH141">
        <v>203.313397839001</v>
      </c>
      <c r="AJ141">
        <v>221.37549424322501</v>
      </c>
      <c r="AL141">
        <v>247.51832972611601</v>
      </c>
      <c r="AN141">
        <v>259.35781414846002</v>
      </c>
      <c r="AP141">
        <v>272.947251425101</v>
      </c>
      <c r="AR141">
        <v>151.61337371516399</v>
      </c>
      <c r="AT141">
        <v>233.03040544225499</v>
      </c>
      <c r="AV141">
        <v>271.89406812335699</v>
      </c>
      <c r="AX141">
        <v>229.86945745041501</v>
      </c>
      <c r="AZ141">
        <v>137.83860666122999</v>
      </c>
      <c r="BB141">
        <v>234.42600929067001</v>
      </c>
      <c r="BD141">
        <v>192.93315861567601</v>
      </c>
      <c r="BF141">
        <v>125.158781792339</v>
      </c>
      <c r="BH141">
        <v>274.32268977567901</v>
      </c>
      <c r="BJ141">
        <v>192.70074051816701</v>
      </c>
      <c r="BL141">
        <v>190.01876418106201</v>
      </c>
      <c r="BN141">
        <v>231.10739923636001</v>
      </c>
      <c r="BP141">
        <v>203.85680864119499</v>
      </c>
      <c r="BR141">
        <v>220.21489225658399</v>
      </c>
      <c r="BT141">
        <v>203.93774324732601</v>
      </c>
      <c r="BV141">
        <v>165.40585641668099</v>
      </c>
      <c r="BX141">
        <v>300.18174163461799</v>
      </c>
      <c r="BZ141">
        <v>163.357491605543</v>
      </c>
      <c r="CB141">
        <v>204.004101188254</v>
      </c>
      <c r="CD141">
        <v>192.95060105528199</v>
      </c>
      <c r="CF141">
        <v>301.31593158170102</v>
      </c>
      <c r="CH141">
        <v>246.61685353047901</v>
      </c>
      <c r="CJ141">
        <v>150.679886924275</v>
      </c>
      <c r="CL141">
        <v>193.30321826002199</v>
      </c>
      <c r="CN141">
        <v>177.97814692221999</v>
      </c>
      <c r="CP141">
        <v>178.64728178018001</v>
      </c>
      <c r="CR141">
        <v>150.70960945544201</v>
      </c>
      <c r="CT141">
        <v>178.76299061180299</v>
      </c>
      <c r="CV141">
        <v>233.78536802158101</v>
      </c>
      <c r="CX141">
        <v>151.33775312033299</v>
      </c>
      <c r="CZ141">
        <v>218.607166100542</v>
      </c>
      <c r="DB141">
        <v>177.29766054007001</v>
      </c>
      <c r="DD141">
        <v>204.65032753486199</v>
      </c>
      <c r="DF141">
        <v>208.27203673755099</v>
      </c>
      <c r="DH141">
        <v>234.660687457373</v>
      </c>
      <c r="DJ141">
        <v>232.43559737668599</v>
      </c>
      <c r="DL141">
        <v>207.84243339262699</v>
      </c>
      <c r="DN141">
        <v>164.06067237029501</v>
      </c>
      <c r="DP141">
        <v>163.83935125477299</v>
      </c>
      <c r="DR141">
        <v>204.90571950847999</v>
      </c>
      <c r="DT141">
        <v>260.59216385126501</v>
      </c>
      <c r="DV141">
        <v>232.51001470692199</v>
      </c>
      <c r="DX141">
        <v>207.50866570504201</v>
      </c>
      <c r="DZ141">
        <v>204.81192088463001</v>
      </c>
      <c r="EB141">
        <v>219.62516424295799</v>
      </c>
      <c r="ED141">
        <v>205.03630151975901</v>
      </c>
      <c r="EF141">
        <v>315.512554906106</v>
      </c>
      <c r="EH141">
        <v>150.793832576683</v>
      </c>
      <c r="EJ141">
        <v>192.44462249439101</v>
      </c>
      <c r="EL141">
        <v>246.65799213258899</v>
      </c>
      <c r="EN141">
        <v>122.78344940565999</v>
      </c>
      <c r="EP141">
        <v>164.931815174702</v>
      </c>
      <c r="ER141">
        <v>205.97213250944699</v>
      </c>
      <c r="ET141">
        <v>231.30922843310401</v>
      </c>
      <c r="EV141">
        <v>258.50048302978001</v>
      </c>
      <c r="EX141">
        <v>230.858165163633</v>
      </c>
      <c r="EZ141">
        <v>207.81164024241599</v>
      </c>
      <c r="FB141">
        <v>162.31098998119501</v>
      </c>
      <c r="FD141">
        <v>205.39998888103199</v>
      </c>
      <c r="FF141">
        <v>232.94462875545</v>
      </c>
      <c r="FH141">
        <v>299.76100040597697</v>
      </c>
      <c r="FJ141">
        <v>233.997799738682</v>
      </c>
      <c r="FL141">
        <v>205.750685075126</v>
      </c>
      <c r="FN141">
        <v>177.78797797088299</v>
      </c>
      <c r="FP141">
        <v>150.80330649694099</v>
      </c>
      <c r="FR141">
        <v>177.048329951677</v>
      </c>
      <c r="FT141">
        <v>163.585445019216</v>
      </c>
      <c r="FV141">
        <v>164.84466302462201</v>
      </c>
      <c r="FX141">
        <v>231.806383381454</v>
      </c>
      <c r="FZ141">
        <v>233.30538754599399</v>
      </c>
      <c r="GB141">
        <v>244.93829199949201</v>
      </c>
      <c r="GD141">
        <v>231.272492444004</v>
      </c>
      <c r="GF141">
        <v>136.721161279304</v>
      </c>
      <c r="GH141">
        <v>123.388256670247</v>
      </c>
      <c r="GJ141">
        <v>247.83980700257601</v>
      </c>
      <c r="GL141">
        <v>259.31130836010999</v>
      </c>
      <c r="GN141">
        <v>123.829897260443</v>
      </c>
      <c r="GP141">
        <v>231.03924486943399</v>
      </c>
      <c r="GR141">
        <v>217.18663092086001</v>
      </c>
      <c r="GT141">
        <v>189.41893265328201</v>
      </c>
      <c r="GV141">
        <v>150.596770000156</v>
      </c>
      <c r="GX141">
        <v>274.84259337784601</v>
      </c>
      <c r="GZ141">
        <v>179.26573783511199</v>
      </c>
      <c r="HB141">
        <v>260.77657340756599</v>
      </c>
      <c r="HD141">
        <v>205.61598291139899</v>
      </c>
      <c r="HF141">
        <v>164.280380329623</v>
      </c>
      <c r="HH141">
        <v>285.15282846181901</v>
      </c>
      <c r="HJ141">
        <v>219.19287203304401</v>
      </c>
      <c r="HL141">
        <v>96.782568353531104</v>
      </c>
      <c r="HN141">
        <v>315.36439128787299</v>
      </c>
      <c r="HP141">
        <v>262.35248321764101</v>
      </c>
      <c r="HR141">
        <v>149.26696099980501</v>
      </c>
      <c r="HT141">
        <v>274.15376340330499</v>
      </c>
      <c r="HV141">
        <v>190.83133699038299</v>
      </c>
      <c r="HX141">
        <v>190.59976611889201</v>
      </c>
      <c r="HZ141">
        <v>137.63330109485801</v>
      </c>
      <c r="IB141">
        <v>151.13177775566399</v>
      </c>
      <c r="ID141">
        <v>162.70640745435901</v>
      </c>
      <c r="IF141">
        <v>180.211964566658</v>
      </c>
    </row>
    <row r="142" spans="1:240" x14ac:dyDescent="0.25">
      <c r="A142" s="40">
        <v>42248</v>
      </c>
      <c r="B142">
        <v>271.36493738151103</v>
      </c>
      <c r="D142">
        <v>233.05557715853499</v>
      </c>
      <c r="F142">
        <v>218.59331233803999</v>
      </c>
      <c r="H142">
        <v>143.72541382277001</v>
      </c>
      <c r="J142">
        <v>192.40616286874399</v>
      </c>
      <c r="L142">
        <v>219.72357431888699</v>
      </c>
      <c r="N142">
        <v>258.55908840190102</v>
      </c>
      <c r="P142">
        <v>207.82277406944499</v>
      </c>
      <c r="R142">
        <v>244.91605066400601</v>
      </c>
      <c r="T142">
        <v>231.51899743450099</v>
      </c>
      <c r="V142">
        <v>284.04135974200102</v>
      </c>
      <c r="X142">
        <v>232.09512745643599</v>
      </c>
      <c r="Z142">
        <v>310.80369536165898</v>
      </c>
      <c r="AB142">
        <v>231.33364869953101</v>
      </c>
      <c r="AD142">
        <v>232.81455691961</v>
      </c>
      <c r="AF142">
        <v>205.28320180851799</v>
      </c>
      <c r="AH142">
        <v>206.04677731787399</v>
      </c>
      <c r="AJ142">
        <v>155.13793232668601</v>
      </c>
      <c r="AL142">
        <v>206.09423426193001</v>
      </c>
      <c r="AN142">
        <v>232.96024814838299</v>
      </c>
      <c r="AP142">
        <v>153.824965326387</v>
      </c>
      <c r="AR142">
        <v>271.27073953524001</v>
      </c>
      <c r="AT142">
        <v>180.13445122880299</v>
      </c>
      <c r="AV142">
        <v>141.70451850645799</v>
      </c>
      <c r="AX142">
        <v>286.95464416705801</v>
      </c>
      <c r="AZ142">
        <v>169.273715028537</v>
      </c>
      <c r="BB142">
        <v>259.14214860947999</v>
      </c>
      <c r="BD142">
        <v>191.08121459348499</v>
      </c>
      <c r="BF142">
        <v>271.71266721264402</v>
      </c>
      <c r="BH142">
        <v>142.09954462706199</v>
      </c>
      <c r="BJ142">
        <v>205.341084660359</v>
      </c>
      <c r="BL142">
        <v>167.49437663688201</v>
      </c>
      <c r="BN142">
        <v>217.284246698044</v>
      </c>
      <c r="BP142">
        <v>270.14268500690798</v>
      </c>
      <c r="BR142">
        <v>194.35627987952299</v>
      </c>
      <c r="BT142">
        <v>245.41948332071601</v>
      </c>
      <c r="BV142">
        <v>169.594812774351</v>
      </c>
      <c r="BX142">
        <v>168.42851586219001</v>
      </c>
      <c r="BZ142">
        <v>231.84359387865001</v>
      </c>
      <c r="CB142">
        <v>142.80139176585101</v>
      </c>
      <c r="CD142">
        <v>285.60612977609702</v>
      </c>
      <c r="CF142">
        <v>243.17624164648399</v>
      </c>
      <c r="CH142">
        <v>256.20904285966202</v>
      </c>
      <c r="CJ142">
        <v>231.99056436526701</v>
      </c>
      <c r="CL142">
        <v>234.23766449155801</v>
      </c>
      <c r="CN142">
        <v>191.490517464286</v>
      </c>
      <c r="CP142">
        <v>296.326965989261</v>
      </c>
      <c r="CR142">
        <v>206.18947353545201</v>
      </c>
      <c r="CT142">
        <v>235.33988375324199</v>
      </c>
      <c r="CV142">
        <v>180.33048053028099</v>
      </c>
      <c r="CX142">
        <v>191.95606588412301</v>
      </c>
      <c r="CZ142">
        <v>193.44973244904199</v>
      </c>
      <c r="DB142">
        <v>232.32896570111799</v>
      </c>
      <c r="DD142">
        <v>167.07064312473199</v>
      </c>
      <c r="DF142">
        <v>196.03012893127601</v>
      </c>
      <c r="DH142">
        <v>207.82613304381201</v>
      </c>
      <c r="DJ142">
        <v>259.72764708859398</v>
      </c>
      <c r="DL142">
        <v>259.563359906426</v>
      </c>
      <c r="DN142">
        <v>246.362218988086</v>
      </c>
      <c r="DP142">
        <v>298.16100441529898</v>
      </c>
      <c r="DR142">
        <v>234.12314234934601</v>
      </c>
      <c r="DT142">
        <v>258.22972238851401</v>
      </c>
      <c r="DV142">
        <v>257.32748987024797</v>
      </c>
      <c r="DX142">
        <v>245.63741339719101</v>
      </c>
      <c r="DZ142">
        <v>231.74222315447</v>
      </c>
      <c r="EB142">
        <v>219.618128055162</v>
      </c>
      <c r="ED142">
        <v>219.42822960249001</v>
      </c>
      <c r="EF142">
        <v>206.05217233695501</v>
      </c>
      <c r="EH142">
        <v>195.71428789907</v>
      </c>
      <c r="EJ142">
        <v>326.16902224873002</v>
      </c>
      <c r="EL142">
        <v>193.40414975035</v>
      </c>
      <c r="EN142">
        <v>207.668321727814</v>
      </c>
      <c r="EP142">
        <v>242.335837960303</v>
      </c>
      <c r="ER142">
        <v>245.002322478541</v>
      </c>
      <c r="ET142">
        <v>232.32209869711599</v>
      </c>
      <c r="EV142">
        <v>166.98570018016699</v>
      </c>
      <c r="EX142">
        <v>204.63162224843799</v>
      </c>
      <c r="EZ142">
        <v>219.367405537472</v>
      </c>
      <c r="FB142">
        <v>284.52860173837001</v>
      </c>
      <c r="FD142">
        <v>245.68703148081099</v>
      </c>
      <c r="FF142">
        <v>261.46682001876297</v>
      </c>
      <c r="FH142">
        <v>296.531683974641</v>
      </c>
      <c r="FJ142">
        <v>243.98545619847701</v>
      </c>
      <c r="FL142">
        <v>232.87971435423501</v>
      </c>
      <c r="FN142">
        <v>257.65038708017499</v>
      </c>
      <c r="FP142">
        <v>244.34665118743399</v>
      </c>
      <c r="FR142">
        <v>220.92221511230599</v>
      </c>
      <c r="FT142">
        <v>297.21142039889799</v>
      </c>
      <c r="FV142">
        <v>270.32115694625401</v>
      </c>
      <c r="FX142">
        <v>244.05129023723401</v>
      </c>
      <c r="FZ142">
        <v>247.85377706952499</v>
      </c>
      <c r="GB142">
        <v>155.74965713168001</v>
      </c>
      <c r="GD142">
        <v>246.00731585035899</v>
      </c>
      <c r="GF142">
        <v>220.12720614749799</v>
      </c>
      <c r="GH142">
        <v>299.71490444286201</v>
      </c>
      <c r="GJ142">
        <v>377.448621112458</v>
      </c>
      <c r="GL142">
        <v>347.684390651792</v>
      </c>
      <c r="GN142">
        <v>165.832776462411</v>
      </c>
      <c r="GP142">
        <v>257.67889477715602</v>
      </c>
      <c r="GR142">
        <v>295.02661487037801</v>
      </c>
      <c r="GT142">
        <v>324.05881331335399</v>
      </c>
      <c r="GV142">
        <v>284.89511438077801</v>
      </c>
      <c r="GX142">
        <v>128.826840083051</v>
      </c>
      <c r="GZ142">
        <v>270.00586710439501</v>
      </c>
      <c r="HB142">
        <v>243.14880024909701</v>
      </c>
      <c r="HD142">
        <v>233.59491411297199</v>
      </c>
      <c r="HF142">
        <v>245.431338103629</v>
      </c>
      <c r="HH142">
        <v>272.81542335839401</v>
      </c>
      <c r="HJ142">
        <v>321.58074319223402</v>
      </c>
      <c r="HL142">
        <v>210.29329442381501</v>
      </c>
      <c r="HN142">
        <v>180.62464623108599</v>
      </c>
      <c r="HP142">
        <v>261.53417251889402</v>
      </c>
      <c r="HR142">
        <v>205.03038330673999</v>
      </c>
      <c r="HT142">
        <v>232.355558376408</v>
      </c>
      <c r="HV142">
        <v>221.05151442368901</v>
      </c>
      <c r="HX142">
        <v>271.52835891960399</v>
      </c>
      <c r="HZ142">
        <v>179.92888875202499</v>
      </c>
      <c r="IB142">
        <v>205.727324970089</v>
      </c>
      <c r="ID142">
        <v>272.31853566164898</v>
      </c>
      <c r="IF142">
        <v>259.811395787332</v>
      </c>
    </row>
    <row r="143" spans="1:240" x14ac:dyDescent="0.25">
      <c r="A143" s="40">
        <v>42278</v>
      </c>
      <c r="B143">
        <v>329.20062131930899</v>
      </c>
      <c r="D143">
        <v>243.362183717709</v>
      </c>
      <c r="F143">
        <v>253.91960655226799</v>
      </c>
      <c r="H143">
        <v>267.48136600025902</v>
      </c>
      <c r="J143">
        <v>279.74546525141301</v>
      </c>
      <c r="L143">
        <v>242.85081828009501</v>
      </c>
      <c r="N143">
        <v>362.02748433873398</v>
      </c>
      <c r="P143">
        <v>338.91132283992198</v>
      </c>
      <c r="R143">
        <v>267.85571090539497</v>
      </c>
      <c r="T143">
        <v>367.86596231650299</v>
      </c>
      <c r="V143">
        <v>316.98478119837301</v>
      </c>
      <c r="X143">
        <v>255.41219931404299</v>
      </c>
      <c r="Z143">
        <v>378.80828845164598</v>
      </c>
      <c r="AB143">
        <v>206.474198199836</v>
      </c>
      <c r="AD143">
        <v>231.45274074063499</v>
      </c>
      <c r="AF143">
        <v>217.56385206060301</v>
      </c>
      <c r="AH143">
        <v>304.02992555518802</v>
      </c>
      <c r="AJ143">
        <v>291.88097013411999</v>
      </c>
      <c r="AL143">
        <v>293.85786819458599</v>
      </c>
      <c r="AN143">
        <v>205.4667314319</v>
      </c>
      <c r="AP143">
        <v>328.34308043090198</v>
      </c>
      <c r="AR143">
        <v>352.924694577688</v>
      </c>
      <c r="AT143">
        <v>274.52758859519997</v>
      </c>
      <c r="AV143">
        <v>280.88666121633503</v>
      </c>
      <c r="AX143">
        <v>239.113032279664</v>
      </c>
      <c r="AZ143">
        <v>371.98890404424998</v>
      </c>
      <c r="BB143">
        <v>254.86030862888001</v>
      </c>
      <c r="BD143">
        <v>292.07944312919898</v>
      </c>
      <c r="BF143">
        <v>293.98043385263298</v>
      </c>
      <c r="BH143">
        <v>317.51637061418</v>
      </c>
      <c r="BJ143">
        <v>255.55570133999899</v>
      </c>
      <c r="BL143">
        <v>218.25290840611399</v>
      </c>
      <c r="BN143">
        <v>307.15002850348498</v>
      </c>
      <c r="BP143">
        <v>316.94745156912899</v>
      </c>
      <c r="BR143">
        <v>305.03768827834301</v>
      </c>
      <c r="BT143">
        <v>316.11407624446701</v>
      </c>
      <c r="BV143">
        <v>411.75740448543201</v>
      </c>
      <c r="BX143">
        <v>304.57680244173901</v>
      </c>
      <c r="BZ143">
        <v>314.003427190433</v>
      </c>
      <c r="CB143">
        <v>325.76440795434598</v>
      </c>
      <c r="CD143">
        <v>219.35851424514999</v>
      </c>
      <c r="CF143">
        <v>304.88656073340297</v>
      </c>
      <c r="CH143">
        <v>374.79289767889099</v>
      </c>
      <c r="CJ143">
        <v>364.772847058715</v>
      </c>
      <c r="CL143">
        <v>342.45257028944599</v>
      </c>
      <c r="CN143">
        <v>219.62195182631399</v>
      </c>
      <c r="CP143">
        <v>349.50573111251498</v>
      </c>
      <c r="CR143">
        <v>281.02300071963998</v>
      </c>
      <c r="CT143">
        <v>303.11566511285503</v>
      </c>
      <c r="CV143">
        <v>414.14144598865698</v>
      </c>
      <c r="CX143">
        <v>357.31045344869102</v>
      </c>
      <c r="CZ143">
        <v>279.26259526262498</v>
      </c>
      <c r="DB143">
        <v>289.31260596739997</v>
      </c>
      <c r="DD143">
        <v>328.49070216566298</v>
      </c>
      <c r="DF143">
        <v>354.87031854683801</v>
      </c>
      <c r="DH143">
        <v>389.69878717577598</v>
      </c>
      <c r="DJ143">
        <v>328.267078176518</v>
      </c>
      <c r="DL143">
        <v>220.12472708516299</v>
      </c>
      <c r="DN143">
        <v>304.24991128602898</v>
      </c>
      <c r="DP143">
        <v>241.32402850791399</v>
      </c>
      <c r="DR143">
        <v>338.02161517625302</v>
      </c>
      <c r="DT143">
        <v>291.90704124730598</v>
      </c>
      <c r="DV143">
        <v>256.55400855351098</v>
      </c>
      <c r="DX143">
        <v>280.60731162879301</v>
      </c>
      <c r="DZ143">
        <v>290.65867443218201</v>
      </c>
      <c r="EB143">
        <v>316.68661130520502</v>
      </c>
      <c r="ED143">
        <v>243.763994828704</v>
      </c>
      <c r="EF143">
        <v>255.24198717115399</v>
      </c>
      <c r="EH143">
        <v>293.53037183385902</v>
      </c>
      <c r="EJ143">
        <v>304.79150990743602</v>
      </c>
      <c r="EL143">
        <v>218.39347110984099</v>
      </c>
      <c r="EN143">
        <v>351.67818994161001</v>
      </c>
      <c r="EP143">
        <v>329.79752600306102</v>
      </c>
      <c r="ER143">
        <v>375.58873500760899</v>
      </c>
      <c r="ET143">
        <v>290.05646684960698</v>
      </c>
      <c r="EV143">
        <v>276.92134416498601</v>
      </c>
      <c r="EX143">
        <v>372.85545307927299</v>
      </c>
      <c r="EZ143">
        <v>282.14900685272801</v>
      </c>
      <c r="FB143">
        <v>228.773138721989</v>
      </c>
      <c r="FD143">
        <v>292.91313157186499</v>
      </c>
      <c r="FF143">
        <v>325.81226158020002</v>
      </c>
      <c r="FH143">
        <v>290.83355999430898</v>
      </c>
      <c r="FJ143">
        <v>229.951053626863</v>
      </c>
      <c r="FL143">
        <v>292.77043743971802</v>
      </c>
      <c r="FN143">
        <v>276.595054687095</v>
      </c>
      <c r="FP143">
        <v>267.19636982252598</v>
      </c>
      <c r="FR143">
        <v>243.050188568077</v>
      </c>
      <c r="FT143">
        <v>327.845877816219</v>
      </c>
      <c r="FV143">
        <v>257.21922616757701</v>
      </c>
      <c r="FX143">
        <v>279.90841064953003</v>
      </c>
      <c r="FZ143">
        <v>337.36442162676099</v>
      </c>
      <c r="GB143">
        <v>244.81634862974599</v>
      </c>
      <c r="GD143">
        <v>194.063027270758</v>
      </c>
      <c r="GF143">
        <v>278.66433563851501</v>
      </c>
      <c r="GH143">
        <v>414.87921403970802</v>
      </c>
      <c r="GJ143">
        <v>413.54705294845098</v>
      </c>
      <c r="GL143">
        <v>365.43196830624299</v>
      </c>
      <c r="GN143">
        <v>301.77591748508797</v>
      </c>
      <c r="GP143">
        <v>334.72119071959003</v>
      </c>
      <c r="GR143">
        <v>302.36111503229898</v>
      </c>
      <c r="GT143">
        <v>336.49311195929801</v>
      </c>
      <c r="GV143">
        <v>327.20437059750299</v>
      </c>
      <c r="GX143">
        <v>306.37749873811799</v>
      </c>
      <c r="GZ143">
        <v>293.59519174699602</v>
      </c>
      <c r="HB143">
        <v>264.26140976958999</v>
      </c>
      <c r="HD143">
        <v>362.46855001651397</v>
      </c>
      <c r="HF143">
        <v>279.00493993833197</v>
      </c>
      <c r="HH143">
        <v>351.42518408667797</v>
      </c>
      <c r="HJ143">
        <v>327.56435167232399</v>
      </c>
      <c r="HL143">
        <v>325.87913884570997</v>
      </c>
      <c r="HN143">
        <v>402.05337397321</v>
      </c>
      <c r="HP143">
        <v>257.28012842297801</v>
      </c>
      <c r="HR143">
        <v>255.64836817215499</v>
      </c>
      <c r="HT143">
        <v>304.07959106509003</v>
      </c>
      <c r="HV143">
        <v>242.863463741137</v>
      </c>
      <c r="HX143">
        <v>254.574403109343</v>
      </c>
      <c r="HZ143">
        <v>269.74865926667098</v>
      </c>
      <c r="IB143">
        <v>377.92459377348399</v>
      </c>
      <c r="ID143">
        <v>326.34132669302397</v>
      </c>
      <c r="IF143">
        <v>315.09114760308302</v>
      </c>
    </row>
    <row r="144" spans="1:240" x14ac:dyDescent="0.25">
      <c r="A144" s="40">
        <v>42309</v>
      </c>
      <c r="B144">
        <v>197.356083514939</v>
      </c>
      <c r="D144">
        <v>222.40947112387499</v>
      </c>
      <c r="F144">
        <v>223.81646453671601</v>
      </c>
      <c r="H144">
        <v>184.56818945747699</v>
      </c>
      <c r="J144">
        <v>271.96090722737898</v>
      </c>
      <c r="L144">
        <v>248.012427654563</v>
      </c>
      <c r="N144">
        <v>257.27764162702903</v>
      </c>
      <c r="P144">
        <v>223.69110610308201</v>
      </c>
      <c r="R144">
        <v>173.22598466251699</v>
      </c>
      <c r="T144">
        <v>270.26023251900602</v>
      </c>
      <c r="V144">
        <v>208.98495633439001</v>
      </c>
      <c r="X144">
        <v>221.19180215198801</v>
      </c>
      <c r="Z144">
        <v>209.101794533614</v>
      </c>
      <c r="AB144">
        <v>247.13989805803701</v>
      </c>
      <c r="AD144">
        <v>221.633814406038</v>
      </c>
      <c r="AF144">
        <v>197.384914374083</v>
      </c>
      <c r="AH144">
        <v>171.19288020276599</v>
      </c>
      <c r="AJ144">
        <v>186.18765657073499</v>
      </c>
      <c r="AL144">
        <v>220.66264804697801</v>
      </c>
      <c r="AN144">
        <v>183.266073569762</v>
      </c>
      <c r="AP144">
        <v>211.71804416873999</v>
      </c>
      <c r="AR144">
        <v>186.65763417000599</v>
      </c>
      <c r="AT144">
        <v>136.73879184078601</v>
      </c>
      <c r="AV144">
        <v>148.16414508028899</v>
      </c>
      <c r="AX144">
        <v>233.16863282603501</v>
      </c>
      <c r="AZ144">
        <v>184.943633135189</v>
      </c>
      <c r="BB144">
        <v>221.847954369684</v>
      </c>
      <c r="BD144">
        <v>196.55250029378601</v>
      </c>
      <c r="BF144">
        <v>248.47145673910401</v>
      </c>
      <c r="BH144">
        <v>210.805496681177</v>
      </c>
      <c r="BJ144">
        <v>220.97506576643201</v>
      </c>
      <c r="BL144">
        <v>161.09109343215701</v>
      </c>
      <c r="BN144">
        <v>271.99823732497299</v>
      </c>
      <c r="BP144">
        <v>208.459399604385</v>
      </c>
      <c r="BR144">
        <v>222.615676751108</v>
      </c>
      <c r="BT144">
        <v>257.57094742136002</v>
      </c>
      <c r="BV144">
        <v>187.36238353648699</v>
      </c>
      <c r="BX144">
        <v>235.08053838544501</v>
      </c>
      <c r="BZ144">
        <v>198.23042637701499</v>
      </c>
      <c r="CB144">
        <v>161.947595592255</v>
      </c>
      <c r="CD144">
        <v>222.68016648126499</v>
      </c>
      <c r="CF144">
        <v>210.31896720514399</v>
      </c>
      <c r="CH144">
        <v>244.793730291743</v>
      </c>
      <c r="CJ144">
        <v>247.07872519535599</v>
      </c>
      <c r="CL144">
        <v>160.915444244188</v>
      </c>
      <c r="CN144">
        <v>196.81259412273999</v>
      </c>
      <c r="CP144">
        <v>173.11425339967499</v>
      </c>
      <c r="CR144">
        <v>260.53238470594903</v>
      </c>
      <c r="CT144">
        <v>148.022625649692</v>
      </c>
      <c r="CV144">
        <v>358.21313893492402</v>
      </c>
      <c r="CX144">
        <v>249.196382179019</v>
      </c>
      <c r="CZ144">
        <v>197.883920273923</v>
      </c>
      <c r="DB144">
        <v>209.057516688676</v>
      </c>
      <c r="DD144">
        <v>233.455219441906</v>
      </c>
      <c r="DF144">
        <v>184.43868264356101</v>
      </c>
      <c r="DH144">
        <v>209.53323745965599</v>
      </c>
      <c r="DJ144">
        <v>147.42853753793199</v>
      </c>
      <c r="DL144">
        <v>198.22869233244199</v>
      </c>
      <c r="DN144">
        <v>234.419523675254</v>
      </c>
      <c r="DP144">
        <v>248.80594794884499</v>
      </c>
      <c r="DR144">
        <v>123.478981831748</v>
      </c>
      <c r="DT144">
        <v>221.84413767545601</v>
      </c>
      <c r="DV144">
        <v>259.07103229744098</v>
      </c>
      <c r="DX144">
        <v>174.261795364112</v>
      </c>
      <c r="DZ144">
        <v>185.419397941532</v>
      </c>
      <c r="EB144">
        <v>211.07615305357299</v>
      </c>
      <c r="ED144">
        <v>198.18172446552899</v>
      </c>
      <c r="EF144">
        <v>222.84751766204599</v>
      </c>
      <c r="EH144">
        <v>235.814541328416</v>
      </c>
      <c r="EJ144">
        <v>201.46421998455699</v>
      </c>
      <c r="EL144">
        <v>159.80357886339101</v>
      </c>
      <c r="EN144">
        <v>173.43785244200399</v>
      </c>
      <c r="EP144">
        <v>173.63393396860701</v>
      </c>
      <c r="ER144">
        <v>271.030843779983</v>
      </c>
      <c r="ET144">
        <v>209.31899377710701</v>
      </c>
      <c r="EV144">
        <v>185.67798185649701</v>
      </c>
      <c r="EX144">
        <v>173.53037622458399</v>
      </c>
      <c r="EZ144">
        <v>211.11175250706199</v>
      </c>
      <c r="FB144">
        <v>245.598998536891</v>
      </c>
      <c r="FD144">
        <v>236.91203594406699</v>
      </c>
      <c r="FF144">
        <v>247.84058188487299</v>
      </c>
      <c r="FH144">
        <v>197.03283714467801</v>
      </c>
      <c r="FJ144">
        <v>196.23083151032799</v>
      </c>
      <c r="FL144">
        <v>199.30332974295499</v>
      </c>
      <c r="FN144">
        <v>197.41832118470799</v>
      </c>
      <c r="FP144">
        <v>233.91355905225799</v>
      </c>
      <c r="FR144">
        <v>220.736019160323</v>
      </c>
      <c r="FT144">
        <v>234.50099773232799</v>
      </c>
      <c r="FV144">
        <v>160.101951494719</v>
      </c>
      <c r="FX144">
        <v>160.24232424728999</v>
      </c>
      <c r="FZ144">
        <v>196.355783143526</v>
      </c>
      <c r="GB144">
        <v>198.53000496743999</v>
      </c>
      <c r="GD144">
        <v>221.55294032686101</v>
      </c>
      <c r="GF144">
        <v>162.08405758968499</v>
      </c>
      <c r="GH144">
        <v>210.266863625377</v>
      </c>
      <c r="GJ144">
        <v>245.80625383925701</v>
      </c>
      <c r="GL144">
        <v>281.017833868634</v>
      </c>
      <c r="GN144">
        <v>244.81674713602499</v>
      </c>
      <c r="GP144">
        <v>231.931183763577</v>
      </c>
      <c r="GR144">
        <v>221.51031160696999</v>
      </c>
      <c r="GT144">
        <v>209.262358778113</v>
      </c>
      <c r="GV144">
        <v>245.83695300210701</v>
      </c>
      <c r="GX144">
        <v>198.21341907906</v>
      </c>
      <c r="GZ144">
        <v>223.24301652897501</v>
      </c>
      <c r="HB144">
        <v>198.075813231132</v>
      </c>
      <c r="HD144">
        <v>198.114125539421</v>
      </c>
      <c r="HF144">
        <v>246.72949632147399</v>
      </c>
      <c r="HH144">
        <v>159.27708145567601</v>
      </c>
      <c r="HJ144">
        <v>270.61202371885599</v>
      </c>
      <c r="HL144">
        <v>210.53154684209301</v>
      </c>
      <c r="HN144">
        <v>245.20284234478001</v>
      </c>
      <c r="HP144">
        <v>188.16558629006599</v>
      </c>
      <c r="HR144">
        <v>159.39610677122499</v>
      </c>
      <c r="HT144">
        <v>258.950108372643</v>
      </c>
      <c r="HV144">
        <v>196.94105144591501</v>
      </c>
      <c r="HX144">
        <v>186.020339507898</v>
      </c>
      <c r="HZ144">
        <v>210.479694305706</v>
      </c>
      <c r="IB144">
        <v>210.86250390878101</v>
      </c>
      <c r="ID144">
        <v>159.30916365860301</v>
      </c>
      <c r="IF144">
        <v>161.23807528792699</v>
      </c>
    </row>
    <row r="145" spans="1:240" x14ac:dyDescent="0.25">
      <c r="A145" s="40">
        <v>42339</v>
      </c>
      <c r="B145">
        <v>138.87857111295099</v>
      </c>
      <c r="D145">
        <v>205.420841583027</v>
      </c>
      <c r="F145">
        <v>139.852699569668</v>
      </c>
      <c r="H145">
        <v>175.96745899710001</v>
      </c>
      <c r="J145">
        <v>228.260865887759</v>
      </c>
      <c r="L145">
        <v>188.77682554945201</v>
      </c>
      <c r="N145">
        <v>202.516698666244</v>
      </c>
      <c r="P145">
        <v>177.275079405762</v>
      </c>
      <c r="R145">
        <v>138.494997423738</v>
      </c>
      <c r="T145">
        <v>190.53502274714799</v>
      </c>
      <c r="V145">
        <v>227.944414465145</v>
      </c>
      <c r="X145">
        <v>227.27838409338699</v>
      </c>
      <c r="Z145">
        <v>125.79724082672</v>
      </c>
      <c r="AB145">
        <v>226.43506160074801</v>
      </c>
      <c r="AD145">
        <v>163.12720493795001</v>
      </c>
      <c r="AF145">
        <v>191.057151756379</v>
      </c>
      <c r="AH145">
        <v>252.108414138585</v>
      </c>
      <c r="AJ145">
        <v>230.40262815893999</v>
      </c>
      <c r="AL145">
        <v>165.68610776117299</v>
      </c>
      <c r="AN145">
        <v>113.909923651532</v>
      </c>
      <c r="AP145">
        <v>278.53618168267201</v>
      </c>
      <c r="AR145">
        <v>189.46869872360901</v>
      </c>
      <c r="AT145">
        <v>164.13098309552299</v>
      </c>
      <c r="AV145">
        <v>164.90915458575901</v>
      </c>
      <c r="AX145">
        <v>188.57332701813101</v>
      </c>
      <c r="AZ145">
        <v>190.54904043675199</v>
      </c>
      <c r="BB145">
        <v>164.522445994392</v>
      </c>
      <c r="BD145">
        <v>177.05989804996599</v>
      </c>
      <c r="BF145">
        <v>241.436893544447</v>
      </c>
      <c r="BH145">
        <v>150.793925042029</v>
      </c>
      <c r="BJ145">
        <v>202.23977286066099</v>
      </c>
      <c r="BL145">
        <v>139.13523103800199</v>
      </c>
      <c r="BN145">
        <v>139.03640770813999</v>
      </c>
      <c r="BP145">
        <v>225.990824145544</v>
      </c>
      <c r="BR145">
        <v>226.97721999741299</v>
      </c>
      <c r="BT145">
        <v>88.087434898980504</v>
      </c>
      <c r="BV145">
        <v>201.842561840732</v>
      </c>
      <c r="BX145">
        <v>151.561729719862</v>
      </c>
      <c r="BZ145">
        <v>89.319601175877196</v>
      </c>
      <c r="CB145">
        <v>201.499969967753</v>
      </c>
      <c r="CD145">
        <v>167.305486292213</v>
      </c>
      <c r="CF145">
        <v>126.94948840558099</v>
      </c>
      <c r="CH145">
        <v>201.31068038437101</v>
      </c>
      <c r="CJ145">
        <v>190.07828940323199</v>
      </c>
      <c r="CL145">
        <v>204.88108365730801</v>
      </c>
      <c r="CN145">
        <v>176.92600514188101</v>
      </c>
      <c r="CP145">
        <v>188.95033006187199</v>
      </c>
      <c r="CR145">
        <v>203.888939027806</v>
      </c>
      <c r="CT145">
        <v>201.92500156418299</v>
      </c>
      <c r="CV145">
        <v>177.73413655205201</v>
      </c>
      <c r="CX145">
        <v>240.33157857928799</v>
      </c>
      <c r="CZ145">
        <v>151.83915483393099</v>
      </c>
      <c r="DB145">
        <v>125.91205669608701</v>
      </c>
      <c r="DD145">
        <v>126.588662744472</v>
      </c>
      <c r="DF145">
        <v>291.22120560371798</v>
      </c>
      <c r="DH145">
        <v>177.29799859286399</v>
      </c>
      <c r="DJ145">
        <v>125.382400610237</v>
      </c>
      <c r="DL145">
        <v>205.394521777287</v>
      </c>
      <c r="DN145">
        <v>189.43619556500099</v>
      </c>
      <c r="DP145">
        <v>255.085603784764</v>
      </c>
      <c r="DR145">
        <v>176.75410070785699</v>
      </c>
      <c r="DT145">
        <v>205.18878805490701</v>
      </c>
      <c r="DV145">
        <v>114.104252851171</v>
      </c>
      <c r="DX145">
        <v>203.64595189094001</v>
      </c>
      <c r="DZ145">
        <v>113.561405764398</v>
      </c>
      <c r="EB145">
        <v>268.47900526395898</v>
      </c>
      <c r="ED145">
        <v>152.30829455736799</v>
      </c>
      <c r="EF145">
        <v>138.88565348425499</v>
      </c>
      <c r="EH145">
        <v>253.73021836075901</v>
      </c>
      <c r="EJ145">
        <v>101.803774522541</v>
      </c>
      <c r="EL145">
        <v>151.97119583318599</v>
      </c>
      <c r="EN145">
        <v>253.302360609224</v>
      </c>
      <c r="EP145">
        <v>113.57870074967801</v>
      </c>
      <c r="ER145">
        <v>215.532772106447</v>
      </c>
      <c r="ET145">
        <v>228.64021165059901</v>
      </c>
      <c r="EV145">
        <v>88.146541789950703</v>
      </c>
      <c r="EX145">
        <v>189.045399126023</v>
      </c>
      <c r="EZ145">
        <v>152.99132540615801</v>
      </c>
      <c r="FB145">
        <v>100.970024293427</v>
      </c>
      <c r="FD145">
        <v>188.68582372062201</v>
      </c>
      <c r="FF145">
        <v>165.677533324748</v>
      </c>
      <c r="FH145">
        <v>162.890707691427</v>
      </c>
      <c r="FJ145">
        <v>202.76853511753001</v>
      </c>
      <c r="FL145">
        <v>178.71758143253399</v>
      </c>
      <c r="FN145">
        <v>202.553661497402</v>
      </c>
      <c r="FP145">
        <v>139.511742299003</v>
      </c>
      <c r="FR145">
        <v>100.536455976558</v>
      </c>
      <c r="FT145">
        <v>192.03233344871001</v>
      </c>
      <c r="FV145">
        <v>176.66309156597799</v>
      </c>
      <c r="FX145">
        <v>214.45024457732001</v>
      </c>
      <c r="FZ145">
        <v>151.31637619560601</v>
      </c>
      <c r="GB145">
        <v>201.42226990970701</v>
      </c>
      <c r="GD145">
        <v>176.661793352346</v>
      </c>
      <c r="GF145">
        <v>138.53600820478701</v>
      </c>
      <c r="GH145">
        <v>166.74344743252999</v>
      </c>
      <c r="GJ145">
        <v>152.531001641497</v>
      </c>
      <c r="GL145">
        <v>139.74461768826299</v>
      </c>
      <c r="GN145">
        <v>178.20490936379801</v>
      </c>
      <c r="GP145">
        <v>239.20816296989</v>
      </c>
      <c r="GR145">
        <v>189.198189821775</v>
      </c>
      <c r="GT145">
        <v>202.00765824123999</v>
      </c>
      <c r="GV145">
        <v>151.88248604483701</v>
      </c>
      <c r="GX145">
        <v>176.68717375126499</v>
      </c>
      <c r="GZ145">
        <v>265.47674902529502</v>
      </c>
      <c r="HB145">
        <v>189.27698199845901</v>
      </c>
      <c r="HD145">
        <v>139.75273922777799</v>
      </c>
      <c r="HF145">
        <v>163.26784386036499</v>
      </c>
      <c r="HH145">
        <v>126.6291795603</v>
      </c>
      <c r="HJ145">
        <v>126.474605865703</v>
      </c>
      <c r="HL145">
        <v>191.27678578766401</v>
      </c>
      <c r="HN145">
        <v>202.344462207059</v>
      </c>
      <c r="HP145">
        <v>164.711591227659</v>
      </c>
      <c r="HR145">
        <v>163.47740404913199</v>
      </c>
      <c r="HT145">
        <v>215.54274244918801</v>
      </c>
      <c r="HV145">
        <v>164.46615950470101</v>
      </c>
      <c r="HX145">
        <v>125.56949964327799</v>
      </c>
      <c r="HZ145">
        <v>215.875178914765</v>
      </c>
      <c r="IB145">
        <v>227.55705643530601</v>
      </c>
      <c r="ID145">
        <v>163.68928150926999</v>
      </c>
      <c r="IF145">
        <v>188.62628232777101</v>
      </c>
    </row>
    <row r="146" spans="1:240" x14ac:dyDescent="0.25">
      <c r="A146" s="40">
        <v>42370</v>
      </c>
      <c r="B146">
        <v>311.48119606312503</v>
      </c>
      <c r="D146">
        <v>362.12249181522299</v>
      </c>
      <c r="F146">
        <v>239.21200710019801</v>
      </c>
      <c r="H146">
        <v>348.80690963895199</v>
      </c>
      <c r="J146">
        <v>222.69892229354301</v>
      </c>
      <c r="L146">
        <v>263.87147970339601</v>
      </c>
      <c r="N146">
        <v>246.206231327062</v>
      </c>
      <c r="P146">
        <v>174.635738395121</v>
      </c>
      <c r="R146">
        <v>327.69407507704301</v>
      </c>
      <c r="T146">
        <v>251.54479995236599</v>
      </c>
      <c r="V146">
        <v>225.975274390245</v>
      </c>
      <c r="X146">
        <v>225.72059637839899</v>
      </c>
      <c r="Z146">
        <v>323.26369463659199</v>
      </c>
      <c r="AB146">
        <v>313.88349734546603</v>
      </c>
      <c r="AD146">
        <v>326.60426972745103</v>
      </c>
      <c r="AF146">
        <v>325.38063049527699</v>
      </c>
      <c r="AH146">
        <v>197.96378905506899</v>
      </c>
      <c r="AJ146">
        <v>351.99742731723597</v>
      </c>
      <c r="AL146">
        <v>214.394425827509</v>
      </c>
      <c r="AN146">
        <v>260.88211494483301</v>
      </c>
      <c r="AP146">
        <v>186.66712222380499</v>
      </c>
      <c r="AR146">
        <v>291.34588183779402</v>
      </c>
      <c r="AT146">
        <v>264.97877519680799</v>
      </c>
      <c r="AV146">
        <v>223.38811193350799</v>
      </c>
      <c r="AX146">
        <v>287.29058463356898</v>
      </c>
      <c r="AZ146">
        <v>300.51770823500698</v>
      </c>
      <c r="BB146">
        <v>313.34099688977102</v>
      </c>
      <c r="BD146">
        <v>250.32613752638301</v>
      </c>
      <c r="BF146">
        <v>200.59944181345401</v>
      </c>
      <c r="BH146">
        <v>261.15091226410902</v>
      </c>
      <c r="BJ146">
        <v>234.502680934165</v>
      </c>
      <c r="BL146">
        <v>187.36257769109901</v>
      </c>
      <c r="BN146">
        <v>259.34273088664997</v>
      </c>
      <c r="BP146">
        <v>249.70559358072799</v>
      </c>
      <c r="BR146">
        <v>236.32025237708399</v>
      </c>
      <c r="BT146">
        <v>264.26747875316101</v>
      </c>
      <c r="BV146">
        <v>261.495936978484</v>
      </c>
      <c r="BX146">
        <v>276.81632943947102</v>
      </c>
      <c r="BZ146">
        <v>224.581273219466</v>
      </c>
      <c r="CB146">
        <v>272.31652910935099</v>
      </c>
      <c r="CD146">
        <v>237.77074626708199</v>
      </c>
      <c r="CF146">
        <v>264.23793211774699</v>
      </c>
      <c r="CH146">
        <v>336.38603302744798</v>
      </c>
      <c r="CJ146">
        <v>262.14275098194298</v>
      </c>
      <c r="CL146">
        <v>187.327783750631</v>
      </c>
      <c r="CN146">
        <v>299.02828416571901</v>
      </c>
      <c r="CP146">
        <v>288.27600850490501</v>
      </c>
      <c r="CR146">
        <v>237.035000916808</v>
      </c>
      <c r="CT146">
        <v>200.83805282304601</v>
      </c>
      <c r="CV146">
        <v>200.34764153563199</v>
      </c>
      <c r="CX146">
        <v>329.18229374668698</v>
      </c>
      <c r="CZ146">
        <v>249.70246892772801</v>
      </c>
      <c r="DB146">
        <v>174.83079824844501</v>
      </c>
      <c r="DD146">
        <v>236.64281398884299</v>
      </c>
      <c r="DF146">
        <v>188.010060350251</v>
      </c>
      <c r="DH146">
        <v>249.657604200447</v>
      </c>
      <c r="DJ146">
        <v>299.08447378531002</v>
      </c>
      <c r="DL146">
        <v>212.65965307468801</v>
      </c>
      <c r="DN146">
        <v>200.79987926915001</v>
      </c>
      <c r="DP146">
        <v>224.96433846103201</v>
      </c>
      <c r="DR146">
        <v>186.214430779222</v>
      </c>
      <c r="DT146">
        <v>249.72665941972801</v>
      </c>
      <c r="DV146">
        <v>261.53995265152099</v>
      </c>
      <c r="DX146">
        <v>250.44942925337699</v>
      </c>
      <c r="DZ146">
        <v>200.832776096727</v>
      </c>
      <c r="EB146">
        <v>251.406116646306</v>
      </c>
      <c r="ED146">
        <v>187.657231572006</v>
      </c>
      <c r="EF146">
        <v>249.39015066462699</v>
      </c>
      <c r="EH146">
        <v>272.62450286246701</v>
      </c>
      <c r="EJ146">
        <v>188.47725413060999</v>
      </c>
      <c r="EL146">
        <v>236.66058427079</v>
      </c>
      <c r="EN146">
        <v>214.73526395534699</v>
      </c>
      <c r="EP146">
        <v>324.05005221127101</v>
      </c>
      <c r="ER146">
        <v>289.36621296296198</v>
      </c>
      <c r="ET146">
        <v>235.25069983847899</v>
      </c>
      <c r="EV146">
        <v>258.884947072344</v>
      </c>
      <c r="EX146">
        <v>198.98593956298799</v>
      </c>
      <c r="EZ146">
        <v>236.76349402446101</v>
      </c>
      <c r="FB146">
        <v>298.93261555669102</v>
      </c>
      <c r="FD146">
        <v>300.33008634117198</v>
      </c>
      <c r="FF146">
        <v>248.97957603000799</v>
      </c>
      <c r="FH146">
        <v>349.51690775449998</v>
      </c>
      <c r="FJ146">
        <v>176.46743826334401</v>
      </c>
      <c r="FL146">
        <v>211.67423574839299</v>
      </c>
      <c r="FN146">
        <v>211.96632402329499</v>
      </c>
      <c r="FP146">
        <v>323.67631989820399</v>
      </c>
      <c r="FR146">
        <v>313.037089734517</v>
      </c>
      <c r="FT146">
        <v>248.31404871374701</v>
      </c>
      <c r="FV146">
        <v>273.32794885694102</v>
      </c>
      <c r="FX146">
        <v>223.41226389633599</v>
      </c>
      <c r="FZ146">
        <v>224.64897607521999</v>
      </c>
      <c r="GB146">
        <v>276.222654226386</v>
      </c>
      <c r="GD146">
        <v>338.06747771144097</v>
      </c>
      <c r="GF146">
        <v>222.85932187558501</v>
      </c>
      <c r="GH146">
        <v>200.96154467609401</v>
      </c>
      <c r="GJ146">
        <v>264.36667733025098</v>
      </c>
      <c r="GL146">
        <v>237.39765989206899</v>
      </c>
      <c r="GN146">
        <v>261.73461363966697</v>
      </c>
      <c r="GP146">
        <v>209.07747766646301</v>
      </c>
      <c r="GR146">
        <v>247.794773286056</v>
      </c>
      <c r="GT146">
        <v>270.94890474157103</v>
      </c>
      <c r="GV146">
        <v>186.892640569977</v>
      </c>
      <c r="GX146">
        <v>349.70273449827403</v>
      </c>
      <c r="GZ146">
        <v>236.00012998488901</v>
      </c>
      <c r="HB146">
        <v>186.359335609152</v>
      </c>
      <c r="HD146">
        <v>324.53284759981898</v>
      </c>
      <c r="HF146">
        <v>290.87945648136701</v>
      </c>
      <c r="HH146">
        <v>261.48837897425398</v>
      </c>
      <c r="HJ146">
        <v>224.626413723996</v>
      </c>
      <c r="HL146">
        <v>275.99457208202102</v>
      </c>
      <c r="HN146">
        <v>272.53946305632201</v>
      </c>
      <c r="HP146">
        <v>261.987364665006</v>
      </c>
      <c r="HR146">
        <v>284.93345729465199</v>
      </c>
      <c r="HT146">
        <v>223.312945171579</v>
      </c>
      <c r="HV146">
        <v>426.19307193215201</v>
      </c>
      <c r="HX146">
        <v>272.55873384991401</v>
      </c>
      <c r="HZ146">
        <v>272.24057655661699</v>
      </c>
      <c r="IB146">
        <v>237.92476525513399</v>
      </c>
      <c r="ID146">
        <v>296.97901388039901</v>
      </c>
      <c r="IF146">
        <v>313.50397999292898</v>
      </c>
    </row>
    <row r="147" spans="1:240" x14ac:dyDescent="0.25">
      <c r="A147" s="40">
        <v>42401</v>
      </c>
      <c r="B147">
        <v>232.98273150250401</v>
      </c>
      <c r="D147">
        <v>142.92034991829701</v>
      </c>
      <c r="F147">
        <v>324.31826792239201</v>
      </c>
      <c r="H147">
        <v>129.24703788212199</v>
      </c>
      <c r="J147">
        <v>336.02635745100298</v>
      </c>
      <c r="L147">
        <v>195.67653370878801</v>
      </c>
      <c r="N147">
        <v>209.901823667858</v>
      </c>
      <c r="P147">
        <v>324.354926679333</v>
      </c>
      <c r="R147">
        <v>376.94777360532299</v>
      </c>
      <c r="T147">
        <v>249.59080325149699</v>
      </c>
      <c r="V147">
        <v>286.06163997552301</v>
      </c>
      <c r="X147">
        <v>235.427955886169</v>
      </c>
      <c r="Z147">
        <v>220.98983315109501</v>
      </c>
      <c r="AB147">
        <v>271.908223838239</v>
      </c>
      <c r="AD147">
        <v>220.49225994821899</v>
      </c>
      <c r="AF147">
        <v>236.379788650758</v>
      </c>
      <c r="AH147">
        <v>194.21589361257799</v>
      </c>
      <c r="AJ147">
        <v>251.248285109119</v>
      </c>
      <c r="AL147">
        <v>194.91714518790801</v>
      </c>
      <c r="AN147">
        <v>260.90977229441103</v>
      </c>
      <c r="AP147">
        <v>168.606615305562</v>
      </c>
      <c r="AR147">
        <v>195.62172106355001</v>
      </c>
      <c r="AT147">
        <v>221.19538918088401</v>
      </c>
      <c r="AV147">
        <v>220.261999606166</v>
      </c>
      <c r="AX147">
        <v>334.200737414949</v>
      </c>
      <c r="AZ147">
        <v>220.84392389368799</v>
      </c>
      <c r="BB147">
        <v>208.70377228113799</v>
      </c>
      <c r="BD147">
        <v>258.76885811955299</v>
      </c>
      <c r="BF147">
        <v>290.408605693124</v>
      </c>
      <c r="BH147">
        <v>237.70227308238699</v>
      </c>
      <c r="BJ147">
        <v>155.655208925788</v>
      </c>
      <c r="BL147">
        <v>247.844068499115</v>
      </c>
      <c r="BN147">
        <v>193.78790092944001</v>
      </c>
      <c r="BP147">
        <v>217.93630383766299</v>
      </c>
      <c r="BR147">
        <v>250.71528706471301</v>
      </c>
      <c r="BT147">
        <v>182.03713970426099</v>
      </c>
      <c r="BV147">
        <v>209.673144295762</v>
      </c>
      <c r="BX147">
        <v>194.452586547474</v>
      </c>
      <c r="BZ147">
        <v>206.61437764798401</v>
      </c>
      <c r="CB147">
        <v>220.83236460408901</v>
      </c>
      <c r="CD147">
        <v>208.15896474502901</v>
      </c>
      <c r="CF147">
        <v>262.18050959052198</v>
      </c>
      <c r="CH147">
        <v>284.36388876194599</v>
      </c>
      <c r="CJ147">
        <v>220.616939873115</v>
      </c>
      <c r="CL147">
        <v>287.501961173018</v>
      </c>
      <c r="CN147">
        <v>325.54394333760098</v>
      </c>
      <c r="CP147">
        <v>222.53397904609801</v>
      </c>
      <c r="CR147">
        <v>181.94664623111899</v>
      </c>
      <c r="CT147">
        <v>182.303286948134</v>
      </c>
      <c r="CV147">
        <v>274.32648724038302</v>
      </c>
      <c r="CX147">
        <v>326.05564022911199</v>
      </c>
      <c r="CZ147">
        <v>286.22060428514101</v>
      </c>
      <c r="DB147">
        <v>181.07474085236399</v>
      </c>
      <c r="DD147">
        <v>324.06122975083099</v>
      </c>
      <c r="DF147">
        <v>275.26861005537501</v>
      </c>
      <c r="DH147">
        <v>260.74456847173201</v>
      </c>
      <c r="DJ147">
        <v>220.660542925518</v>
      </c>
      <c r="DL147">
        <v>311.54892586608503</v>
      </c>
      <c r="DN147">
        <v>235.523663417769</v>
      </c>
      <c r="DP147">
        <v>196.289660620441</v>
      </c>
      <c r="DR147">
        <v>195.32698303850199</v>
      </c>
      <c r="DT147">
        <v>183.71673361439599</v>
      </c>
      <c r="DV147">
        <v>194.49058367712399</v>
      </c>
      <c r="DX147">
        <v>207.90774250024199</v>
      </c>
      <c r="DZ147">
        <v>285.74749693975599</v>
      </c>
      <c r="EB147">
        <v>235.124770790773</v>
      </c>
      <c r="ED147">
        <v>196.198855921828</v>
      </c>
      <c r="EF147">
        <v>260.25093892365999</v>
      </c>
      <c r="EH147">
        <v>183.55195763569299</v>
      </c>
      <c r="EJ147">
        <v>157.23859721756301</v>
      </c>
      <c r="EL147">
        <v>233.55921194675301</v>
      </c>
      <c r="EN147">
        <v>182.864771535595</v>
      </c>
      <c r="EP147">
        <v>219.77118972140801</v>
      </c>
      <c r="ER147">
        <v>220.686428443821</v>
      </c>
      <c r="ET147">
        <v>155.98532170541</v>
      </c>
      <c r="EV147">
        <v>272.88138728212903</v>
      </c>
      <c r="EX147">
        <v>258.36455882553997</v>
      </c>
      <c r="EZ147">
        <v>260.962956440406</v>
      </c>
      <c r="FB147">
        <v>155.67316275671101</v>
      </c>
      <c r="FD147">
        <v>145.15348262313401</v>
      </c>
      <c r="FF147">
        <v>246.28499959119199</v>
      </c>
      <c r="FH147">
        <v>245.942336306139</v>
      </c>
      <c r="FJ147">
        <v>206.52489939141199</v>
      </c>
      <c r="FL147">
        <v>221.57539242635801</v>
      </c>
      <c r="FN147">
        <v>182.01635017972501</v>
      </c>
      <c r="FP147">
        <v>168.058077258835</v>
      </c>
      <c r="FR147">
        <v>232.59624743382801</v>
      </c>
      <c r="FT147">
        <v>328.440604977855</v>
      </c>
      <c r="FV147">
        <v>257.51381382733399</v>
      </c>
      <c r="FX147">
        <v>295.67721391176298</v>
      </c>
      <c r="FZ147">
        <v>259.54067402811899</v>
      </c>
      <c r="GB147">
        <v>221.168425868192</v>
      </c>
      <c r="GD147">
        <v>245.34215053862101</v>
      </c>
      <c r="GF147">
        <v>156.42218095697001</v>
      </c>
      <c r="GH147">
        <v>391.94686576235699</v>
      </c>
      <c r="GJ147">
        <v>142.77989213033999</v>
      </c>
      <c r="GL147">
        <v>297.23600638365201</v>
      </c>
      <c r="GN147">
        <v>233.17323044813301</v>
      </c>
      <c r="GP147">
        <v>220.210206379364</v>
      </c>
      <c r="GR147">
        <v>142.254827663426</v>
      </c>
      <c r="GT147">
        <v>206.080569400288</v>
      </c>
      <c r="GV147">
        <v>223.69947362034401</v>
      </c>
      <c r="GX147">
        <v>258.59252286146102</v>
      </c>
      <c r="GZ147">
        <v>248.09060191715901</v>
      </c>
      <c r="HB147">
        <v>248.505282099466</v>
      </c>
      <c r="HD147">
        <v>232.53866304074199</v>
      </c>
      <c r="HF147">
        <v>259.20228126535801</v>
      </c>
      <c r="HH147">
        <v>222.57602058076799</v>
      </c>
      <c r="HJ147">
        <v>262.77346958698303</v>
      </c>
      <c r="HL147">
        <v>284.52858673378699</v>
      </c>
      <c r="HN147">
        <v>249.94264239426099</v>
      </c>
      <c r="HP147">
        <v>272.02871235361499</v>
      </c>
      <c r="HR147">
        <v>220.11893391262299</v>
      </c>
      <c r="HT147">
        <v>258.284816093134</v>
      </c>
      <c r="HV147">
        <v>282.152277158608</v>
      </c>
      <c r="HX147">
        <v>130.35383357436299</v>
      </c>
      <c r="HZ147">
        <v>221.93406706795301</v>
      </c>
      <c r="IB147">
        <v>312.59338994563399</v>
      </c>
      <c r="ID147">
        <v>245.654201741756</v>
      </c>
      <c r="IF147">
        <v>235.53198386908201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Query specification</vt:lpstr>
      <vt:lpstr>Summary</vt:lpstr>
      <vt:lpstr>Sampling summary</vt:lpstr>
      <vt:lpstr>Samplings</vt:lpstr>
      <vt:lpstr>Plot for meth</vt:lpstr>
      <vt:lpstr>Summary!_CV</vt:lpstr>
      <vt:lpstr>Summary!_LCL99</vt:lpstr>
      <vt:lpstr>Summary!_Max</vt:lpstr>
      <vt:lpstr>Summary!_Mean</vt:lpstr>
      <vt:lpstr>Summary!_Median</vt:lpstr>
      <vt:lpstr>Summary!_Min</vt:lpstr>
      <vt:lpstr>Summary!_MoE</vt:lpstr>
      <vt:lpstr>Summary!_MoE_percent_Mean</vt:lpstr>
      <vt:lpstr>Summary!_N</vt:lpstr>
      <vt:lpstr>Summary!_N_Needed</vt:lpstr>
      <vt:lpstr>_NPeriods</vt:lpstr>
      <vt:lpstr>_NSamples</vt:lpstr>
      <vt:lpstr>Summary!_Range</vt:lpstr>
      <vt:lpstr>Summary!_SD</vt:lpstr>
      <vt:lpstr>Summary!_UCL99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2021-03-28T07:37:51Z</dcterms:created>
  <dcterms:modified xsi:type="dcterms:W3CDTF">2021-03-28T07:40:48Z</dcterms:modified>
</cp:coreProperties>
</file>