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aker/Desktop/Shared VM (Desktop)/ESE370/HW4/"/>
    </mc:Choice>
  </mc:AlternateContent>
  <xr:revisionPtr revIDLastSave="0" documentId="13_ncr:1_{F7306BBD-83D7-7A46-965B-D1F493E1E68C}" xr6:coauthVersionLast="47" xr6:coauthVersionMax="47" xr10:uidLastSave="{00000000-0000-0000-0000-000000000000}"/>
  <bookViews>
    <workbookView xWindow="0" yWindow="0" windowWidth="28800" windowHeight="18000" xr2:uid="{D14F8914-C003-4242-A138-40FD49AC8A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2" i="1"/>
  <c r="H53" i="1"/>
  <c r="H54" i="1"/>
  <c r="H55" i="1"/>
  <c r="H57" i="1"/>
  <c r="H59" i="1"/>
  <c r="H61" i="1"/>
  <c r="H63" i="1"/>
  <c r="H65" i="1"/>
  <c r="H67" i="1"/>
  <c r="H69" i="1"/>
  <c r="H70" i="1"/>
  <c r="H71" i="1"/>
  <c r="H73" i="1"/>
  <c r="H75" i="1"/>
  <c r="H77" i="1"/>
  <c r="H79" i="1"/>
  <c r="H80" i="1"/>
  <c r="H81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L210" i="1" s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" i="1"/>
  <c r="D39" i="1"/>
  <c r="D40" i="1"/>
  <c r="F40" i="1" s="1"/>
  <c r="H40" i="1" s="1"/>
  <c r="D41" i="1"/>
  <c r="D42" i="1"/>
  <c r="F42" i="1" s="1"/>
  <c r="D43" i="1"/>
  <c r="D44" i="1"/>
  <c r="D45" i="1"/>
  <c r="D46" i="1"/>
  <c r="F46" i="1" s="1"/>
  <c r="H46" i="1" s="1"/>
  <c r="D47" i="1"/>
  <c r="D48" i="1"/>
  <c r="F48" i="1" s="1"/>
  <c r="H48" i="1" s="1"/>
  <c r="D49" i="1"/>
  <c r="D50" i="1"/>
  <c r="F50" i="1" s="1"/>
  <c r="D51" i="1"/>
  <c r="D52" i="1"/>
  <c r="D53" i="1"/>
  <c r="D54" i="1"/>
  <c r="F54" i="1" s="1"/>
  <c r="D55" i="1"/>
  <c r="D56" i="1"/>
  <c r="D57" i="1"/>
  <c r="D58" i="1"/>
  <c r="F58" i="1" s="1"/>
  <c r="H58" i="1" s="1"/>
  <c r="D59" i="1"/>
  <c r="D60" i="1"/>
  <c r="D61" i="1"/>
  <c r="D62" i="1"/>
  <c r="F62" i="1" s="1"/>
  <c r="H62" i="1" s="1"/>
  <c r="D63" i="1"/>
  <c r="D64" i="1"/>
  <c r="D65" i="1"/>
  <c r="D66" i="1"/>
  <c r="F66" i="1" s="1"/>
  <c r="D67" i="1"/>
  <c r="D68" i="1"/>
  <c r="D69" i="1"/>
  <c r="D70" i="1"/>
  <c r="F70" i="1" s="1"/>
  <c r="D71" i="1"/>
  <c r="D72" i="1"/>
  <c r="D73" i="1"/>
  <c r="D74" i="1"/>
  <c r="F74" i="1" s="1"/>
  <c r="D75" i="1"/>
  <c r="D76" i="1"/>
  <c r="F76" i="1" s="1"/>
  <c r="D77" i="1"/>
  <c r="D78" i="1"/>
  <c r="F78" i="1" s="1"/>
  <c r="H78" i="1" s="1"/>
  <c r="D79" i="1"/>
  <c r="D80" i="1"/>
  <c r="D81" i="1"/>
  <c r="D82" i="1"/>
  <c r="F82" i="1" s="1"/>
  <c r="D83" i="1"/>
  <c r="D84" i="1"/>
  <c r="D85" i="1"/>
  <c r="D86" i="1"/>
  <c r="F86" i="1" s="1"/>
  <c r="D87" i="1"/>
  <c r="D88" i="1"/>
  <c r="D89" i="1"/>
  <c r="D90" i="1"/>
  <c r="D91" i="1"/>
  <c r="D92" i="1"/>
  <c r="D93" i="1"/>
  <c r="D94" i="1"/>
  <c r="F94" i="1" s="1"/>
  <c r="D95" i="1"/>
  <c r="D96" i="1"/>
  <c r="D97" i="1"/>
  <c r="D98" i="1"/>
  <c r="D99" i="1"/>
  <c r="D100" i="1"/>
  <c r="D101" i="1"/>
  <c r="D102" i="1"/>
  <c r="F102" i="1" s="1"/>
  <c r="D103" i="1"/>
  <c r="D104" i="1"/>
  <c r="D105" i="1"/>
  <c r="D106" i="1"/>
  <c r="D107" i="1"/>
  <c r="D108" i="1"/>
  <c r="D109" i="1"/>
  <c r="D110" i="1"/>
  <c r="F110" i="1" s="1"/>
  <c r="D111" i="1"/>
  <c r="D112" i="1"/>
  <c r="D113" i="1"/>
  <c r="D114" i="1"/>
  <c r="D115" i="1"/>
  <c r="D116" i="1"/>
  <c r="D117" i="1"/>
  <c r="D118" i="1"/>
  <c r="F118" i="1" s="1"/>
  <c r="D119" i="1"/>
  <c r="D120" i="1"/>
  <c r="D121" i="1"/>
  <c r="D122" i="1"/>
  <c r="D123" i="1"/>
  <c r="D124" i="1"/>
  <c r="D125" i="1"/>
  <c r="D126" i="1"/>
  <c r="F126" i="1" s="1"/>
  <c r="D127" i="1"/>
  <c r="D128" i="1"/>
  <c r="D129" i="1"/>
  <c r="D130" i="1"/>
  <c r="D131" i="1"/>
  <c r="D132" i="1"/>
  <c r="D133" i="1"/>
  <c r="D134" i="1"/>
  <c r="F134" i="1" s="1"/>
  <c r="D135" i="1"/>
  <c r="D136" i="1"/>
  <c r="D137" i="1"/>
  <c r="D138" i="1"/>
  <c r="D139" i="1"/>
  <c r="D140" i="1"/>
  <c r="D141" i="1"/>
  <c r="D142" i="1"/>
  <c r="F142" i="1" s="1"/>
  <c r="D143" i="1"/>
  <c r="D144" i="1"/>
  <c r="D145" i="1"/>
  <c r="D146" i="1"/>
  <c r="D147" i="1"/>
  <c r="D148" i="1"/>
  <c r="D149" i="1"/>
  <c r="D150" i="1"/>
  <c r="F150" i="1" s="1"/>
  <c r="D151" i="1"/>
  <c r="D152" i="1"/>
  <c r="D153" i="1"/>
  <c r="D154" i="1"/>
  <c r="D155" i="1"/>
  <c r="D156" i="1"/>
  <c r="D157" i="1"/>
  <c r="D158" i="1"/>
  <c r="F158" i="1" s="1"/>
  <c r="D159" i="1"/>
  <c r="D160" i="1"/>
  <c r="D161" i="1"/>
  <c r="D162" i="1"/>
  <c r="D163" i="1"/>
  <c r="D164" i="1"/>
  <c r="D165" i="1"/>
  <c r="D166" i="1"/>
  <c r="F166" i="1" s="1"/>
  <c r="D167" i="1"/>
  <c r="D168" i="1"/>
  <c r="D169" i="1"/>
  <c r="D170" i="1"/>
  <c r="D171" i="1"/>
  <c r="D172" i="1"/>
  <c r="D173" i="1"/>
  <c r="D174" i="1"/>
  <c r="F174" i="1" s="1"/>
  <c r="D175" i="1"/>
  <c r="D176" i="1"/>
  <c r="D177" i="1"/>
  <c r="D178" i="1"/>
  <c r="D179" i="1"/>
  <c r="D180" i="1"/>
  <c r="D181" i="1"/>
  <c r="D182" i="1"/>
  <c r="F182" i="1" s="1"/>
  <c r="D183" i="1"/>
  <c r="D184" i="1"/>
  <c r="D185" i="1"/>
  <c r="D186" i="1"/>
  <c r="D187" i="1"/>
  <c r="D188" i="1"/>
  <c r="D189" i="1"/>
  <c r="D190" i="1"/>
  <c r="F190" i="1" s="1"/>
  <c r="D191" i="1"/>
  <c r="D192" i="1"/>
  <c r="D193" i="1"/>
  <c r="D194" i="1"/>
  <c r="D195" i="1"/>
  <c r="D196" i="1"/>
  <c r="D197" i="1"/>
  <c r="D198" i="1"/>
  <c r="F198" i="1" s="1"/>
  <c r="D199" i="1"/>
  <c r="D200" i="1"/>
  <c r="D201" i="1"/>
  <c r="D202" i="1"/>
  <c r="D203" i="1"/>
  <c r="D204" i="1"/>
  <c r="D205" i="1"/>
  <c r="D206" i="1"/>
  <c r="F206" i="1" s="1"/>
  <c r="D207" i="1"/>
  <c r="D208" i="1"/>
  <c r="D209" i="1"/>
  <c r="D210" i="1"/>
  <c r="D211" i="1"/>
  <c r="D212" i="1"/>
  <c r="D213" i="1"/>
  <c r="D214" i="1"/>
  <c r="F214" i="1" s="1"/>
  <c r="D215" i="1"/>
  <c r="D216" i="1"/>
  <c r="D217" i="1"/>
  <c r="D218" i="1"/>
  <c r="D219" i="1"/>
  <c r="D220" i="1"/>
  <c r="D221" i="1"/>
  <c r="D222" i="1"/>
  <c r="F222" i="1" s="1"/>
  <c r="D223" i="1"/>
  <c r="D224" i="1"/>
  <c r="D225" i="1"/>
  <c r="D226" i="1"/>
  <c r="D227" i="1"/>
  <c r="D228" i="1"/>
  <c r="D229" i="1"/>
  <c r="D230" i="1"/>
  <c r="F230" i="1" s="1"/>
  <c r="D231" i="1"/>
  <c r="D232" i="1"/>
  <c r="D233" i="1"/>
  <c r="D234" i="1"/>
  <c r="D235" i="1"/>
  <c r="D236" i="1"/>
  <c r="D237" i="1"/>
  <c r="D238" i="1"/>
  <c r="F238" i="1" s="1"/>
  <c r="D239" i="1"/>
  <c r="D240" i="1"/>
  <c r="D241" i="1"/>
  <c r="D242" i="1"/>
  <c r="D243" i="1"/>
  <c r="D244" i="1"/>
  <c r="D245" i="1"/>
  <c r="D246" i="1"/>
  <c r="F246" i="1" s="1"/>
  <c r="D247" i="1"/>
  <c r="D248" i="1"/>
  <c r="D249" i="1"/>
  <c r="D250" i="1"/>
  <c r="D251" i="1"/>
  <c r="D252" i="1"/>
  <c r="D253" i="1"/>
  <c r="D254" i="1"/>
  <c r="F254" i="1" s="1"/>
  <c r="D255" i="1"/>
  <c r="D256" i="1"/>
  <c r="D257" i="1"/>
  <c r="F5" i="1"/>
  <c r="F6" i="1"/>
  <c r="G6" i="1" s="1"/>
  <c r="F7" i="1"/>
  <c r="F9" i="1"/>
  <c r="F10" i="1"/>
  <c r="G10" i="1" s="1"/>
  <c r="F11" i="1"/>
  <c r="G11" i="1" s="1"/>
  <c r="F13" i="1"/>
  <c r="F15" i="1"/>
  <c r="F17" i="1"/>
  <c r="F19" i="1"/>
  <c r="G19" i="1" s="1"/>
  <c r="F21" i="1"/>
  <c r="F23" i="1"/>
  <c r="F25" i="1"/>
  <c r="F27" i="1"/>
  <c r="G27" i="1" s="1"/>
  <c r="F29" i="1"/>
  <c r="F31" i="1"/>
  <c r="F33" i="1"/>
  <c r="F35" i="1"/>
  <c r="G35" i="1" s="1"/>
  <c r="F37" i="1"/>
  <c r="F39" i="1"/>
  <c r="K39" i="1" s="1"/>
  <c r="F41" i="1"/>
  <c r="F43" i="1"/>
  <c r="I43" i="1" s="1"/>
  <c r="F44" i="1"/>
  <c r="H44" i="1" s="1"/>
  <c r="F45" i="1"/>
  <c r="F47" i="1"/>
  <c r="F49" i="1"/>
  <c r="G49" i="1" s="1"/>
  <c r="F51" i="1"/>
  <c r="J51" i="1" s="1"/>
  <c r="F52" i="1"/>
  <c r="K52" i="1" s="1"/>
  <c r="F53" i="1"/>
  <c r="F55" i="1"/>
  <c r="F56" i="1"/>
  <c r="H56" i="1" s="1"/>
  <c r="F57" i="1"/>
  <c r="F59" i="1"/>
  <c r="J59" i="1" s="1"/>
  <c r="F60" i="1"/>
  <c r="H60" i="1" s="1"/>
  <c r="F61" i="1"/>
  <c r="F63" i="1"/>
  <c r="F64" i="1"/>
  <c r="J64" i="1" s="1"/>
  <c r="F65" i="1"/>
  <c r="F67" i="1"/>
  <c r="G67" i="1" s="1"/>
  <c r="F68" i="1"/>
  <c r="K68" i="1" s="1"/>
  <c r="F69" i="1"/>
  <c r="F71" i="1"/>
  <c r="F72" i="1"/>
  <c r="H72" i="1" s="1"/>
  <c r="F73" i="1"/>
  <c r="F75" i="1"/>
  <c r="G75" i="1" s="1"/>
  <c r="F77" i="1"/>
  <c r="F79" i="1"/>
  <c r="F80" i="1"/>
  <c r="J80" i="1" s="1"/>
  <c r="F81" i="1"/>
  <c r="F83" i="1"/>
  <c r="G83" i="1" s="1"/>
  <c r="F84" i="1"/>
  <c r="H84" i="1" s="1"/>
  <c r="F85" i="1"/>
  <c r="G85" i="1" s="1"/>
  <c r="F87" i="1"/>
  <c r="F88" i="1"/>
  <c r="I88" i="1" s="1"/>
  <c r="F89" i="1"/>
  <c r="F90" i="1"/>
  <c r="K90" i="1" s="1"/>
  <c r="F91" i="1"/>
  <c r="G91" i="1" s="1"/>
  <c r="F92" i="1"/>
  <c r="F93" i="1"/>
  <c r="F95" i="1"/>
  <c r="K95" i="1" s="1"/>
  <c r="F96" i="1"/>
  <c r="I96" i="1" s="1"/>
  <c r="F97" i="1"/>
  <c r="F98" i="1"/>
  <c r="F99" i="1"/>
  <c r="G99" i="1" s="1"/>
  <c r="F100" i="1"/>
  <c r="F101" i="1"/>
  <c r="F103" i="1"/>
  <c r="F104" i="1"/>
  <c r="I104" i="1" s="1"/>
  <c r="F105" i="1"/>
  <c r="F106" i="1"/>
  <c r="F107" i="1"/>
  <c r="G107" i="1" s="1"/>
  <c r="F108" i="1"/>
  <c r="F109" i="1"/>
  <c r="F111" i="1"/>
  <c r="F112" i="1"/>
  <c r="I112" i="1" s="1"/>
  <c r="F113" i="1"/>
  <c r="G113" i="1" s="1"/>
  <c r="F114" i="1"/>
  <c r="F115" i="1"/>
  <c r="G115" i="1" s="1"/>
  <c r="F116" i="1"/>
  <c r="F117" i="1"/>
  <c r="F119" i="1"/>
  <c r="F120" i="1"/>
  <c r="K120" i="1" s="1"/>
  <c r="F121" i="1"/>
  <c r="F122" i="1"/>
  <c r="F123" i="1"/>
  <c r="F124" i="1"/>
  <c r="F125" i="1"/>
  <c r="F127" i="1"/>
  <c r="F128" i="1"/>
  <c r="I128" i="1" s="1"/>
  <c r="F129" i="1"/>
  <c r="F130" i="1"/>
  <c r="F131" i="1"/>
  <c r="G131" i="1" s="1"/>
  <c r="F132" i="1"/>
  <c r="F133" i="1"/>
  <c r="F135" i="1"/>
  <c r="F136" i="1"/>
  <c r="G136" i="1" s="1"/>
  <c r="F137" i="1"/>
  <c r="F138" i="1"/>
  <c r="F139" i="1"/>
  <c r="G139" i="1" s="1"/>
  <c r="F140" i="1"/>
  <c r="F141" i="1"/>
  <c r="F143" i="1"/>
  <c r="F144" i="1"/>
  <c r="F145" i="1"/>
  <c r="F146" i="1"/>
  <c r="F147" i="1"/>
  <c r="G147" i="1" s="1"/>
  <c r="F148" i="1"/>
  <c r="F149" i="1"/>
  <c r="G149" i="1" s="1"/>
  <c r="F151" i="1"/>
  <c r="F152" i="1"/>
  <c r="F153" i="1"/>
  <c r="F154" i="1"/>
  <c r="F155" i="1"/>
  <c r="G155" i="1" s="1"/>
  <c r="F156" i="1"/>
  <c r="F157" i="1"/>
  <c r="F159" i="1"/>
  <c r="G159" i="1" s="1"/>
  <c r="F160" i="1"/>
  <c r="F161" i="1"/>
  <c r="F162" i="1"/>
  <c r="F163" i="1"/>
  <c r="I163" i="1" s="1"/>
  <c r="F164" i="1"/>
  <c r="F165" i="1"/>
  <c r="F167" i="1"/>
  <c r="F168" i="1"/>
  <c r="J168" i="1" s="1"/>
  <c r="F169" i="1"/>
  <c r="F170" i="1"/>
  <c r="F171" i="1"/>
  <c r="G171" i="1" s="1"/>
  <c r="F172" i="1"/>
  <c r="F173" i="1"/>
  <c r="F175" i="1"/>
  <c r="F176" i="1"/>
  <c r="J176" i="1" s="1"/>
  <c r="F177" i="1"/>
  <c r="K177" i="1" s="1"/>
  <c r="F178" i="1"/>
  <c r="F179" i="1"/>
  <c r="G179" i="1" s="1"/>
  <c r="F180" i="1"/>
  <c r="F181" i="1"/>
  <c r="F183" i="1"/>
  <c r="F184" i="1"/>
  <c r="G184" i="1" s="1"/>
  <c r="F185" i="1"/>
  <c r="F186" i="1"/>
  <c r="F187" i="1"/>
  <c r="G187" i="1" s="1"/>
  <c r="F188" i="1"/>
  <c r="F189" i="1"/>
  <c r="F191" i="1"/>
  <c r="F192" i="1"/>
  <c r="G192" i="1" s="1"/>
  <c r="F193" i="1"/>
  <c r="F194" i="1"/>
  <c r="F195" i="1"/>
  <c r="G195" i="1" s="1"/>
  <c r="F196" i="1"/>
  <c r="F197" i="1"/>
  <c r="F199" i="1"/>
  <c r="F200" i="1"/>
  <c r="J200" i="1" s="1"/>
  <c r="F201" i="1"/>
  <c r="F202" i="1"/>
  <c r="F203" i="1"/>
  <c r="G203" i="1" s="1"/>
  <c r="F204" i="1"/>
  <c r="F205" i="1"/>
  <c r="F207" i="1"/>
  <c r="F208" i="1"/>
  <c r="K208" i="1" s="1"/>
  <c r="F209" i="1"/>
  <c r="F210" i="1"/>
  <c r="F211" i="1"/>
  <c r="G211" i="1" s="1"/>
  <c r="F212" i="1"/>
  <c r="F213" i="1"/>
  <c r="F215" i="1"/>
  <c r="F216" i="1"/>
  <c r="K216" i="1" s="1"/>
  <c r="F217" i="1"/>
  <c r="F218" i="1"/>
  <c r="F219" i="1"/>
  <c r="F220" i="1"/>
  <c r="F221" i="1"/>
  <c r="F223" i="1"/>
  <c r="G223" i="1" s="1"/>
  <c r="F224" i="1"/>
  <c r="J224" i="1" s="1"/>
  <c r="F225" i="1"/>
  <c r="F226" i="1"/>
  <c r="F227" i="1"/>
  <c r="I227" i="1" s="1"/>
  <c r="F228" i="1"/>
  <c r="F229" i="1"/>
  <c r="F231" i="1"/>
  <c r="F232" i="1"/>
  <c r="F233" i="1"/>
  <c r="F234" i="1"/>
  <c r="F235" i="1"/>
  <c r="J235" i="1" s="1"/>
  <c r="F236" i="1"/>
  <c r="F237" i="1"/>
  <c r="F239" i="1"/>
  <c r="F240" i="1"/>
  <c r="G240" i="1" s="1"/>
  <c r="F241" i="1"/>
  <c r="I241" i="1" s="1"/>
  <c r="F242" i="1"/>
  <c r="F243" i="1"/>
  <c r="K243" i="1" s="1"/>
  <c r="F244" i="1"/>
  <c r="F245" i="1"/>
  <c r="F247" i="1"/>
  <c r="F248" i="1"/>
  <c r="K248" i="1" s="1"/>
  <c r="F249" i="1"/>
  <c r="F250" i="1"/>
  <c r="F251" i="1"/>
  <c r="G251" i="1" s="1"/>
  <c r="F252" i="1"/>
  <c r="F253" i="1"/>
  <c r="F255" i="1"/>
  <c r="G255" i="1" s="1"/>
  <c r="F256" i="1"/>
  <c r="F257" i="1"/>
  <c r="F3" i="1"/>
  <c r="G39" i="1"/>
  <c r="L39" i="1" s="1"/>
  <c r="I39" i="1"/>
  <c r="J39" i="1"/>
  <c r="K44" i="1"/>
  <c r="G44" i="1"/>
  <c r="G45" i="1"/>
  <c r="I45" i="1"/>
  <c r="J45" i="1"/>
  <c r="K45" i="1"/>
  <c r="G47" i="1"/>
  <c r="L47" i="1" s="1"/>
  <c r="I47" i="1"/>
  <c r="J47" i="1"/>
  <c r="K47" i="1"/>
  <c r="G52" i="1"/>
  <c r="G53" i="1"/>
  <c r="I53" i="1"/>
  <c r="J53" i="1"/>
  <c r="K53" i="1"/>
  <c r="G55" i="1"/>
  <c r="L55" i="1" s="1"/>
  <c r="I55" i="1"/>
  <c r="J55" i="1"/>
  <c r="K55" i="1"/>
  <c r="G57" i="1"/>
  <c r="J60" i="1"/>
  <c r="G61" i="1"/>
  <c r="I61" i="1"/>
  <c r="J61" i="1"/>
  <c r="K61" i="1"/>
  <c r="G63" i="1"/>
  <c r="L63" i="1" s="1"/>
  <c r="I63" i="1"/>
  <c r="J63" i="1"/>
  <c r="K63" i="1"/>
  <c r="G65" i="1"/>
  <c r="K65" i="1"/>
  <c r="G69" i="1"/>
  <c r="I69" i="1"/>
  <c r="J69" i="1"/>
  <c r="K69" i="1"/>
  <c r="G71" i="1"/>
  <c r="I71" i="1"/>
  <c r="J71" i="1"/>
  <c r="K71" i="1"/>
  <c r="J72" i="1"/>
  <c r="G73" i="1"/>
  <c r="K73" i="1"/>
  <c r="G77" i="1"/>
  <c r="I77" i="1"/>
  <c r="J77" i="1"/>
  <c r="K77" i="1"/>
  <c r="G79" i="1"/>
  <c r="I79" i="1"/>
  <c r="J79" i="1"/>
  <c r="K79" i="1"/>
  <c r="G81" i="1"/>
  <c r="K81" i="1"/>
  <c r="I83" i="1"/>
  <c r="K84" i="1"/>
  <c r="G84" i="1"/>
  <c r="G87" i="1"/>
  <c r="I87" i="1"/>
  <c r="J87" i="1"/>
  <c r="K87" i="1"/>
  <c r="G89" i="1"/>
  <c r="J89" i="1"/>
  <c r="K89" i="1"/>
  <c r="G90" i="1"/>
  <c r="K92" i="1"/>
  <c r="G92" i="1"/>
  <c r="I92" i="1"/>
  <c r="J92" i="1"/>
  <c r="J95" i="1"/>
  <c r="G98" i="1"/>
  <c r="K98" i="1"/>
  <c r="G100" i="1"/>
  <c r="K101" i="1"/>
  <c r="I101" i="1"/>
  <c r="J101" i="1"/>
  <c r="G103" i="1"/>
  <c r="I103" i="1"/>
  <c r="J103" i="1"/>
  <c r="K103" i="1"/>
  <c r="G105" i="1"/>
  <c r="J105" i="1"/>
  <c r="K105" i="1"/>
  <c r="G106" i="1"/>
  <c r="K106" i="1"/>
  <c r="K108" i="1"/>
  <c r="G108" i="1"/>
  <c r="I108" i="1"/>
  <c r="J108" i="1"/>
  <c r="G111" i="1"/>
  <c r="I111" i="1"/>
  <c r="J111" i="1"/>
  <c r="K111" i="1"/>
  <c r="K117" i="1"/>
  <c r="G117" i="1"/>
  <c r="I117" i="1"/>
  <c r="J117" i="1"/>
  <c r="G119" i="1"/>
  <c r="I119" i="1"/>
  <c r="J119" i="1"/>
  <c r="K119" i="1"/>
  <c r="I120" i="1"/>
  <c r="G121" i="1"/>
  <c r="J121" i="1"/>
  <c r="G122" i="1"/>
  <c r="K122" i="1"/>
  <c r="K124" i="1"/>
  <c r="G124" i="1"/>
  <c r="I124" i="1"/>
  <c r="G125" i="1"/>
  <c r="I125" i="1"/>
  <c r="J125" i="1"/>
  <c r="K125" i="1"/>
  <c r="G127" i="1"/>
  <c r="I127" i="1"/>
  <c r="J127" i="1"/>
  <c r="K127" i="1"/>
  <c r="L127" i="1"/>
  <c r="G129" i="1"/>
  <c r="J129" i="1"/>
  <c r="K129" i="1"/>
  <c r="K132" i="1"/>
  <c r="G132" i="1"/>
  <c r="I132" i="1"/>
  <c r="J132" i="1"/>
  <c r="G133" i="1"/>
  <c r="K133" i="1"/>
  <c r="G135" i="1"/>
  <c r="I135" i="1"/>
  <c r="J135" i="1"/>
  <c r="L135" i="1" s="1"/>
  <c r="K135" i="1"/>
  <c r="J137" i="1"/>
  <c r="G138" i="1"/>
  <c r="J139" i="1"/>
  <c r="K140" i="1"/>
  <c r="G140" i="1"/>
  <c r="I140" i="1"/>
  <c r="J140" i="1"/>
  <c r="I141" i="1"/>
  <c r="J141" i="1"/>
  <c r="K141" i="1"/>
  <c r="G143" i="1"/>
  <c r="I143" i="1"/>
  <c r="J143" i="1"/>
  <c r="K143" i="1"/>
  <c r="G144" i="1"/>
  <c r="G145" i="1"/>
  <c r="L145" i="1" s="1"/>
  <c r="I145" i="1"/>
  <c r="J145" i="1"/>
  <c r="K145" i="1"/>
  <c r="J146" i="1"/>
  <c r="K146" i="1"/>
  <c r="K148" i="1"/>
  <c r="G148" i="1"/>
  <c r="I148" i="1"/>
  <c r="G151" i="1"/>
  <c r="L151" i="1" s="1"/>
  <c r="I151" i="1"/>
  <c r="J151" i="1"/>
  <c r="K151" i="1"/>
  <c r="K153" i="1"/>
  <c r="J154" i="1"/>
  <c r="G154" i="1"/>
  <c r="I154" i="1"/>
  <c r="K155" i="1"/>
  <c r="G156" i="1"/>
  <c r="L156" i="1" s="1"/>
  <c r="I156" i="1"/>
  <c r="J156" i="1"/>
  <c r="K156" i="1"/>
  <c r="I157" i="1"/>
  <c r="J157" i="1"/>
  <c r="K157" i="1"/>
  <c r="K161" i="1"/>
  <c r="G161" i="1"/>
  <c r="I161" i="1"/>
  <c r="G162" i="1"/>
  <c r="I162" i="1"/>
  <c r="J162" i="1"/>
  <c r="K162" i="1"/>
  <c r="G164" i="1"/>
  <c r="I164" i="1"/>
  <c r="J164" i="1"/>
  <c r="K164" i="1"/>
  <c r="I165" i="1"/>
  <c r="J165" i="1"/>
  <c r="I167" i="1"/>
  <c r="K169" i="1"/>
  <c r="G169" i="1"/>
  <c r="I169" i="1"/>
  <c r="J169" i="1"/>
  <c r="G170" i="1"/>
  <c r="I170" i="1"/>
  <c r="J170" i="1"/>
  <c r="K170" i="1"/>
  <c r="G172" i="1"/>
  <c r="I172" i="1"/>
  <c r="J172" i="1"/>
  <c r="K172" i="1"/>
  <c r="G173" i="1"/>
  <c r="I173" i="1"/>
  <c r="I175" i="1"/>
  <c r="G175" i="1"/>
  <c r="J175" i="1"/>
  <c r="K175" i="1"/>
  <c r="K178" i="1"/>
  <c r="G178" i="1"/>
  <c r="I178" i="1"/>
  <c r="J178" i="1"/>
  <c r="G180" i="1"/>
  <c r="L180" i="1" s="1"/>
  <c r="I180" i="1"/>
  <c r="J180" i="1"/>
  <c r="K180" i="1"/>
  <c r="G181" i="1"/>
  <c r="I183" i="1"/>
  <c r="G183" i="1"/>
  <c r="L183" i="1" s="1"/>
  <c r="J183" i="1"/>
  <c r="K183" i="1"/>
  <c r="J184" i="1"/>
  <c r="K185" i="1"/>
  <c r="I186" i="1"/>
  <c r="G186" i="1"/>
  <c r="K187" i="1"/>
  <c r="G188" i="1"/>
  <c r="I188" i="1"/>
  <c r="J188" i="1"/>
  <c r="K188" i="1"/>
  <c r="G189" i="1"/>
  <c r="I189" i="1"/>
  <c r="J189" i="1"/>
  <c r="L189" i="1" s="1"/>
  <c r="K189" i="1"/>
  <c r="I191" i="1"/>
  <c r="G191" i="1"/>
  <c r="J192" i="1"/>
  <c r="K193" i="1"/>
  <c r="G193" i="1"/>
  <c r="I193" i="1"/>
  <c r="J193" i="1"/>
  <c r="L193" i="1" s="1"/>
  <c r="G194" i="1"/>
  <c r="G196" i="1"/>
  <c r="I196" i="1"/>
  <c r="J196" i="1"/>
  <c r="K196" i="1"/>
  <c r="G197" i="1"/>
  <c r="L197" i="1" s="1"/>
  <c r="I197" i="1"/>
  <c r="J197" i="1"/>
  <c r="K197" i="1"/>
  <c r="I199" i="1"/>
  <c r="K201" i="1"/>
  <c r="G201" i="1"/>
  <c r="L201" i="1" s="1"/>
  <c r="I201" i="1"/>
  <c r="J201" i="1"/>
  <c r="G202" i="1"/>
  <c r="I202" i="1"/>
  <c r="J202" i="1"/>
  <c r="K202" i="1"/>
  <c r="G204" i="1"/>
  <c r="G205" i="1"/>
  <c r="J207" i="1"/>
  <c r="G207" i="1"/>
  <c r="L207" i="1" s="1"/>
  <c r="I207" i="1"/>
  <c r="J208" i="1"/>
  <c r="G209" i="1"/>
  <c r="L209" i="1" s="1"/>
  <c r="I209" i="1"/>
  <c r="J209" i="1"/>
  <c r="K209" i="1"/>
  <c r="G210" i="1"/>
  <c r="I210" i="1"/>
  <c r="J210" i="1"/>
  <c r="K210" i="1"/>
  <c r="G212" i="1"/>
  <c r="J215" i="1"/>
  <c r="G215" i="1"/>
  <c r="I215" i="1"/>
  <c r="I216" i="1"/>
  <c r="J216" i="1"/>
  <c r="G217" i="1"/>
  <c r="I217" i="1"/>
  <c r="J217" i="1"/>
  <c r="K217" i="1"/>
  <c r="G218" i="1"/>
  <c r="I218" i="1"/>
  <c r="J218" i="1"/>
  <c r="K218" i="1"/>
  <c r="G219" i="1"/>
  <c r="G220" i="1"/>
  <c r="G221" i="1"/>
  <c r="J223" i="1"/>
  <c r="I224" i="1"/>
  <c r="G225" i="1"/>
  <c r="I225" i="1"/>
  <c r="J225" i="1"/>
  <c r="K225" i="1"/>
  <c r="G226" i="1"/>
  <c r="L226" i="1" s="1"/>
  <c r="I226" i="1"/>
  <c r="J226" i="1"/>
  <c r="K226" i="1"/>
  <c r="G228" i="1"/>
  <c r="G229" i="1"/>
  <c r="J231" i="1"/>
  <c r="G231" i="1"/>
  <c r="I231" i="1"/>
  <c r="K232" i="1"/>
  <c r="G232" i="1"/>
  <c r="G233" i="1"/>
  <c r="I233" i="1"/>
  <c r="J233" i="1"/>
  <c r="K233" i="1"/>
  <c r="G234" i="1"/>
  <c r="L234" i="1" s="1"/>
  <c r="I234" i="1"/>
  <c r="J234" i="1"/>
  <c r="K234" i="1"/>
  <c r="I235" i="1"/>
  <c r="G236" i="1"/>
  <c r="G237" i="1"/>
  <c r="J239" i="1"/>
  <c r="G239" i="1"/>
  <c r="L239" i="1" s="1"/>
  <c r="I239" i="1"/>
  <c r="K240" i="1"/>
  <c r="G242" i="1"/>
  <c r="I242" i="1"/>
  <c r="J242" i="1"/>
  <c r="K242" i="1"/>
  <c r="J243" i="1"/>
  <c r="G244" i="1"/>
  <c r="G245" i="1"/>
  <c r="J247" i="1"/>
  <c r="G247" i="1"/>
  <c r="I247" i="1"/>
  <c r="G249" i="1"/>
  <c r="I249" i="1"/>
  <c r="J249" i="1"/>
  <c r="K249" i="1"/>
  <c r="G250" i="1"/>
  <c r="L250" i="1" s="1"/>
  <c r="I250" i="1"/>
  <c r="J250" i="1"/>
  <c r="K250" i="1"/>
  <c r="G252" i="1"/>
  <c r="G253" i="1"/>
  <c r="J255" i="1"/>
  <c r="K256" i="1"/>
  <c r="G257" i="1"/>
  <c r="I257" i="1"/>
  <c r="J257" i="1"/>
  <c r="K257" i="1"/>
  <c r="G3" i="1"/>
  <c r="J5" i="1"/>
  <c r="G5" i="1"/>
  <c r="I5" i="1"/>
  <c r="K6" i="1"/>
  <c r="G7" i="1"/>
  <c r="I7" i="1"/>
  <c r="J7" i="1"/>
  <c r="K7" i="1"/>
  <c r="G9" i="1"/>
  <c r="L9" i="1" s="1"/>
  <c r="I9" i="1"/>
  <c r="J9" i="1"/>
  <c r="K9" i="1"/>
  <c r="J13" i="1"/>
  <c r="G13" i="1"/>
  <c r="L13" i="1" s="1"/>
  <c r="I13" i="1"/>
  <c r="G15" i="1"/>
  <c r="I15" i="1"/>
  <c r="J15" i="1"/>
  <c r="K15" i="1"/>
  <c r="G17" i="1"/>
  <c r="L17" i="1" s="1"/>
  <c r="I17" i="1"/>
  <c r="J17" i="1"/>
  <c r="K17" i="1"/>
  <c r="J21" i="1"/>
  <c r="G21" i="1"/>
  <c r="I21" i="1"/>
  <c r="K23" i="1"/>
  <c r="G23" i="1"/>
  <c r="I23" i="1"/>
  <c r="J23" i="1"/>
  <c r="G25" i="1"/>
  <c r="L25" i="1" s="1"/>
  <c r="I25" i="1"/>
  <c r="J25" i="1"/>
  <c r="K25" i="1"/>
  <c r="J29" i="1"/>
  <c r="G29" i="1"/>
  <c r="I29" i="1"/>
  <c r="K31" i="1"/>
  <c r="G31" i="1"/>
  <c r="I31" i="1"/>
  <c r="J31" i="1"/>
  <c r="G33" i="1"/>
  <c r="L33" i="1" s="1"/>
  <c r="I33" i="1"/>
  <c r="J33" i="1"/>
  <c r="K33" i="1"/>
  <c r="J37" i="1"/>
  <c r="G37" i="1"/>
  <c r="I37" i="1"/>
  <c r="D3" i="1"/>
  <c r="D4" i="1"/>
  <c r="F4" i="1" s="1"/>
  <c r="G4" i="1" s="1"/>
  <c r="D5" i="1"/>
  <c r="D6" i="1"/>
  <c r="D7" i="1"/>
  <c r="D8" i="1"/>
  <c r="F8" i="1" s="1"/>
  <c r="D9" i="1"/>
  <c r="D10" i="1"/>
  <c r="D11" i="1"/>
  <c r="D12" i="1"/>
  <c r="F12" i="1" s="1"/>
  <c r="D13" i="1"/>
  <c r="D14" i="1"/>
  <c r="F14" i="1" s="1"/>
  <c r="D15" i="1"/>
  <c r="D16" i="1"/>
  <c r="F16" i="1" s="1"/>
  <c r="D17" i="1"/>
  <c r="D18" i="1"/>
  <c r="F18" i="1" s="1"/>
  <c r="D19" i="1"/>
  <c r="D20" i="1"/>
  <c r="F20" i="1" s="1"/>
  <c r="D21" i="1"/>
  <c r="D22" i="1"/>
  <c r="F22" i="1" s="1"/>
  <c r="D23" i="1"/>
  <c r="D24" i="1"/>
  <c r="F24" i="1" s="1"/>
  <c r="D25" i="1"/>
  <c r="D26" i="1"/>
  <c r="F26" i="1" s="1"/>
  <c r="D27" i="1"/>
  <c r="D28" i="1"/>
  <c r="F28" i="1" s="1"/>
  <c r="D29" i="1"/>
  <c r="D30" i="1"/>
  <c r="F30" i="1" s="1"/>
  <c r="D31" i="1"/>
  <c r="D32" i="1"/>
  <c r="F32" i="1" s="1"/>
  <c r="D33" i="1"/>
  <c r="D34" i="1"/>
  <c r="F34" i="1" s="1"/>
  <c r="D35" i="1"/>
  <c r="D36" i="1"/>
  <c r="F36" i="1" s="1"/>
  <c r="D37" i="1"/>
  <c r="D38" i="1"/>
  <c r="F38" i="1" s="1"/>
  <c r="D2" i="1"/>
  <c r="F2" i="1" s="1"/>
  <c r="J2" i="1" s="1"/>
  <c r="G82" i="1" l="1"/>
  <c r="H82" i="1"/>
  <c r="G76" i="1"/>
  <c r="H76" i="1"/>
  <c r="K76" i="1"/>
  <c r="G74" i="1"/>
  <c r="H74" i="1"/>
  <c r="L71" i="1"/>
  <c r="G68" i="1"/>
  <c r="H68" i="1"/>
  <c r="G66" i="1"/>
  <c r="H66" i="1"/>
  <c r="H64" i="1"/>
  <c r="I60" i="1"/>
  <c r="G60" i="1"/>
  <c r="L60" i="1" s="1"/>
  <c r="K60" i="1"/>
  <c r="J52" i="1"/>
  <c r="I52" i="1"/>
  <c r="G50" i="1"/>
  <c r="H50" i="1"/>
  <c r="J44" i="1"/>
  <c r="I44" i="1"/>
  <c r="G42" i="1"/>
  <c r="H42" i="1"/>
  <c r="J38" i="1"/>
  <c r="H38" i="1"/>
  <c r="I38" i="1"/>
  <c r="H36" i="1"/>
  <c r="G36" i="1"/>
  <c r="G34" i="1"/>
  <c r="H34" i="1"/>
  <c r="I34" i="1"/>
  <c r="J34" i="1"/>
  <c r="I30" i="1"/>
  <c r="H30" i="1"/>
  <c r="J30" i="1"/>
  <c r="H32" i="1"/>
  <c r="J32" i="1"/>
  <c r="G32" i="1"/>
  <c r="L32" i="1" s="1"/>
  <c r="M33" i="1" s="1"/>
  <c r="K32" i="1"/>
  <c r="I32" i="1"/>
  <c r="H28" i="1"/>
  <c r="G28" i="1"/>
  <c r="I26" i="1"/>
  <c r="J26" i="1"/>
  <c r="G26" i="1"/>
  <c r="H26" i="1"/>
  <c r="K24" i="1"/>
  <c r="I24" i="1"/>
  <c r="G24" i="1"/>
  <c r="L24" i="1" s="1"/>
  <c r="M25" i="1" s="1"/>
  <c r="H24" i="1"/>
  <c r="J24" i="1"/>
  <c r="J22" i="1"/>
  <c r="I22" i="1"/>
  <c r="H22" i="1"/>
  <c r="G20" i="1"/>
  <c r="H20" i="1"/>
  <c r="G18" i="1"/>
  <c r="H18" i="1"/>
  <c r="J18" i="1"/>
  <c r="I18" i="1"/>
  <c r="H16" i="1"/>
  <c r="G16" i="1"/>
  <c r="I16" i="1"/>
  <c r="K16" i="1"/>
  <c r="J16" i="1"/>
  <c r="K14" i="1"/>
  <c r="H14" i="1"/>
  <c r="G14" i="1"/>
  <c r="L14" i="1" s="1"/>
  <c r="I14" i="1"/>
  <c r="J14" i="1"/>
  <c r="H12" i="1"/>
  <c r="G12" i="1"/>
  <c r="H10" i="1"/>
  <c r="L202" i="1"/>
  <c r="L218" i="1"/>
  <c r="L242" i="1"/>
  <c r="K8" i="1"/>
  <c r="I8" i="1"/>
  <c r="J8" i="1"/>
  <c r="L8" i="1"/>
  <c r="M9" i="1" s="1"/>
  <c r="G8" i="1"/>
  <c r="J6" i="1"/>
  <c r="I6" i="1"/>
  <c r="K113" i="1"/>
  <c r="I95" i="1"/>
  <c r="L225" i="1"/>
  <c r="G177" i="1"/>
  <c r="K149" i="1"/>
  <c r="L87" i="1"/>
  <c r="K241" i="1"/>
  <c r="L257" i="1"/>
  <c r="J241" i="1"/>
  <c r="J149" i="1"/>
  <c r="G95" i="1"/>
  <c r="L95" i="1" s="1"/>
  <c r="K85" i="1"/>
  <c r="G213" i="1"/>
  <c r="J85" i="1"/>
  <c r="I255" i="1"/>
  <c r="G241" i="1"/>
  <c r="I223" i="1"/>
  <c r="L223" i="1" s="1"/>
  <c r="L175" i="1"/>
  <c r="K159" i="1"/>
  <c r="I85" i="1"/>
  <c r="I149" i="1"/>
  <c r="L149" i="1" s="1"/>
  <c r="I195" i="1"/>
  <c r="L103" i="1"/>
  <c r="L45" i="1"/>
  <c r="L79" i="1"/>
  <c r="I246" i="1"/>
  <c r="G246" i="1"/>
  <c r="I238" i="1"/>
  <c r="G238" i="1"/>
  <c r="I230" i="1"/>
  <c r="G230" i="1"/>
  <c r="G222" i="1"/>
  <c r="I222" i="1"/>
  <c r="I214" i="1"/>
  <c r="G214" i="1"/>
  <c r="L214" i="1" s="1"/>
  <c r="I206" i="1"/>
  <c r="G206" i="1"/>
  <c r="J198" i="1"/>
  <c r="K198" i="1"/>
  <c r="I198" i="1"/>
  <c r="G198" i="1"/>
  <c r="L198" i="1" s="1"/>
  <c r="G182" i="1"/>
  <c r="I182" i="1"/>
  <c r="G174" i="1"/>
  <c r="I174" i="1"/>
  <c r="J174" i="1"/>
  <c r="K174" i="1"/>
  <c r="K166" i="1"/>
  <c r="G166" i="1"/>
  <c r="G158" i="1"/>
  <c r="J158" i="1"/>
  <c r="G142" i="1"/>
  <c r="I134" i="1"/>
  <c r="J134" i="1"/>
  <c r="K134" i="1"/>
  <c r="G134" i="1"/>
  <c r="L134" i="1" s="1"/>
  <c r="M135" i="1" s="1"/>
  <c r="I126" i="1"/>
  <c r="G126" i="1"/>
  <c r="L126" i="1" s="1"/>
  <c r="M127" i="1" s="1"/>
  <c r="J126" i="1"/>
  <c r="K126" i="1"/>
  <c r="J118" i="1"/>
  <c r="K118" i="1"/>
  <c r="I118" i="1"/>
  <c r="G118" i="1"/>
  <c r="G110" i="1"/>
  <c r="I110" i="1"/>
  <c r="J110" i="1"/>
  <c r="K110" i="1"/>
  <c r="K102" i="1"/>
  <c r="G102" i="1"/>
  <c r="I102" i="1"/>
  <c r="J102" i="1"/>
  <c r="I94" i="1"/>
  <c r="J94" i="1"/>
  <c r="K94" i="1"/>
  <c r="G94" i="1"/>
  <c r="L94" i="1" s="1"/>
  <c r="M95" i="1" s="1"/>
  <c r="G86" i="1"/>
  <c r="I86" i="1"/>
  <c r="J86" i="1"/>
  <c r="K86" i="1"/>
  <c r="G78" i="1"/>
  <c r="I78" i="1"/>
  <c r="J78" i="1"/>
  <c r="K78" i="1"/>
  <c r="K70" i="1"/>
  <c r="G70" i="1"/>
  <c r="J70" i="1"/>
  <c r="I70" i="1"/>
  <c r="I62" i="1"/>
  <c r="J62" i="1"/>
  <c r="K62" i="1"/>
  <c r="G62" i="1"/>
  <c r="L62" i="1" s="1"/>
  <c r="M63" i="1" s="1"/>
  <c r="G54" i="1"/>
  <c r="I54" i="1"/>
  <c r="J54" i="1"/>
  <c r="K54" i="1"/>
  <c r="G46" i="1"/>
  <c r="I46" i="1"/>
  <c r="J46" i="1"/>
  <c r="K46" i="1"/>
  <c r="I254" i="1"/>
  <c r="G254" i="1"/>
  <c r="L136" i="1"/>
  <c r="G224" i="1"/>
  <c r="I208" i="1"/>
  <c r="K224" i="1"/>
  <c r="G216" i="1"/>
  <c r="L216" i="1" s="1"/>
  <c r="G200" i="1"/>
  <c r="L200" i="1" s="1"/>
  <c r="K112" i="1"/>
  <c r="J248" i="1"/>
  <c r="J240" i="1"/>
  <c r="G208" i="1"/>
  <c r="K192" i="1"/>
  <c r="K184" i="1"/>
  <c r="K136" i="1"/>
  <c r="J112" i="1"/>
  <c r="J256" i="1"/>
  <c r="I248" i="1"/>
  <c r="I240" i="1"/>
  <c r="J232" i="1"/>
  <c r="I192" i="1"/>
  <c r="I184" i="1"/>
  <c r="G168" i="1"/>
  <c r="L164" i="1"/>
  <c r="K144" i="1"/>
  <c r="J136" i="1"/>
  <c r="I256" i="1"/>
  <c r="L240" i="1"/>
  <c r="I232" i="1"/>
  <c r="L192" i="1"/>
  <c r="M193" i="1" s="1"/>
  <c r="L184" i="1"/>
  <c r="I152" i="1"/>
  <c r="J144" i="1"/>
  <c r="I136" i="1"/>
  <c r="K96" i="1"/>
  <c r="L232" i="1"/>
  <c r="I144" i="1"/>
  <c r="J96" i="1"/>
  <c r="L20" i="1"/>
  <c r="L6" i="1"/>
  <c r="K251" i="1"/>
  <c r="I243" i="1"/>
  <c r="G227" i="1"/>
  <c r="L227" i="1" s="1"/>
  <c r="M227" i="1" s="1"/>
  <c r="G163" i="1"/>
  <c r="L163" i="1" s="1"/>
  <c r="J155" i="1"/>
  <c r="I59" i="1"/>
  <c r="G43" i="1"/>
  <c r="L43" i="1" s="1"/>
  <c r="L37" i="1"/>
  <c r="L21" i="1"/>
  <c r="J251" i="1"/>
  <c r="G235" i="1"/>
  <c r="L235" i="1" s="1"/>
  <c r="M235" i="1" s="1"/>
  <c r="L217" i="1"/>
  <c r="L215" i="1"/>
  <c r="K203" i="1"/>
  <c r="L174" i="1"/>
  <c r="M175" i="1" s="1"/>
  <c r="I155" i="1"/>
  <c r="I131" i="1"/>
  <c r="I75" i="1"/>
  <c r="J43" i="1"/>
  <c r="G243" i="1"/>
  <c r="L243" i="1" s="1"/>
  <c r="M243" i="1" s="1"/>
  <c r="K179" i="1"/>
  <c r="L172" i="1"/>
  <c r="L117" i="1"/>
  <c r="G59" i="1"/>
  <c r="L59" i="1" s="1"/>
  <c r="I51" i="1"/>
  <c r="L5" i="1"/>
  <c r="L233" i="1"/>
  <c r="M233" i="1" s="1"/>
  <c r="L231" i="1"/>
  <c r="K219" i="1"/>
  <c r="J211" i="1"/>
  <c r="L211" i="1" s="1"/>
  <c r="M211" i="1" s="1"/>
  <c r="I203" i="1"/>
  <c r="J187" i="1"/>
  <c r="J179" i="1"/>
  <c r="L143" i="1"/>
  <c r="I67" i="1"/>
  <c r="I251" i="1"/>
  <c r="J203" i="1"/>
  <c r="L203" i="1" s="1"/>
  <c r="M203" i="1" s="1"/>
  <c r="L241" i="1"/>
  <c r="K227" i="1"/>
  <c r="J219" i="1"/>
  <c r="I211" i="1"/>
  <c r="L208" i="1"/>
  <c r="M209" i="1" s="1"/>
  <c r="L196" i="1"/>
  <c r="M197" i="1" s="1"/>
  <c r="I187" i="1"/>
  <c r="I179" i="1"/>
  <c r="L179" i="1" s="1"/>
  <c r="L169" i="1"/>
  <c r="K163" i="1"/>
  <c r="L140" i="1"/>
  <c r="I115" i="1"/>
  <c r="I99" i="1"/>
  <c r="G51" i="1"/>
  <c r="L51" i="1" s="1"/>
  <c r="M201" i="1"/>
  <c r="L29" i="1"/>
  <c r="K235" i="1"/>
  <c r="J227" i="1"/>
  <c r="I219" i="1"/>
  <c r="L219" i="1" s="1"/>
  <c r="M219" i="1" s="1"/>
  <c r="J163" i="1"/>
  <c r="L111" i="1"/>
  <c r="K211" i="1"/>
  <c r="L188" i="1"/>
  <c r="M189" i="1" s="1"/>
  <c r="L249" i="1"/>
  <c r="L224" i="1"/>
  <c r="M225" i="1" s="1"/>
  <c r="L119" i="1"/>
  <c r="L246" i="1"/>
  <c r="L230" i="1"/>
  <c r="L255" i="1"/>
  <c r="L247" i="1"/>
  <c r="J160" i="1"/>
  <c r="K160" i="1"/>
  <c r="G150" i="1"/>
  <c r="K116" i="1"/>
  <c r="G116" i="1"/>
  <c r="L116" i="1" s="1"/>
  <c r="I116" i="1"/>
  <c r="J116" i="1"/>
  <c r="I114" i="1"/>
  <c r="J114" i="1"/>
  <c r="K114" i="1"/>
  <c r="I97" i="1"/>
  <c r="G97" i="1"/>
  <c r="J97" i="1"/>
  <c r="K97" i="1"/>
  <c r="I58" i="1"/>
  <c r="J58" i="1"/>
  <c r="K58" i="1"/>
  <c r="G58" i="1"/>
  <c r="L58" i="1" s="1"/>
  <c r="M59" i="1" s="1"/>
  <c r="G137" i="1"/>
  <c r="I137" i="1"/>
  <c r="I130" i="1"/>
  <c r="J130" i="1"/>
  <c r="G130" i="1"/>
  <c r="L130" i="1" s="1"/>
  <c r="K130" i="1"/>
  <c r="G128" i="1"/>
  <c r="K128" i="1"/>
  <c r="G93" i="1"/>
  <c r="I93" i="1"/>
  <c r="J93" i="1"/>
  <c r="K93" i="1"/>
  <c r="J91" i="1"/>
  <c r="K91" i="1"/>
  <c r="I91" i="1"/>
  <c r="G88" i="1"/>
  <c r="J88" i="1"/>
  <c r="K88" i="1"/>
  <c r="G165" i="1"/>
  <c r="L165" i="1" s="1"/>
  <c r="I158" i="1"/>
  <c r="L154" i="1"/>
  <c r="I142" i="1"/>
  <c r="J142" i="1"/>
  <c r="L142" i="1" s="1"/>
  <c r="I41" i="1"/>
  <c r="J41" i="1"/>
  <c r="K41" i="1"/>
  <c r="G41" i="1"/>
  <c r="G256" i="1"/>
  <c r="L256" i="1" s="1"/>
  <c r="M257" i="1" s="1"/>
  <c r="K252" i="1"/>
  <c r="G248" i="1"/>
  <c r="K244" i="1"/>
  <c r="K236" i="1"/>
  <c r="K228" i="1"/>
  <c r="K220" i="1"/>
  <c r="K212" i="1"/>
  <c r="K204" i="1"/>
  <c r="K194" i="1"/>
  <c r="L178" i="1"/>
  <c r="K171" i="1"/>
  <c r="J166" i="1"/>
  <c r="I146" i="1"/>
  <c r="G146" i="1"/>
  <c r="J123" i="1"/>
  <c r="K123" i="1"/>
  <c r="G123" i="1"/>
  <c r="I123" i="1"/>
  <c r="I121" i="1"/>
  <c r="L121" i="1" s="1"/>
  <c r="K121" i="1"/>
  <c r="G109" i="1"/>
  <c r="I109" i="1"/>
  <c r="J109" i="1"/>
  <c r="K109" i="1"/>
  <c r="J107" i="1"/>
  <c r="L107" i="1" s="1"/>
  <c r="K107" i="1"/>
  <c r="I107" i="1"/>
  <c r="G104" i="1"/>
  <c r="J104" i="1"/>
  <c r="K104" i="1"/>
  <c r="K253" i="1"/>
  <c r="J252" i="1"/>
  <c r="K245" i="1"/>
  <c r="J244" i="1"/>
  <c r="L244" i="1" s="1"/>
  <c r="K237" i="1"/>
  <c r="J236" i="1"/>
  <c r="K229" i="1"/>
  <c r="J228" i="1"/>
  <c r="K221" i="1"/>
  <c r="J220" i="1"/>
  <c r="K213" i="1"/>
  <c r="J212" i="1"/>
  <c r="L212" i="1" s="1"/>
  <c r="K205" i="1"/>
  <c r="J204" i="1"/>
  <c r="K199" i="1"/>
  <c r="J194" i="1"/>
  <c r="K190" i="1"/>
  <c r="J185" i="1"/>
  <c r="K181" i="1"/>
  <c r="K176" i="1"/>
  <c r="J171" i="1"/>
  <c r="K167" i="1"/>
  <c r="J153" i="1"/>
  <c r="G152" i="1"/>
  <c r="J152" i="1"/>
  <c r="K152" i="1"/>
  <c r="J245" i="1"/>
  <c r="L245" i="1" s="1"/>
  <c r="I244" i="1"/>
  <c r="K238" i="1"/>
  <c r="I236" i="1"/>
  <c r="J221" i="1"/>
  <c r="I220" i="1"/>
  <c r="J213" i="1"/>
  <c r="L213" i="1" s="1"/>
  <c r="I212" i="1"/>
  <c r="J181" i="1"/>
  <c r="I176" i="1"/>
  <c r="L170" i="1"/>
  <c r="J167" i="1"/>
  <c r="I166" i="1"/>
  <c r="L162" i="1"/>
  <c r="I160" i="1"/>
  <c r="I159" i="1"/>
  <c r="J159" i="1"/>
  <c r="I153" i="1"/>
  <c r="K150" i="1"/>
  <c r="K139" i="1"/>
  <c r="I138" i="1"/>
  <c r="J138" i="1"/>
  <c r="L138" i="1" s="1"/>
  <c r="K138" i="1"/>
  <c r="J253" i="1"/>
  <c r="I252" i="1"/>
  <c r="J237" i="1"/>
  <c r="K222" i="1"/>
  <c r="K214" i="1"/>
  <c r="J205" i="1"/>
  <c r="I204" i="1"/>
  <c r="K195" i="1"/>
  <c r="I194" i="1"/>
  <c r="J190" i="1"/>
  <c r="I171" i="1"/>
  <c r="K255" i="1"/>
  <c r="J254" i="1"/>
  <c r="L254" i="1" s="1"/>
  <c r="I253" i="1"/>
  <c r="L253" i="1" s="1"/>
  <c r="K247" i="1"/>
  <c r="J246" i="1"/>
  <c r="I245" i="1"/>
  <c r="K239" i="1"/>
  <c r="J238" i="1"/>
  <c r="L238" i="1" s="1"/>
  <c r="M239" i="1" s="1"/>
  <c r="I237" i="1"/>
  <c r="K231" i="1"/>
  <c r="J230" i="1"/>
  <c r="I229" i="1"/>
  <c r="K223" i="1"/>
  <c r="J222" i="1"/>
  <c r="L222" i="1" s="1"/>
  <c r="I221" i="1"/>
  <c r="K215" i="1"/>
  <c r="J214" i="1"/>
  <c r="I213" i="1"/>
  <c r="K207" i="1"/>
  <c r="J206" i="1"/>
  <c r="L206" i="1" s="1"/>
  <c r="M207" i="1" s="1"/>
  <c r="I205" i="1"/>
  <c r="K200" i="1"/>
  <c r="J195" i="1"/>
  <c r="L195" i="1" s="1"/>
  <c r="K191" i="1"/>
  <c r="I190" i="1"/>
  <c r="J186" i="1"/>
  <c r="L186" i="1" s="1"/>
  <c r="K182" i="1"/>
  <c r="I181" i="1"/>
  <c r="J177" i="1"/>
  <c r="L177" i="1" s="1"/>
  <c r="K173" i="1"/>
  <c r="K168" i="1"/>
  <c r="K154" i="1"/>
  <c r="J150" i="1"/>
  <c r="L144" i="1"/>
  <c r="M145" i="1" s="1"/>
  <c r="G141" i="1"/>
  <c r="L141" i="1" s="1"/>
  <c r="I139" i="1"/>
  <c r="L139" i="1" s="1"/>
  <c r="I133" i="1"/>
  <c r="L133" i="1" s="1"/>
  <c r="J133" i="1"/>
  <c r="K100" i="1"/>
  <c r="I100" i="1"/>
  <c r="J100" i="1"/>
  <c r="L100" i="1" s="1"/>
  <c r="K254" i="1"/>
  <c r="K246" i="1"/>
  <c r="K230" i="1"/>
  <c r="J229" i="1"/>
  <c r="L229" i="1" s="1"/>
  <c r="I228" i="1"/>
  <c r="K206" i="1"/>
  <c r="J199" i="1"/>
  <c r="K186" i="1"/>
  <c r="I185" i="1"/>
  <c r="I200" i="1"/>
  <c r="G199" i="1"/>
  <c r="L199" i="1" s="1"/>
  <c r="J191" i="1"/>
  <c r="L191" i="1" s="1"/>
  <c r="G190" i="1"/>
  <c r="L190" i="1" s="1"/>
  <c r="G185" i="1"/>
  <c r="L185" i="1" s="1"/>
  <c r="J182" i="1"/>
  <c r="L182" i="1" s="1"/>
  <c r="M183" i="1" s="1"/>
  <c r="I177" i="1"/>
  <c r="G176" i="1"/>
  <c r="L176" i="1" s="1"/>
  <c r="J173" i="1"/>
  <c r="L173" i="1" s="1"/>
  <c r="M173" i="1" s="1"/>
  <c r="I168" i="1"/>
  <c r="G167" i="1"/>
  <c r="L167" i="1" s="1"/>
  <c r="K165" i="1"/>
  <c r="J161" i="1"/>
  <c r="L161" i="1" s="1"/>
  <c r="G160" i="1"/>
  <c r="L160" i="1" s="1"/>
  <c r="K158" i="1"/>
  <c r="G157" i="1"/>
  <c r="L157" i="1" s="1"/>
  <c r="M157" i="1" s="1"/>
  <c r="G153" i="1"/>
  <c r="L153" i="1" s="1"/>
  <c r="I150" i="1"/>
  <c r="J148" i="1"/>
  <c r="L148" i="1" s="1"/>
  <c r="J147" i="1"/>
  <c r="L147" i="1" s="1"/>
  <c r="I147" i="1"/>
  <c r="K147" i="1"/>
  <c r="K142" i="1"/>
  <c r="K137" i="1"/>
  <c r="J131" i="1"/>
  <c r="L131" i="1" s="1"/>
  <c r="K131" i="1"/>
  <c r="J128" i="1"/>
  <c r="G114" i="1"/>
  <c r="I82" i="1"/>
  <c r="J82" i="1"/>
  <c r="K82" i="1"/>
  <c r="G80" i="1"/>
  <c r="I80" i="1"/>
  <c r="I74" i="1"/>
  <c r="J74" i="1"/>
  <c r="K74" i="1"/>
  <c r="G72" i="1"/>
  <c r="L72" i="1" s="1"/>
  <c r="I72" i="1"/>
  <c r="I66" i="1"/>
  <c r="J66" i="1"/>
  <c r="K66" i="1"/>
  <c r="G64" i="1"/>
  <c r="I64" i="1"/>
  <c r="I57" i="1"/>
  <c r="J57" i="1"/>
  <c r="L57" i="1" s="1"/>
  <c r="K57" i="1"/>
  <c r="G40" i="1"/>
  <c r="I40" i="1"/>
  <c r="J40" i="1"/>
  <c r="K40" i="1"/>
  <c r="G101" i="1"/>
  <c r="L101" i="1" s="1"/>
  <c r="I98" i="1"/>
  <c r="J98" i="1"/>
  <c r="L98" i="1" s="1"/>
  <c r="L85" i="1"/>
  <c r="L77" i="1"/>
  <c r="L69" i="1"/>
  <c r="L61" i="1"/>
  <c r="M61" i="1" s="1"/>
  <c r="L52" i="1"/>
  <c r="I50" i="1"/>
  <c r="J50" i="1"/>
  <c r="K50" i="1"/>
  <c r="G112" i="1"/>
  <c r="L108" i="1"/>
  <c r="I105" i="1"/>
  <c r="L105" i="1" s="1"/>
  <c r="L92" i="1"/>
  <c r="I89" i="1"/>
  <c r="L89" i="1" s="1"/>
  <c r="G56" i="1"/>
  <c r="I56" i="1"/>
  <c r="J56" i="1"/>
  <c r="K56" i="1"/>
  <c r="L132" i="1"/>
  <c r="I129" i="1"/>
  <c r="L129" i="1" s="1"/>
  <c r="L125" i="1"/>
  <c r="I122" i="1"/>
  <c r="J122" i="1"/>
  <c r="L122" i="1" s="1"/>
  <c r="J120" i="1"/>
  <c r="J115" i="1"/>
  <c r="L115" i="1" s="1"/>
  <c r="K115" i="1"/>
  <c r="J113" i="1"/>
  <c r="G96" i="1"/>
  <c r="J84" i="1"/>
  <c r="L84" i="1" s="1"/>
  <c r="M85" i="1" s="1"/>
  <c r="J83" i="1"/>
  <c r="L83" i="1" s="1"/>
  <c r="K83" i="1"/>
  <c r="I81" i="1"/>
  <c r="J81" i="1"/>
  <c r="J76" i="1"/>
  <c r="L76" i="1" s="1"/>
  <c r="J75" i="1"/>
  <c r="L75" i="1" s="1"/>
  <c r="K75" i="1"/>
  <c r="I73" i="1"/>
  <c r="J73" i="1"/>
  <c r="L73" i="1" s="1"/>
  <c r="J68" i="1"/>
  <c r="J67" i="1"/>
  <c r="L67" i="1" s="1"/>
  <c r="K67" i="1"/>
  <c r="I65" i="1"/>
  <c r="J65" i="1"/>
  <c r="I49" i="1"/>
  <c r="J49" i="1"/>
  <c r="L49" i="1" s="1"/>
  <c r="K49" i="1"/>
  <c r="J99" i="1"/>
  <c r="L99" i="1" s="1"/>
  <c r="K99" i="1"/>
  <c r="I84" i="1"/>
  <c r="I76" i="1"/>
  <c r="I68" i="1"/>
  <c r="L53" i="1"/>
  <c r="L44" i="1"/>
  <c r="I42" i="1"/>
  <c r="J42" i="1"/>
  <c r="K42" i="1"/>
  <c r="J124" i="1"/>
  <c r="L124" i="1" s="1"/>
  <c r="G120" i="1"/>
  <c r="I113" i="1"/>
  <c r="I106" i="1"/>
  <c r="J106" i="1"/>
  <c r="L106" i="1" s="1"/>
  <c r="I90" i="1"/>
  <c r="J90" i="1"/>
  <c r="K80" i="1"/>
  <c r="K72" i="1"/>
  <c r="K64" i="1"/>
  <c r="G48" i="1"/>
  <c r="I48" i="1"/>
  <c r="J48" i="1"/>
  <c r="K48" i="1"/>
  <c r="K59" i="1"/>
  <c r="K51" i="1"/>
  <c r="K43" i="1"/>
  <c r="L31" i="1"/>
  <c r="L35" i="1"/>
  <c r="L3" i="1"/>
  <c r="G38" i="1"/>
  <c r="L38" i="1" s="1"/>
  <c r="M39" i="1" s="1"/>
  <c r="K34" i="1"/>
  <c r="L34" i="1" s="1"/>
  <c r="G30" i="1"/>
  <c r="L30" i="1" s="1"/>
  <c r="K26" i="1"/>
  <c r="L23" i="1"/>
  <c r="G22" i="1"/>
  <c r="K18" i="1"/>
  <c r="L15" i="1"/>
  <c r="K10" i="1"/>
  <c r="L10" i="1" s="1"/>
  <c r="L7" i="1"/>
  <c r="K19" i="1"/>
  <c r="K11" i="1"/>
  <c r="J10" i="1"/>
  <c r="K3" i="1"/>
  <c r="K35" i="1"/>
  <c r="K4" i="1"/>
  <c r="J3" i="1"/>
  <c r="J19" i="1"/>
  <c r="I3" i="1"/>
  <c r="K28" i="1"/>
  <c r="K12" i="1"/>
  <c r="J11" i="1"/>
  <c r="I10" i="1"/>
  <c r="K37" i="1"/>
  <c r="J36" i="1"/>
  <c r="I35" i="1"/>
  <c r="K29" i="1"/>
  <c r="J28" i="1"/>
  <c r="I27" i="1"/>
  <c r="K21" i="1"/>
  <c r="J20" i="1"/>
  <c r="I19" i="1"/>
  <c r="K13" i="1"/>
  <c r="J12" i="1"/>
  <c r="I11" i="1"/>
  <c r="K5" i="1"/>
  <c r="J4" i="1"/>
  <c r="K38" i="1"/>
  <c r="I36" i="1"/>
  <c r="K30" i="1"/>
  <c r="I28" i="1"/>
  <c r="K22" i="1"/>
  <c r="I20" i="1"/>
  <c r="L19" i="1"/>
  <c r="I12" i="1"/>
  <c r="L11" i="1"/>
  <c r="I4" i="1"/>
  <c r="K27" i="1"/>
  <c r="K36" i="1"/>
  <c r="J35" i="1"/>
  <c r="J27" i="1"/>
  <c r="K20" i="1"/>
  <c r="G2" i="1"/>
  <c r="I2" i="1"/>
  <c r="K2" i="1"/>
  <c r="L82" i="1" l="1"/>
  <c r="M83" i="1" s="1"/>
  <c r="L78" i="1"/>
  <c r="M79" i="1" s="1"/>
  <c r="L54" i="1"/>
  <c r="M55" i="1" s="1"/>
  <c r="L50" i="1"/>
  <c r="L46" i="1"/>
  <c r="M47" i="1" s="1"/>
  <c r="L42" i="1"/>
  <c r="M45" i="1"/>
  <c r="L36" i="1"/>
  <c r="M37" i="1" s="1"/>
  <c r="L28" i="1"/>
  <c r="M29" i="1" s="1"/>
  <c r="L26" i="1"/>
  <c r="L22" i="1"/>
  <c r="L18" i="1"/>
  <c r="M19" i="1" s="1"/>
  <c r="L16" i="1"/>
  <c r="M17" i="1" s="1"/>
  <c r="L12" i="1"/>
  <c r="M13" i="1" s="1"/>
  <c r="M125" i="1"/>
  <c r="M43" i="1"/>
  <c r="M165" i="1"/>
  <c r="M117" i="1"/>
  <c r="M231" i="1"/>
  <c r="M199" i="1"/>
  <c r="L4" i="1"/>
  <c r="M5" i="1" s="1"/>
  <c r="L171" i="1"/>
  <c r="M179" i="1"/>
  <c r="L205" i="1"/>
  <c r="L159" i="1"/>
  <c r="L155" i="1"/>
  <c r="M155" i="1" s="1"/>
  <c r="M223" i="1"/>
  <c r="L81" i="1"/>
  <c r="L181" i="1"/>
  <c r="M181" i="1" s="1"/>
  <c r="L187" i="1"/>
  <c r="L251" i="1"/>
  <c r="M251" i="1" s="1"/>
  <c r="M139" i="1"/>
  <c r="L137" i="1"/>
  <c r="M137" i="1" s="1"/>
  <c r="L113" i="1"/>
  <c r="L91" i="1"/>
  <c r="L97" i="1"/>
  <c r="L65" i="1"/>
  <c r="L237" i="1"/>
  <c r="L221" i="1"/>
  <c r="M215" i="1"/>
  <c r="M111" i="1"/>
  <c r="L70" i="1"/>
  <c r="M71" i="1" s="1"/>
  <c r="L64" i="1"/>
  <c r="L74" i="1"/>
  <c r="M75" i="1" s="1"/>
  <c r="L146" i="1"/>
  <c r="M147" i="1" s="1"/>
  <c r="L110" i="1"/>
  <c r="L68" i="1"/>
  <c r="M69" i="1" s="1"/>
  <c r="L66" i="1"/>
  <c r="M67" i="1" s="1"/>
  <c r="L86" i="1"/>
  <c r="M87" i="1" s="1"/>
  <c r="L96" i="1"/>
  <c r="L252" i="1"/>
  <c r="M253" i="1" s="1"/>
  <c r="M185" i="1"/>
  <c r="M141" i="1"/>
  <c r="M241" i="1"/>
  <c r="L80" i="1"/>
  <c r="M81" i="1" s="1"/>
  <c r="L194" i="1"/>
  <c r="M195" i="1" s="1"/>
  <c r="L228" i="1"/>
  <c r="M229" i="1" s="1"/>
  <c r="L248" i="1"/>
  <c r="M249" i="1" s="1"/>
  <c r="L102" i="1"/>
  <c r="M103" i="1" s="1"/>
  <c r="L118" i="1"/>
  <c r="M119" i="1" s="1"/>
  <c r="L112" i="1"/>
  <c r="L220" i="1"/>
  <c r="L166" i="1"/>
  <c r="M167" i="1" s="1"/>
  <c r="L158" i="1"/>
  <c r="M159" i="1" s="1"/>
  <c r="L90" i="1"/>
  <c r="L204" i="1"/>
  <c r="M205" i="1" s="1"/>
  <c r="L236" i="1"/>
  <c r="M237" i="1" s="1"/>
  <c r="L168" i="1"/>
  <c r="M169" i="1" s="1"/>
  <c r="M21" i="1"/>
  <c r="M213" i="1"/>
  <c r="M31" i="1"/>
  <c r="M7" i="1"/>
  <c r="M35" i="1"/>
  <c r="M163" i="1"/>
  <c r="L2" i="1"/>
  <c r="M3" i="1" s="1"/>
  <c r="M143" i="1"/>
  <c r="M101" i="1"/>
  <c r="M217" i="1"/>
  <c r="M255" i="1"/>
  <c r="M187" i="1"/>
  <c r="M245" i="1"/>
  <c r="M15" i="1"/>
  <c r="L152" i="1"/>
  <c r="M153" i="1" s="1"/>
  <c r="L48" i="1"/>
  <c r="M49" i="1" s="1"/>
  <c r="L123" i="1"/>
  <c r="M123" i="1" s="1"/>
  <c r="L56" i="1"/>
  <c r="M57" i="1" s="1"/>
  <c r="L27" i="1"/>
  <c r="M11" i="1"/>
  <c r="M133" i="1"/>
  <c r="M99" i="1"/>
  <c r="L114" i="1"/>
  <c r="M115" i="1" s="1"/>
  <c r="M161" i="1"/>
  <c r="M23" i="1"/>
  <c r="L120" i="1"/>
  <c r="M121" i="1" s="1"/>
  <c r="M191" i="1"/>
  <c r="M221" i="1"/>
  <c r="M73" i="1"/>
  <c r="M149" i="1"/>
  <c r="M107" i="1"/>
  <c r="M171" i="1"/>
  <c r="M131" i="1"/>
  <c r="M247" i="1"/>
  <c r="L40" i="1"/>
  <c r="M177" i="1"/>
  <c r="M51" i="1"/>
  <c r="L88" i="1"/>
  <c r="M89" i="1" s="1"/>
  <c r="L93" i="1"/>
  <c r="M93" i="1" s="1"/>
  <c r="L109" i="1"/>
  <c r="M109" i="1" s="1"/>
  <c r="L150" i="1"/>
  <c r="M151" i="1" s="1"/>
  <c r="M77" i="1"/>
  <c r="L104" i="1"/>
  <c r="M105" i="1" s="1"/>
  <c r="M97" i="1"/>
  <c r="M53" i="1"/>
  <c r="L41" i="1"/>
  <c r="L128" i="1"/>
  <c r="M129" i="1" s="1"/>
  <c r="M27" i="1" l="1"/>
  <c r="M113" i="1"/>
  <c r="M65" i="1"/>
  <c r="M91" i="1"/>
  <c r="M41" i="1"/>
</calcChain>
</file>

<file path=xl/sharedStrings.xml><?xml version="1.0" encoding="utf-8"?>
<sst xmlns="http://schemas.openxmlformats.org/spreadsheetml/2006/main" count="25" uniqueCount="25">
  <si>
    <t>Vdd</t>
  </si>
  <si>
    <t>Vth</t>
  </si>
  <si>
    <t>Vgs</t>
  </si>
  <si>
    <t>Constants</t>
  </si>
  <si>
    <t>Values</t>
  </si>
  <si>
    <t>Region</t>
  </si>
  <si>
    <t>Sub Current</t>
  </si>
  <si>
    <t>Linear Current</t>
  </si>
  <si>
    <t>Pinch Current</t>
  </si>
  <si>
    <t>Velocity Current</t>
  </si>
  <si>
    <t>Ids</t>
  </si>
  <si>
    <t>k</t>
  </si>
  <si>
    <t>T</t>
  </si>
  <si>
    <t>vsat</t>
  </si>
  <si>
    <t>Cox</t>
  </si>
  <si>
    <t>W</t>
  </si>
  <si>
    <t>L</t>
  </si>
  <si>
    <t>un</t>
  </si>
  <si>
    <t>up</t>
  </si>
  <si>
    <t>q</t>
  </si>
  <si>
    <t>n</t>
  </si>
  <si>
    <t>Vdsat</t>
  </si>
  <si>
    <t>Ratio</t>
  </si>
  <si>
    <t>Vih</t>
  </si>
  <si>
    <t>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</si>
</sst>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1502-85F0-2E41-9E15-3F373ED2F508}">
  <dimension ref="A1:R257"/>
  <sheetViews>
    <sheetView tabSelected="1" topLeftCell="A58" zoomScale="99" workbookViewId="0">
      <selection activeCell="H73" sqref="H73"/>
    </sheetView>
  </sheetViews>
  <sheetFormatPr baseColWidth="10" defaultRowHeight="16" x14ac:dyDescent="0.2"/>
  <cols>
    <col min="1" max="5" width="11" bestFit="1" customWidth="1"/>
    <col min="6" max="6" width="15.83203125" customWidth="1"/>
    <col min="7" max="7" width="15" customWidth="1"/>
    <col min="8" max="8" width="13.1640625" customWidth="1"/>
    <col min="9" max="9" width="15.1640625" customWidth="1"/>
    <col min="10" max="10" width="14.5" customWidth="1"/>
    <col min="11" max="11" width="17" customWidth="1"/>
    <col min="12" max="12" width="13" bestFit="1" customWidth="1"/>
    <col min="13" max="13" width="11" bestFit="1" customWidth="1"/>
    <col min="18" max="18" width="11" bestFit="1" customWidth="1"/>
  </cols>
  <sheetData>
    <row r="1" spans="1:18" x14ac:dyDescent="0.2">
      <c r="A1" t="s">
        <v>0</v>
      </c>
      <c r="B1" t="s">
        <v>1</v>
      </c>
      <c r="C1" t="s">
        <v>24</v>
      </c>
      <c r="D1" t="s">
        <v>23</v>
      </c>
      <c r="E1" t="s">
        <v>12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Q1" t="s">
        <v>3</v>
      </c>
      <c r="R1" t="s">
        <v>4</v>
      </c>
    </row>
    <row r="2" spans="1:18" x14ac:dyDescent="0.2">
      <c r="A2">
        <v>0.4</v>
      </c>
      <c r="B2">
        <v>0.2</v>
      </c>
      <c r="C2">
        <v>0.1</v>
      </c>
      <c r="D2">
        <f>A2-0.1</f>
        <v>0.30000000000000004</v>
      </c>
      <c r="E2">
        <v>273</v>
      </c>
      <c r="F2">
        <f>D2</f>
        <v>0.30000000000000004</v>
      </c>
      <c r="G2" t="str">
        <f>IF(F2&lt;B2,"Sub",IF(A2&lt;(F2-B2),"Linear", IF(A2&gt;$R$12, "Velocity", "Pinch")))</f>
        <v>Velocity</v>
      </c>
      <c r="H2" s="1">
        <f>10^-6 * (2)*(EXP((F2-B2) / ($R$10*$R$11*E2/$R$9)))</f>
        <v>3.4055566304412901E-5</v>
      </c>
      <c r="I2" s="1">
        <f>$R$7*$R$4*($R$5/$R$6)*((F2-B2)*A2-A2^2 / 2)</f>
        <v>-1.5120000000000002E-4</v>
      </c>
      <c r="J2" s="1">
        <f>0.5 *$R$7*$R$4*($R$5/$R$6)*(F2-B2)^2</f>
        <v>1.8900000000000016E-5</v>
      </c>
      <c r="K2" s="1">
        <f>$R$2*$R$4*$R$5*(F2-B2-($R$12/2))</f>
        <v>1.2974500000000004E-4</v>
      </c>
      <c r="L2">
        <f>IF(G2="Sub", H2, IF(G2="Linear", I2, IF(G2="Pinch",J2, K2)))</f>
        <v>1.2974500000000004E-4</v>
      </c>
      <c r="M2" s="1"/>
      <c r="Q2" t="s">
        <v>13</v>
      </c>
      <c r="R2" s="1">
        <v>1000000</v>
      </c>
    </row>
    <row r="3" spans="1:18" x14ac:dyDescent="0.2">
      <c r="A3">
        <v>0.4</v>
      </c>
      <c r="B3">
        <v>0.2</v>
      </c>
      <c r="C3">
        <v>0.1</v>
      </c>
      <c r="D3">
        <f t="shared" ref="D3:D66" si="0">A3-0.1</f>
        <v>0.30000000000000004</v>
      </c>
      <c r="E3">
        <v>273</v>
      </c>
      <c r="F3">
        <f>C3</f>
        <v>0.1</v>
      </c>
      <c r="G3" t="str">
        <f t="shared" ref="G3:G39" si="1">IF(F3&lt;B3,"Sub",IF(A3&lt;(F3-B3),"Linear", IF(A3&gt;$R$12, "Velocity", "Pinch")))</f>
        <v>Sub</v>
      </c>
      <c r="H3" s="1">
        <f t="shared" ref="H3:H66" si="2">10^-6 * (2)*(EXP((F3-B3) / ($R$10*$R$11*E3/$R$9)))</f>
        <v>1.1745510159029968E-7</v>
      </c>
      <c r="I3" s="1">
        <f t="shared" ref="I3:I39" si="3">$R$7*$R$4*($R$5/$R$6)*((F3-B3)*A3-A3^2 / 2)</f>
        <v>-4.5360000000000013E-4</v>
      </c>
      <c r="J3" s="1">
        <f t="shared" ref="J3:J39" si="4">0.5 *$R$7*$R$4*($R$5/$R$6)*(F3-B3)^2</f>
        <v>1.8900000000000005E-5</v>
      </c>
      <c r="K3" s="1">
        <f t="shared" ref="K3:K39" si="5">$R$2*$R$4*$R$5*(F3-B3-($R$12/2))</f>
        <v>-1.7825499999999999E-4</v>
      </c>
      <c r="L3">
        <f t="shared" ref="L3:L39" si="6">IF(G3="Sub", H3, IF(G3="Linear", I3, IF(G3="Pinch",J3, K3)))</f>
        <v>1.1745510159029968E-7</v>
      </c>
      <c r="M3" s="1">
        <f>L2/L3</f>
        <v>1104.6348625415121</v>
      </c>
      <c r="R3" s="1"/>
    </row>
    <row r="4" spans="1:18" x14ac:dyDescent="0.2">
      <c r="A4">
        <v>0.4</v>
      </c>
      <c r="B4">
        <v>0.2</v>
      </c>
      <c r="C4">
        <v>0.1</v>
      </c>
      <c r="D4">
        <f t="shared" si="0"/>
        <v>0.30000000000000004</v>
      </c>
      <c r="E4">
        <v>373</v>
      </c>
      <c r="F4">
        <f t="shared" ref="F4:F67" si="7">D4</f>
        <v>0.30000000000000004</v>
      </c>
      <c r="G4" t="str">
        <f t="shared" si="1"/>
        <v>Velocity</v>
      </c>
      <c r="H4" s="1">
        <f t="shared" si="2"/>
        <v>1.592644726329312E-5</v>
      </c>
      <c r="I4" s="1">
        <f t="shared" si="3"/>
        <v>-1.5120000000000002E-4</v>
      </c>
      <c r="J4" s="1">
        <f t="shared" si="4"/>
        <v>1.8900000000000016E-5</v>
      </c>
      <c r="K4" s="1">
        <f t="shared" si="5"/>
        <v>1.2974500000000004E-4</v>
      </c>
      <c r="L4">
        <f t="shared" si="6"/>
        <v>1.2974500000000004E-4</v>
      </c>
      <c r="M4" s="1"/>
      <c r="Q4" t="s">
        <v>14</v>
      </c>
      <c r="R4" s="1">
        <v>3.5000000000000003E-2</v>
      </c>
    </row>
    <row r="5" spans="1:18" x14ac:dyDescent="0.2">
      <c r="A5">
        <v>0.4</v>
      </c>
      <c r="B5">
        <v>0.2</v>
      </c>
      <c r="C5">
        <v>0.1</v>
      </c>
      <c r="D5">
        <f t="shared" si="0"/>
        <v>0.30000000000000004</v>
      </c>
      <c r="E5">
        <v>373</v>
      </c>
      <c r="F5">
        <f t="shared" ref="F5:F68" si="8">C5</f>
        <v>0.1</v>
      </c>
      <c r="G5" t="str">
        <f t="shared" si="1"/>
        <v>Sub</v>
      </c>
      <c r="H5" s="1">
        <f t="shared" si="2"/>
        <v>2.5115456911844371E-7</v>
      </c>
      <c r="I5" s="1">
        <f t="shared" si="3"/>
        <v>-4.5360000000000013E-4</v>
      </c>
      <c r="J5" s="1">
        <f t="shared" si="4"/>
        <v>1.8900000000000005E-5</v>
      </c>
      <c r="K5" s="1">
        <f t="shared" si="5"/>
        <v>-1.7825499999999999E-4</v>
      </c>
      <c r="L5">
        <f t="shared" si="6"/>
        <v>2.5115456911844371E-7</v>
      </c>
      <c r="M5" s="1">
        <f t="shared" ref="M5" si="9">L4/L5</f>
        <v>516.59422504399151</v>
      </c>
      <c r="Q5" t="s">
        <v>15</v>
      </c>
      <c r="R5" s="1">
        <v>4.3999999999999997E-8</v>
      </c>
    </row>
    <row r="6" spans="1:18" x14ac:dyDescent="0.2">
      <c r="A6">
        <v>0.8</v>
      </c>
      <c r="B6">
        <v>0.3</v>
      </c>
      <c r="C6">
        <v>0.1</v>
      </c>
      <c r="D6">
        <f t="shared" si="0"/>
        <v>0.70000000000000007</v>
      </c>
      <c r="E6">
        <v>300</v>
      </c>
      <c r="F6">
        <f t="shared" ref="F6:F69" si="10">D6</f>
        <v>0.70000000000000007</v>
      </c>
      <c r="G6" t="str">
        <f t="shared" si="1"/>
        <v>Velocity</v>
      </c>
      <c r="H6" s="1">
        <f t="shared" si="2"/>
        <v>6.0596217963711917E-2</v>
      </c>
      <c r="I6" s="1">
        <f t="shared" si="3"/>
        <v>0</v>
      </c>
      <c r="J6" s="1">
        <f t="shared" si="4"/>
        <v>3.0240000000000014E-4</v>
      </c>
      <c r="K6" s="1">
        <f t="shared" si="5"/>
        <v>5.9174500000000007E-4</v>
      </c>
      <c r="L6">
        <f t="shared" si="6"/>
        <v>5.9174500000000007E-4</v>
      </c>
      <c r="M6" s="1"/>
      <c r="Q6" t="s">
        <v>16</v>
      </c>
      <c r="R6" s="1">
        <v>2.1999999999999998E-8</v>
      </c>
    </row>
    <row r="7" spans="1:18" x14ac:dyDescent="0.2">
      <c r="A7">
        <v>0.8</v>
      </c>
      <c r="B7">
        <v>0.3</v>
      </c>
      <c r="C7">
        <v>0.1</v>
      </c>
      <c r="D7">
        <f t="shared" si="0"/>
        <v>0.70000000000000007</v>
      </c>
      <c r="E7">
        <v>300</v>
      </c>
      <c r="F7">
        <f t="shared" ref="F7:F70" si="11">C7</f>
        <v>0.1</v>
      </c>
      <c r="G7" t="str">
        <f t="shared" si="1"/>
        <v>Sub</v>
      </c>
      <c r="H7" s="1">
        <f t="shared" si="2"/>
        <v>1.1490058344372843E-8</v>
      </c>
      <c r="I7" s="1">
        <f t="shared" si="3"/>
        <v>-1.8144000000000005E-3</v>
      </c>
      <c r="J7" s="1">
        <f t="shared" si="4"/>
        <v>7.5599999999999994E-5</v>
      </c>
      <c r="K7" s="1">
        <f t="shared" si="5"/>
        <v>-3.32255E-4</v>
      </c>
      <c r="L7">
        <f t="shared" si="6"/>
        <v>1.1490058344372843E-8</v>
      </c>
      <c r="M7" s="1">
        <f t="shared" ref="M7" si="12">L6/L7</f>
        <v>51500.608810206963</v>
      </c>
      <c r="Q7" t="s">
        <v>17</v>
      </c>
      <c r="R7" s="1">
        <v>5.3999999999999999E-2</v>
      </c>
    </row>
    <row r="8" spans="1:18" x14ac:dyDescent="0.2">
      <c r="A8">
        <v>0.8</v>
      </c>
      <c r="B8">
        <v>0.3</v>
      </c>
      <c r="C8">
        <v>0.1</v>
      </c>
      <c r="D8">
        <f t="shared" si="0"/>
        <v>0.70000000000000007</v>
      </c>
      <c r="E8">
        <v>373</v>
      </c>
      <c r="F8">
        <f t="shared" ref="F8:F71" si="13">D8</f>
        <v>0.70000000000000007</v>
      </c>
      <c r="G8" t="str">
        <f t="shared" si="1"/>
        <v>Velocity</v>
      </c>
      <c r="H8" s="1">
        <f t="shared" si="2"/>
        <v>8.0423995364921827E-3</v>
      </c>
      <c r="I8" s="1">
        <f t="shared" si="3"/>
        <v>0</v>
      </c>
      <c r="J8" s="1">
        <f t="shared" si="4"/>
        <v>3.0240000000000014E-4</v>
      </c>
      <c r="K8" s="1">
        <f t="shared" si="5"/>
        <v>5.9174500000000007E-4</v>
      </c>
      <c r="L8">
        <f t="shared" si="6"/>
        <v>5.9174500000000007E-4</v>
      </c>
      <c r="M8" s="1"/>
      <c r="Q8" t="s">
        <v>18</v>
      </c>
      <c r="R8" s="1">
        <v>0.02</v>
      </c>
    </row>
    <row r="9" spans="1:18" x14ac:dyDescent="0.2">
      <c r="A9">
        <v>0.8</v>
      </c>
      <c r="B9">
        <v>0.3</v>
      </c>
      <c r="C9">
        <v>0.1</v>
      </c>
      <c r="D9">
        <f t="shared" si="0"/>
        <v>0.70000000000000007</v>
      </c>
      <c r="E9">
        <v>373</v>
      </c>
      <c r="F9">
        <f t="shared" ref="F9:F72" si="14">C9</f>
        <v>0.1</v>
      </c>
      <c r="G9" t="str">
        <f t="shared" si="1"/>
        <v>Sub</v>
      </c>
      <c r="H9" s="1">
        <f t="shared" si="2"/>
        <v>3.15393087945356E-8</v>
      </c>
      <c r="I9" s="1">
        <f t="shared" si="3"/>
        <v>-1.8144000000000005E-3</v>
      </c>
      <c r="J9" s="1">
        <f t="shared" si="4"/>
        <v>7.5599999999999994E-5</v>
      </c>
      <c r="K9" s="1">
        <f t="shared" si="5"/>
        <v>-3.32255E-4</v>
      </c>
      <c r="L9">
        <f t="shared" si="6"/>
        <v>3.15393087945356E-8</v>
      </c>
      <c r="M9" s="1">
        <f t="shared" ref="M9" si="15">L8/L9</f>
        <v>18762.142311201314</v>
      </c>
      <c r="Q9" t="s">
        <v>19</v>
      </c>
      <c r="R9" s="1">
        <v>1.602E-19</v>
      </c>
    </row>
    <row r="10" spans="1:18" x14ac:dyDescent="0.2">
      <c r="A10">
        <v>0.6</v>
      </c>
      <c r="B10" s="2">
        <v>0.4</v>
      </c>
      <c r="C10">
        <v>0.1</v>
      </c>
      <c r="D10">
        <f t="shared" si="0"/>
        <v>0.5</v>
      </c>
      <c r="E10">
        <v>273</v>
      </c>
      <c r="F10">
        <f t="shared" ref="F10:F73" si="16">D10</f>
        <v>0.5</v>
      </c>
      <c r="G10" t="str">
        <f t="shared" si="1"/>
        <v>Velocity</v>
      </c>
      <c r="H10" s="1">
        <f t="shared" si="2"/>
        <v>3.4055566304412833E-5</v>
      </c>
      <c r="I10" s="1">
        <f t="shared" si="3"/>
        <v>-4.5360000000000008E-4</v>
      </c>
      <c r="J10" s="1">
        <f t="shared" si="4"/>
        <v>1.8899999999999992E-5</v>
      </c>
      <c r="K10" s="1">
        <f t="shared" si="5"/>
        <v>1.2974499999999996E-4</v>
      </c>
      <c r="L10">
        <f t="shared" si="6"/>
        <v>1.2974499999999996E-4</v>
      </c>
      <c r="M10" s="1"/>
      <c r="Q10" t="s">
        <v>20</v>
      </c>
      <c r="R10" s="1">
        <v>1.5</v>
      </c>
    </row>
    <row r="11" spans="1:18" x14ac:dyDescent="0.2">
      <c r="A11">
        <v>0.6</v>
      </c>
      <c r="B11" s="2">
        <v>0.4</v>
      </c>
      <c r="C11">
        <v>0.1</v>
      </c>
      <c r="D11">
        <f t="shared" si="0"/>
        <v>0.5</v>
      </c>
      <c r="E11">
        <v>273</v>
      </c>
      <c r="F11">
        <f t="shared" ref="F11:F74" si="17">C11</f>
        <v>0.1</v>
      </c>
      <c r="G11" t="str">
        <f t="shared" si="1"/>
        <v>Sub</v>
      </c>
      <c r="H11" s="1">
        <f t="shared" si="2"/>
        <v>4.0509386237397488E-10</v>
      </c>
      <c r="I11" s="1">
        <f t="shared" si="3"/>
        <v>-1.3608000000000001E-3</v>
      </c>
      <c r="J11" s="1">
        <f t="shared" si="4"/>
        <v>1.7010000000000007E-4</v>
      </c>
      <c r="K11" s="1">
        <f t="shared" si="5"/>
        <v>-4.86255E-4</v>
      </c>
      <c r="L11">
        <f t="shared" si="6"/>
        <v>4.0509386237397488E-10</v>
      </c>
      <c r="M11" s="1">
        <f t="shared" ref="M11" si="18">L10/L11</f>
        <v>320283.79605569504</v>
      </c>
      <c r="Q11" t="s">
        <v>11</v>
      </c>
      <c r="R11" s="1">
        <v>1.3800000000000001E-23</v>
      </c>
    </row>
    <row r="12" spans="1:18" x14ac:dyDescent="0.2">
      <c r="A12">
        <v>0.6</v>
      </c>
      <c r="B12" s="2">
        <v>0.4</v>
      </c>
      <c r="C12">
        <v>0.1</v>
      </c>
      <c r="D12">
        <f t="shared" si="0"/>
        <v>0.5</v>
      </c>
      <c r="E12">
        <v>373</v>
      </c>
      <c r="F12">
        <f t="shared" ref="F12:F75" si="19">D12</f>
        <v>0.5</v>
      </c>
      <c r="G12" t="str">
        <f t="shared" si="1"/>
        <v>Velocity</v>
      </c>
      <c r="H12" s="1">
        <f t="shared" si="2"/>
        <v>1.5926447263293099E-5</v>
      </c>
      <c r="I12" s="1">
        <f t="shared" si="3"/>
        <v>-4.5360000000000008E-4</v>
      </c>
      <c r="J12" s="1">
        <f t="shared" si="4"/>
        <v>1.8899999999999992E-5</v>
      </c>
      <c r="K12" s="1">
        <f t="shared" si="5"/>
        <v>1.2974499999999996E-4</v>
      </c>
      <c r="L12">
        <f t="shared" si="6"/>
        <v>1.2974499999999996E-4</v>
      </c>
      <c r="M12" s="1"/>
      <c r="Q12" t="s">
        <v>21</v>
      </c>
      <c r="R12" s="1">
        <v>3.15E-2</v>
      </c>
    </row>
    <row r="13" spans="1:18" x14ac:dyDescent="0.2">
      <c r="A13">
        <v>0.6</v>
      </c>
      <c r="B13" s="2">
        <v>0.4</v>
      </c>
      <c r="C13">
        <v>0.1</v>
      </c>
      <c r="D13">
        <f t="shared" si="0"/>
        <v>0.5</v>
      </c>
      <c r="E13">
        <v>373</v>
      </c>
      <c r="F13">
        <f t="shared" ref="F13:F76" si="20">C13</f>
        <v>0.1</v>
      </c>
      <c r="G13" t="str">
        <f t="shared" si="1"/>
        <v>Sub</v>
      </c>
      <c r="H13" s="1">
        <f t="shared" si="2"/>
        <v>3.9606207552925627E-9</v>
      </c>
      <c r="I13" s="1">
        <f t="shared" si="3"/>
        <v>-1.3608000000000001E-3</v>
      </c>
      <c r="J13" s="1">
        <f t="shared" si="4"/>
        <v>1.7010000000000007E-4</v>
      </c>
      <c r="K13" s="1">
        <f t="shared" si="5"/>
        <v>-4.86255E-4</v>
      </c>
      <c r="L13">
        <f t="shared" si="6"/>
        <v>3.9606207552925627E-9</v>
      </c>
      <c r="M13" s="1">
        <f t="shared" ref="M13" si="21">L12/L13</f>
        <v>32758.753745008835</v>
      </c>
    </row>
    <row r="14" spans="1:18" x14ac:dyDescent="0.2">
      <c r="A14">
        <v>0.6</v>
      </c>
      <c r="B14" s="2">
        <v>0.2</v>
      </c>
      <c r="C14">
        <v>0.1</v>
      </c>
      <c r="D14">
        <f t="shared" si="0"/>
        <v>0.5</v>
      </c>
      <c r="E14">
        <v>273</v>
      </c>
      <c r="F14">
        <f t="shared" ref="F14:F77" si="22">D14</f>
        <v>0.5</v>
      </c>
      <c r="G14" t="str">
        <f t="shared" si="1"/>
        <v>Velocity</v>
      </c>
      <c r="H14" s="1">
        <f t="shared" si="2"/>
        <v>9.8742547629795223E-3</v>
      </c>
      <c r="I14" s="1">
        <f t="shared" si="3"/>
        <v>0</v>
      </c>
      <c r="J14" s="1">
        <f t="shared" si="4"/>
        <v>1.7010000000000001E-4</v>
      </c>
      <c r="K14" s="1">
        <f t="shared" si="5"/>
        <v>4.3774499999999996E-4</v>
      </c>
      <c r="L14">
        <f t="shared" si="6"/>
        <v>4.3774499999999996E-4</v>
      </c>
      <c r="M14" s="1"/>
    </row>
    <row r="15" spans="1:18" x14ac:dyDescent="0.2">
      <c r="A15">
        <v>0.6</v>
      </c>
      <c r="B15" s="2">
        <v>0.2</v>
      </c>
      <c r="C15">
        <v>0.1</v>
      </c>
      <c r="D15">
        <f t="shared" si="0"/>
        <v>0.5</v>
      </c>
      <c r="E15">
        <v>273</v>
      </c>
      <c r="F15">
        <f t="shared" ref="F15:F78" si="23">C15</f>
        <v>0.1</v>
      </c>
      <c r="G15" t="str">
        <f t="shared" si="1"/>
        <v>Sub</v>
      </c>
      <c r="H15" s="1">
        <f t="shared" si="2"/>
        <v>1.1745510159029968E-7</v>
      </c>
      <c r="I15" s="1">
        <f t="shared" si="3"/>
        <v>-9.0720000000000004E-4</v>
      </c>
      <c r="J15" s="1">
        <f t="shared" si="4"/>
        <v>1.8900000000000005E-5</v>
      </c>
      <c r="K15" s="1">
        <f t="shared" si="5"/>
        <v>-1.7825499999999999E-4</v>
      </c>
      <c r="L15">
        <f t="shared" si="6"/>
        <v>1.1745510159029968E-7</v>
      </c>
      <c r="M15" s="1">
        <f t="shared" ref="M15" si="24">L14/L15</f>
        <v>3726.9134679813023</v>
      </c>
    </row>
    <row r="16" spans="1:18" x14ac:dyDescent="0.2">
      <c r="A16">
        <v>0.6</v>
      </c>
      <c r="B16" s="2">
        <v>0.2</v>
      </c>
      <c r="C16">
        <v>0.1</v>
      </c>
      <c r="D16">
        <f t="shared" si="0"/>
        <v>0.5</v>
      </c>
      <c r="E16">
        <v>373</v>
      </c>
      <c r="F16">
        <f t="shared" ref="F16:F79" si="25">D16</f>
        <v>0.5</v>
      </c>
      <c r="G16" t="str">
        <f t="shared" si="1"/>
        <v>Velocity</v>
      </c>
      <c r="H16" s="1">
        <f t="shared" si="2"/>
        <v>1.0099426951330321E-3</v>
      </c>
      <c r="I16" s="1">
        <f t="shared" si="3"/>
        <v>0</v>
      </c>
      <c r="J16" s="1">
        <f t="shared" si="4"/>
        <v>1.7010000000000001E-4</v>
      </c>
      <c r="K16" s="1">
        <f t="shared" si="5"/>
        <v>4.3774499999999996E-4</v>
      </c>
      <c r="L16">
        <f t="shared" si="6"/>
        <v>4.3774499999999996E-4</v>
      </c>
      <c r="M16" s="1"/>
    </row>
    <row r="17" spans="1:13" x14ac:dyDescent="0.2">
      <c r="A17">
        <v>0.6</v>
      </c>
      <c r="B17" s="2">
        <v>0.2</v>
      </c>
      <c r="C17">
        <v>0.1</v>
      </c>
      <c r="D17">
        <f t="shared" si="0"/>
        <v>0.5</v>
      </c>
      <c r="E17">
        <v>373</v>
      </c>
      <c r="F17">
        <f t="shared" ref="F17:F80" si="26">C17</f>
        <v>0.1</v>
      </c>
      <c r="G17" t="str">
        <f t="shared" si="1"/>
        <v>Sub</v>
      </c>
      <c r="H17" s="1">
        <f t="shared" si="2"/>
        <v>2.5115456911844371E-7</v>
      </c>
      <c r="I17" s="1">
        <f t="shared" si="3"/>
        <v>-9.0720000000000004E-4</v>
      </c>
      <c r="J17" s="1">
        <f t="shared" si="4"/>
        <v>1.8900000000000005E-5</v>
      </c>
      <c r="K17" s="1">
        <f t="shared" si="5"/>
        <v>-1.7825499999999999E-4</v>
      </c>
      <c r="L17">
        <f t="shared" si="6"/>
        <v>2.5115456911844371E-7</v>
      </c>
      <c r="M17" s="1">
        <f t="shared" ref="M17" si="27">L16/L17</f>
        <v>1742.9306643175612</v>
      </c>
    </row>
    <row r="18" spans="1:13" x14ac:dyDescent="0.2">
      <c r="A18">
        <v>0.5</v>
      </c>
      <c r="B18" s="2">
        <v>0.4</v>
      </c>
      <c r="C18">
        <v>0.1</v>
      </c>
      <c r="D18">
        <f t="shared" si="0"/>
        <v>0.4</v>
      </c>
      <c r="E18">
        <v>273</v>
      </c>
      <c r="F18">
        <f t="shared" ref="F18:F81" si="28">D18</f>
        <v>0.4</v>
      </c>
      <c r="G18" t="str">
        <f t="shared" si="1"/>
        <v>Velocity</v>
      </c>
      <c r="H18" s="1">
        <f t="shared" si="2"/>
        <v>1.9999999999999999E-6</v>
      </c>
      <c r="I18" s="1">
        <f t="shared" si="3"/>
        <v>-4.7250000000000005E-4</v>
      </c>
      <c r="J18" s="1">
        <f t="shared" si="4"/>
        <v>0</v>
      </c>
      <c r="K18" s="1">
        <f t="shared" si="5"/>
        <v>-2.4254999999999997E-5</v>
      </c>
      <c r="L18">
        <f t="shared" si="6"/>
        <v>-2.4254999999999997E-5</v>
      </c>
      <c r="M18" s="1"/>
    </row>
    <row r="19" spans="1:13" x14ac:dyDescent="0.2">
      <c r="A19">
        <v>0.5</v>
      </c>
      <c r="B19" s="2">
        <v>0.4</v>
      </c>
      <c r="C19">
        <v>0.1</v>
      </c>
      <c r="D19">
        <f t="shared" si="0"/>
        <v>0.4</v>
      </c>
      <c r="E19">
        <v>273</v>
      </c>
      <c r="F19">
        <f t="shared" ref="F19:F82" si="29">C19</f>
        <v>0.1</v>
      </c>
      <c r="G19" t="str">
        <f t="shared" si="1"/>
        <v>Sub</v>
      </c>
      <c r="H19" s="1">
        <f t="shared" si="2"/>
        <v>4.0509386237397488E-10</v>
      </c>
      <c r="I19" s="1">
        <f t="shared" si="3"/>
        <v>-1.0395000000000003E-3</v>
      </c>
      <c r="J19" s="1">
        <f t="shared" si="4"/>
        <v>1.7010000000000007E-4</v>
      </c>
      <c r="K19" s="1">
        <f t="shared" si="5"/>
        <v>-4.86255E-4</v>
      </c>
      <c r="L19">
        <f t="shared" si="6"/>
        <v>4.0509386237397488E-10</v>
      </c>
      <c r="M19" s="1">
        <f t="shared" ref="M19" si="30">L18/L19</f>
        <v>-59875.01231901718</v>
      </c>
    </row>
    <row r="20" spans="1:13" x14ac:dyDescent="0.2">
      <c r="A20">
        <v>0.5</v>
      </c>
      <c r="B20" s="2">
        <v>0.4</v>
      </c>
      <c r="C20">
        <v>0.1</v>
      </c>
      <c r="D20">
        <f t="shared" si="0"/>
        <v>0.4</v>
      </c>
      <c r="E20">
        <v>373</v>
      </c>
      <c r="F20">
        <f t="shared" ref="F20:F83" si="31">D20</f>
        <v>0.4</v>
      </c>
      <c r="G20" t="str">
        <f t="shared" si="1"/>
        <v>Velocity</v>
      </c>
      <c r="H20" s="1">
        <f t="shared" si="2"/>
        <v>1.9999999999999999E-6</v>
      </c>
      <c r="I20" s="1">
        <f t="shared" si="3"/>
        <v>-4.7250000000000005E-4</v>
      </c>
      <c r="J20" s="1">
        <f t="shared" si="4"/>
        <v>0</v>
      </c>
      <c r="K20" s="1">
        <f t="shared" si="5"/>
        <v>-2.4254999999999997E-5</v>
      </c>
      <c r="L20">
        <f t="shared" si="6"/>
        <v>-2.4254999999999997E-5</v>
      </c>
      <c r="M20" s="1"/>
    </row>
    <row r="21" spans="1:13" x14ac:dyDescent="0.2">
      <c r="A21">
        <v>0.5</v>
      </c>
      <c r="B21" s="2">
        <v>0.4</v>
      </c>
      <c r="C21">
        <v>0.1</v>
      </c>
      <c r="D21">
        <f t="shared" si="0"/>
        <v>0.4</v>
      </c>
      <c r="E21">
        <v>373</v>
      </c>
      <c r="F21">
        <f t="shared" ref="F21:F84" si="32">C21</f>
        <v>0.1</v>
      </c>
      <c r="G21" t="str">
        <f t="shared" si="1"/>
        <v>Sub</v>
      </c>
      <c r="H21" s="1">
        <f t="shared" si="2"/>
        <v>3.9606207552925627E-9</v>
      </c>
      <c r="I21" s="1">
        <f t="shared" si="3"/>
        <v>-1.0395000000000003E-3</v>
      </c>
      <c r="J21" s="1">
        <f t="shared" si="4"/>
        <v>1.7010000000000007E-4</v>
      </c>
      <c r="K21" s="1">
        <f t="shared" si="5"/>
        <v>-4.86255E-4</v>
      </c>
      <c r="L21">
        <f t="shared" si="6"/>
        <v>3.9606207552925627E-9</v>
      </c>
      <c r="M21" s="1">
        <f t="shared" ref="M21" si="33">L20/L21</f>
        <v>-6124.0400176129288</v>
      </c>
    </row>
    <row r="22" spans="1:13" x14ac:dyDescent="0.2">
      <c r="A22">
        <v>0.55000000000000004</v>
      </c>
      <c r="B22" s="2">
        <v>0.4</v>
      </c>
      <c r="C22">
        <v>0.1</v>
      </c>
      <c r="D22">
        <f t="shared" si="0"/>
        <v>0.45000000000000007</v>
      </c>
      <c r="E22">
        <v>273</v>
      </c>
      <c r="F22">
        <f t="shared" ref="F22:F85" si="34">D22</f>
        <v>0.45000000000000007</v>
      </c>
      <c r="G22" t="str">
        <f t="shared" si="1"/>
        <v>Velocity</v>
      </c>
      <c r="H22" s="1">
        <f t="shared" si="2"/>
        <v>8.2529469045199784E-6</v>
      </c>
      <c r="I22" s="1">
        <f t="shared" si="3"/>
        <v>-4.6777500000000003E-4</v>
      </c>
      <c r="J22" s="1">
        <f t="shared" si="4"/>
        <v>4.725000000000009E-6</v>
      </c>
      <c r="K22" s="1">
        <f t="shared" si="5"/>
        <v>5.2745000000000065E-5</v>
      </c>
      <c r="L22">
        <f t="shared" si="6"/>
        <v>5.2745000000000065E-5</v>
      </c>
      <c r="M22" s="1"/>
    </row>
    <row r="23" spans="1:13" x14ac:dyDescent="0.2">
      <c r="A23">
        <v>0.55000000000000004</v>
      </c>
      <c r="B23" s="2">
        <v>0.4</v>
      </c>
      <c r="C23">
        <v>0.1</v>
      </c>
      <c r="D23">
        <f t="shared" si="0"/>
        <v>0.45000000000000007</v>
      </c>
      <c r="E23">
        <v>273</v>
      </c>
      <c r="F23">
        <f t="shared" ref="F23:F86" si="35">C23</f>
        <v>0.1</v>
      </c>
      <c r="G23" t="str">
        <f t="shared" si="1"/>
        <v>Sub</v>
      </c>
      <c r="H23" s="1">
        <f t="shared" si="2"/>
        <v>4.0509386237397488E-10</v>
      </c>
      <c r="I23" s="1">
        <f t="shared" si="3"/>
        <v>-1.1954250000000002E-3</v>
      </c>
      <c r="J23" s="1">
        <f t="shared" si="4"/>
        <v>1.7010000000000007E-4</v>
      </c>
      <c r="K23" s="1">
        <f t="shared" si="5"/>
        <v>-4.86255E-4</v>
      </c>
      <c r="L23">
        <f t="shared" si="6"/>
        <v>4.0509386237397488E-10</v>
      </c>
      <c r="M23" s="1">
        <f t="shared" ref="M23" si="36">L22/L23</f>
        <v>130204.39186833912</v>
      </c>
    </row>
    <row r="24" spans="1:13" x14ac:dyDescent="0.2">
      <c r="A24">
        <v>0.55000000000000004</v>
      </c>
      <c r="B24" s="2">
        <v>0.4</v>
      </c>
      <c r="C24">
        <v>0.1</v>
      </c>
      <c r="D24">
        <f t="shared" si="0"/>
        <v>0.45000000000000007</v>
      </c>
      <c r="E24">
        <v>373</v>
      </c>
      <c r="F24">
        <f t="shared" ref="F24:F87" si="37">D24</f>
        <v>0.45000000000000007</v>
      </c>
      <c r="G24" t="str">
        <f t="shared" si="1"/>
        <v>Velocity</v>
      </c>
      <c r="H24" s="1">
        <f t="shared" si="2"/>
        <v>5.6438368621520477E-6</v>
      </c>
      <c r="I24" s="1">
        <f t="shared" si="3"/>
        <v>-4.6777500000000003E-4</v>
      </c>
      <c r="J24" s="1">
        <f t="shared" si="4"/>
        <v>4.725000000000009E-6</v>
      </c>
      <c r="K24" s="1">
        <f t="shared" si="5"/>
        <v>5.2745000000000065E-5</v>
      </c>
      <c r="L24">
        <f t="shared" si="6"/>
        <v>5.2745000000000065E-5</v>
      </c>
      <c r="M24" s="1"/>
    </row>
    <row r="25" spans="1:13" x14ac:dyDescent="0.2">
      <c r="A25">
        <v>0.55000000000000004</v>
      </c>
      <c r="B25" s="2">
        <v>0.4</v>
      </c>
      <c r="C25">
        <v>0.1</v>
      </c>
      <c r="D25">
        <f t="shared" si="0"/>
        <v>0.45000000000000007</v>
      </c>
      <c r="E25">
        <v>373</v>
      </c>
      <c r="F25">
        <f t="shared" ref="F25:F88" si="38">C25</f>
        <v>0.1</v>
      </c>
      <c r="G25" t="str">
        <f t="shared" si="1"/>
        <v>Sub</v>
      </c>
      <c r="H25" s="1">
        <f t="shared" si="2"/>
        <v>3.9606207552925627E-9</v>
      </c>
      <c r="I25" s="1">
        <f t="shared" si="3"/>
        <v>-1.1954250000000002E-3</v>
      </c>
      <c r="J25" s="1">
        <f t="shared" si="4"/>
        <v>1.7010000000000007E-4</v>
      </c>
      <c r="K25" s="1">
        <f t="shared" si="5"/>
        <v>-4.86255E-4</v>
      </c>
      <c r="L25">
        <f t="shared" si="6"/>
        <v>3.9606207552925627E-9</v>
      </c>
      <c r="M25" s="1">
        <f t="shared" ref="M25" si="39">L24/L25</f>
        <v>13317.356863697974</v>
      </c>
    </row>
    <row r="26" spans="1:13" x14ac:dyDescent="0.2">
      <c r="A26">
        <v>0.7</v>
      </c>
      <c r="B26" s="2">
        <v>0.4</v>
      </c>
      <c r="C26">
        <v>0.1</v>
      </c>
      <c r="D26">
        <f t="shared" si="0"/>
        <v>0.6</v>
      </c>
      <c r="E26">
        <v>273</v>
      </c>
      <c r="F26">
        <f t="shared" ref="F26:F89" si="40">D26</f>
        <v>0.6</v>
      </c>
      <c r="G26" t="str">
        <f t="shared" si="1"/>
        <v>Velocity</v>
      </c>
      <c r="H26" s="1">
        <f t="shared" si="2"/>
        <v>5.7989079815712937E-4</v>
      </c>
      <c r="I26" s="1">
        <f t="shared" si="3"/>
        <v>-3.9690000000000005E-4</v>
      </c>
      <c r="J26" s="1">
        <f t="shared" si="4"/>
        <v>7.5599999999999967E-5</v>
      </c>
      <c r="K26" s="1">
        <f t="shared" si="5"/>
        <v>2.8374499999999996E-4</v>
      </c>
      <c r="L26">
        <f t="shared" si="6"/>
        <v>2.8374499999999996E-4</v>
      </c>
      <c r="M26" s="1"/>
    </row>
    <row r="27" spans="1:13" x14ac:dyDescent="0.2">
      <c r="A27">
        <v>0.7</v>
      </c>
      <c r="B27" s="2">
        <v>0.4</v>
      </c>
      <c r="C27">
        <v>0.1</v>
      </c>
      <c r="D27">
        <f t="shared" si="0"/>
        <v>0.6</v>
      </c>
      <c r="E27">
        <v>273</v>
      </c>
      <c r="F27">
        <f t="shared" ref="F27:F90" si="41">C27</f>
        <v>0.1</v>
      </c>
      <c r="G27" t="str">
        <f t="shared" si="1"/>
        <v>Sub</v>
      </c>
      <c r="H27" s="1">
        <f t="shared" si="2"/>
        <v>4.0509386237397488E-10</v>
      </c>
      <c r="I27" s="1">
        <f t="shared" si="3"/>
        <v>-1.7199000000000001E-3</v>
      </c>
      <c r="J27" s="1">
        <f t="shared" si="4"/>
        <v>1.7010000000000007E-4</v>
      </c>
      <c r="K27" s="1">
        <f t="shared" si="5"/>
        <v>-4.86255E-4</v>
      </c>
      <c r="L27">
        <f t="shared" si="6"/>
        <v>4.0509386237397488E-10</v>
      </c>
      <c r="M27" s="1">
        <f t="shared" ref="M27" si="42">L26/L27</f>
        <v>700442.60443040729</v>
      </c>
    </row>
    <row r="28" spans="1:13" x14ac:dyDescent="0.2">
      <c r="A28">
        <v>0.7</v>
      </c>
      <c r="B28" s="2">
        <v>0.4</v>
      </c>
      <c r="C28">
        <v>0.1</v>
      </c>
      <c r="D28">
        <f t="shared" si="0"/>
        <v>0.6</v>
      </c>
      <c r="E28">
        <v>373</v>
      </c>
      <c r="F28">
        <f t="shared" ref="F28:F91" si="43">D28</f>
        <v>0.6</v>
      </c>
      <c r="G28" t="str">
        <f t="shared" si="1"/>
        <v>Velocity</v>
      </c>
      <c r="H28" s="1">
        <f t="shared" si="2"/>
        <v>1.2682586121522813E-4</v>
      </c>
      <c r="I28" s="1">
        <f t="shared" si="3"/>
        <v>-3.9690000000000005E-4</v>
      </c>
      <c r="J28" s="1">
        <f t="shared" si="4"/>
        <v>7.5599999999999967E-5</v>
      </c>
      <c r="K28" s="1">
        <f t="shared" si="5"/>
        <v>2.8374499999999996E-4</v>
      </c>
      <c r="L28">
        <f t="shared" si="6"/>
        <v>2.8374499999999996E-4</v>
      </c>
      <c r="M28" s="1"/>
    </row>
    <row r="29" spans="1:13" x14ac:dyDescent="0.2">
      <c r="A29">
        <v>0.7</v>
      </c>
      <c r="B29" s="2">
        <v>0.4</v>
      </c>
      <c r="C29">
        <v>0.1</v>
      </c>
      <c r="D29">
        <f t="shared" si="0"/>
        <v>0.6</v>
      </c>
      <c r="E29">
        <v>373</v>
      </c>
      <c r="F29">
        <f t="shared" ref="F29:F92" si="44">C29</f>
        <v>0.1</v>
      </c>
      <c r="G29" t="str">
        <f t="shared" si="1"/>
        <v>Sub</v>
      </c>
      <c r="H29" s="1">
        <f t="shared" si="2"/>
        <v>3.9606207552925627E-9</v>
      </c>
      <c r="I29" s="1">
        <f t="shared" si="3"/>
        <v>-1.7199000000000001E-3</v>
      </c>
      <c r="J29" s="1">
        <f t="shared" si="4"/>
        <v>1.7010000000000007E-4</v>
      </c>
      <c r="K29" s="1">
        <f t="shared" si="5"/>
        <v>-4.86255E-4</v>
      </c>
      <c r="L29">
        <f t="shared" si="6"/>
        <v>3.9606207552925627E-9</v>
      </c>
      <c r="M29" s="1">
        <f t="shared" ref="M29" si="45">L28/L29</f>
        <v>71641.547507630617</v>
      </c>
    </row>
    <row r="30" spans="1:13" x14ac:dyDescent="0.2">
      <c r="A30">
        <v>0.7</v>
      </c>
      <c r="B30" s="2">
        <v>0.45</v>
      </c>
      <c r="C30">
        <v>0.1</v>
      </c>
      <c r="D30">
        <f t="shared" si="0"/>
        <v>0.6</v>
      </c>
      <c r="E30">
        <v>273</v>
      </c>
      <c r="F30">
        <f t="shared" ref="F30:F93" si="46">D30</f>
        <v>0.6</v>
      </c>
      <c r="G30" t="str">
        <f t="shared" si="1"/>
        <v>Velocity</v>
      </c>
      <c r="H30" s="1">
        <f t="shared" si="2"/>
        <v>1.4052939025683921E-4</v>
      </c>
      <c r="I30" s="1">
        <f t="shared" si="3"/>
        <v>-5.2920000000000007E-4</v>
      </c>
      <c r="J30" s="1">
        <f t="shared" si="4"/>
        <v>4.2524999999999983E-5</v>
      </c>
      <c r="K30" s="1">
        <f t="shared" si="5"/>
        <v>2.0674499999999996E-4</v>
      </c>
      <c r="L30">
        <f t="shared" si="6"/>
        <v>2.0674499999999996E-4</v>
      </c>
      <c r="M30" s="1"/>
    </row>
    <row r="31" spans="1:13" x14ac:dyDescent="0.2">
      <c r="A31">
        <v>0.7</v>
      </c>
      <c r="B31" s="2">
        <v>0.45</v>
      </c>
      <c r="C31">
        <v>0.1</v>
      </c>
      <c r="D31">
        <f t="shared" si="0"/>
        <v>0.6</v>
      </c>
      <c r="E31">
        <v>273</v>
      </c>
      <c r="F31">
        <f t="shared" ref="F31:F94" si="47">C31</f>
        <v>0.1</v>
      </c>
      <c r="G31" t="str">
        <f t="shared" si="1"/>
        <v>Sub</v>
      </c>
      <c r="H31" s="1">
        <f t="shared" si="2"/>
        <v>9.8169506495216704E-11</v>
      </c>
      <c r="I31" s="1">
        <f t="shared" si="3"/>
        <v>-1.8522E-3</v>
      </c>
      <c r="J31" s="1">
        <f t="shared" si="4"/>
        <v>2.31525E-4</v>
      </c>
      <c r="K31" s="1">
        <f t="shared" si="5"/>
        <v>-5.6325499999999992E-4</v>
      </c>
      <c r="L31">
        <f t="shared" si="6"/>
        <v>9.8169506495216704E-11</v>
      </c>
      <c r="M31" s="1">
        <f t="shared" ref="M31" si="48">L30/L31</f>
        <v>2106000.196813392</v>
      </c>
    </row>
    <row r="32" spans="1:13" x14ac:dyDescent="0.2">
      <c r="A32">
        <v>0.7</v>
      </c>
      <c r="B32" s="2">
        <v>0.45</v>
      </c>
      <c r="C32">
        <v>0.1</v>
      </c>
      <c r="D32">
        <f t="shared" si="0"/>
        <v>0.6</v>
      </c>
      <c r="E32">
        <v>373</v>
      </c>
      <c r="F32">
        <f t="shared" ref="F32:F95" si="49">D32</f>
        <v>0.6</v>
      </c>
      <c r="G32" t="str">
        <f t="shared" si="1"/>
        <v>Velocity</v>
      </c>
      <c r="H32" s="1">
        <f t="shared" si="2"/>
        <v>4.4943135073847045E-5</v>
      </c>
      <c r="I32" s="1">
        <f t="shared" si="3"/>
        <v>-5.2920000000000007E-4</v>
      </c>
      <c r="J32" s="1">
        <f t="shared" si="4"/>
        <v>4.2524999999999983E-5</v>
      </c>
      <c r="K32" s="1">
        <f t="shared" si="5"/>
        <v>2.0674499999999996E-4</v>
      </c>
      <c r="L32">
        <f t="shared" si="6"/>
        <v>2.0674499999999996E-4</v>
      </c>
      <c r="M32" s="1"/>
    </row>
    <row r="33" spans="1:13" x14ac:dyDescent="0.2">
      <c r="A33">
        <v>0.7</v>
      </c>
      <c r="B33" s="2">
        <v>0.45</v>
      </c>
      <c r="C33">
        <v>0.1</v>
      </c>
      <c r="D33">
        <f t="shared" si="0"/>
        <v>0.6</v>
      </c>
      <c r="E33">
        <v>373</v>
      </c>
      <c r="F33">
        <f t="shared" ref="F33:F96" si="50">C33</f>
        <v>0.1</v>
      </c>
      <c r="G33" t="str">
        <f t="shared" si="1"/>
        <v>Sub</v>
      </c>
      <c r="H33" s="1">
        <f t="shared" si="2"/>
        <v>1.4035206374772318E-9</v>
      </c>
      <c r="I33" s="1">
        <f t="shared" si="3"/>
        <v>-1.8522E-3</v>
      </c>
      <c r="J33" s="1">
        <f t="shared" si="4"/>
        <v>2.31525E-4</v>
      </c>
      <c r="K33" s="1">
        <f t="shared" si="5"/>
        <v>-5.6325499999999992E-4</v>
      </c>
      <c r="L33">
        <f t="shared" si="6"/>
        <v>1.4035206374772318E-9</v>
      </c>
      <c r="M33" s="1">
        <f t="shared" ref="M33" si="51">L32/L33</f>
        <v>147304.56715735598</v>
      </c>
    </row>
    <row r="34" spans="1:13" x14ac:dyDescent="0.2">
      <c r="A34">
        <v>0.7</v>
      </c>
      <c r="B34" s="2">
        <v>0.5</v>
      </c>
      <c r="C34">
        <v>0.1</v>
      </c>
      <c r="D34">
        <f t="shared" si="0"/>
        <v>0.6</v>
      </c>
      <c r="E34">
        <v>273</v>
      </c>
      <c r="F34">
        <f t="shared" ref="F34:F97" si="52">D34</f>
        <v>0.6</v>
      </c>
      <c r="G34" t="str">
        <f t="shared" si="1"/>
        <v>Velocity</v>
      </c>
      <c r="H34" s="1">
        <f t="shared" si="2"/>
        <v>3.4055566304412833E-5</v>
      </c>
      <c r="I34" s="1">
        <f t="shared" si="3"/>
        <v>-6.6149999999999998E-4</v>
      </c>
      <c r="J34" s="1">
        <f t="shared" si="4"/>
        <v>1.8899999999999992E-5</v>
      </c>
      <c r="K34" s="1">
        <f t="shared" si="5"/>
        <v>1.2974499999999996E-4</v>
      </c>
      <c r="L34">
        <f t="shared" si="6"/>
        <v>1.2974499999999996E-4</v>
      </c>
      <c r="M34" s="1"/>
    </row>
    <row r="35" spans="1:13" x14ac:dyDescent="0.2">
      <c r="A35">
        <v>0.7</v>
      </c>
      <c r="B35" s="2">
        <v>0.5</v>
      </c>
      <c r="C35">
        <v>0.1</v>
      </c>
      <c r="D35">
        <f t="shared" si="0"/>
        <v>0.6</v>
      </c>
      <c r="E35">
        <v>273</v>
      </c>
      <c r="F35">
        <f t="shared" ref="F35:F98" si="53">C35</f>
        <v>0.1</v>
      </c>
      <c r="G35" t="str">
        <f t="shared" si="1"/>
        <v>Sub</v>
      </c>
      <c r="H35" s="1">
        <f t="shared" si="2"/>
        <v>2.3790170379371079E-11</v>
      </c>
      <c r="I35" s="1">
        <f t="shared" si="3"/>
        <v>-1.9844999999999997E-3</v>
      </c>
      <c r="J35" s="1">
        <f t="shared" si="4"/>
        <v>3.0240000000000009E-4</v>
      </c>
      <c r="K35" s="1">
        <f t="shared" si="5"/>
        <v>-6.4025499999999995E-4</v>
      </c>
      <c r="L35">
        <f t="shared" si="6"/>
        <v>2.3790170379371079E-11</v>
      </c>
      <c r="M35" s="1">
        <f t="shared" ref="M35" si="54">L34/L35</f>
        <v>5453723.0264018783</v>
      </c>
    </row>
    <row r="36" spans="1:13" x14ac:dyDescent="0.2">
      <c r="A36">
        <v>0.7</v>
      </c>
      <c r="B36" s="2">
        <v>0.5</v>
      </c>
      <c r="C36">
        <v>0.1</v>
      </c>
      <c r="D36">
        <f t="shared" si="0"/>
        <v>0.6</v>
      </c>
      <c r="E36">
        <v>373</v>
      </c>
      <c r="F36">
        <f t="shared" ref="F36:F99" si="55">D36</f>
        <v>0.6</v>
      </c>
      <c r="G36" t="str">
        <f t="shared" si="1"/>
        <v>Velocity</v>
      </c>
      <c r="H36" s="1">
        <f t="shared" si="2"/>
        <v>1.5926447263293099E-5</v>
      </c>
      <c r="I36" s="1">
        <f t="shared" si="3"/>
        <v>-6.6149999999999998E-4</v>
      </c>
      <c r="J36" s="1">
        <f t="shared" si="4"/>
        <v>1.8899999999999992E-5</v>
      </c>
      <c r="K36" s="1">
        <f t="shared" si="5"/>
        <v>1.2974499999999996E-4</v>
      </c>
      <c r="L36">
        <f t="shared" si="6"/>
        <v>1.2974499999999996E-4</v>
      </c>
      <c r="M36" s="1"/>
    </row>
    <row r="37" spans="1:13" x14ac:dyDescent="0.2">
      <c r="A37">
        <v>0.7</v>
      </c>
      <c r="B37" s="2">
        <v>0.5</v>
      </c>
      <c r="C37">
        <v>0.1</v>
      </c>
      <c r="D37">
        <f t="shared" si="0"/>
        <v>0.6</v>
      </c>
      <c r="E37">
        <v>373</v>
      </c>
      <c r="F37">
        <f t="shared" ref="F37:F100" si="56">C37</f>
        <v>0.1</v>
      </c>
      <c r="G37" t="str">
        <f t="shared" si="1"/>
        <v>Sub</v>
      </c>
      <c r="H37" s="1">
        <f t="shared" si="2"/>
        <v>4.9736399961853445E-10</v>
      </c>
      <c r="I37" s="1">
        <f t="shared" si="3"/>
        <v>-1.9844999999999997E-3</v>
      </c>
      <c r="J37" s="1">
        <f t="shared" si="4"/>
        <v>3.0240000000000009E-4</v>
      </c>
      <c r="K37" s="1">
        <f t="shared" si="5"/>
        <v>-6.4025499999999995E-4</v>
      </c>
      <c r="L37">
        <f t="shared" si="6"/>
        <v>4.9736399961853445E-10</v>
      </c>
      <c r="M37" s="1">
        <f t="shared" ref="M37" si="57">L36/L37</f>
        <v>260865.28196554451</v>
      </c>
    </row>
    <row r="38" spans="1:13" x14ac:dyDescent="0.2">
      <c r="A38">
        <v>0.7</v>
      </c>
      <c r="B38" s="2">
        <v>0.55000000000000004</v>
      </c>
      <c r="C38">
        <v>0.1</v>
      </c>
      <c r="D38">
        <f t="shared" si="0"/>
        <v>0.6</v>
      </c>
      <c r="E38">
        <v>273</v>
      </c>
      <c r="F38">
        <f t="shared" ref="F38:F101" si="58">D38</f>
        <v>0.6</v>
      </c>
      <c r="G38" t="str">
        <f t="shared" si="1"/>
        <v>Velocity</v>
      </c>
      <c r="H38" s="1">
        <f t="shared" si="2"/>
        <v>8.2529469045199513E-6</v>
      </c>
      <c r="I38" s="1">
        <f t="shared" si="3"/>
        <v>-7.938000000000001E-4</v>
      </c>
      <c r="J38" s="1">
        <f t="shared" si="4"/>
        <v>4.7249999999999886E-6</v>
      </c>
      <c r="K38" s="1">
        <f t="shared" si="5"/>
        <v>5.2744999999999896E-5</v>
      </c>
      <c r="L38">
        <f t="shared" si="6"/>
        <v>5.2744999999999896E-5</v>
      </c>
      <c r="M38" s="1"/>
    </row>
    <row r="39" spans="1:13" x14ac:dyDescent="0.2">
      <c r="A39">
        <v>0.7</v>
      </c>
      <c r="B39" s="2">
        <v>0.55000000000000004</v>
      </c>
      <c r="C39">
        <v>0.1</v>
      </c>
      <c r="D39">
        <f t="shared" si="0"/>
        <v>0.6</v>
      </c>
      <c r="E39">
        <v>273</v>
      </c>
      <c r="F39">
        <f t="shared" ref="F39:F102" si="59">C39</f>
        <v>0.1</v>
      </c>
      <c r="G39" t="str">
        <f t="shared" si="1"/>
        <v>Sub</v>
      </c>
      <c r="H39" s="1">
        <f t="shared" si="2"/>
        <v>5.7652546792326191E-12</v>
      </c>
      <c r="I39" s="1">
        <f t="shared" si="3"/>
        <v>-2.1167999999999998E-3</v>
      </c>
      <c r="J39" s="1">
        <f t="shared" si="4"/>
        <v>3.8272500000000015E-4</v>
      </c>
      <c r="K39" s="1">
        <f t="shared" si="5"/>
        <v>-7.1725500000000008E-4</v>
      </c>
      <c r="L39">
        <f t="shared" si="6"/>
        <v>5.7652546792326191E-12</v>
      </c>
      <c r="M39" s="1">
        <f t="shared" ref="M39" si="60">L38/L39</f>
        <v>9148771.8990101032</v>
      </c>
    </row>
    <row r="40" spans="1:13" x14ac:dyDescent="0.2">
      <c r="A40">
        <v>0.7</v>
      </c>
      <c r="B40" s="2">
        <v>0.55000000000000004</v>
      </c>
      <c r="C40">
        <v>0.1</v>
      </c>
      <c r="D40">
        <f t="shared" si="0"/>
        <v>0.6</v>
      </c>
      <c r="E40">
        <v>373</v>
      </c>
      <c r="F40">
        <f t="shared" ref="F40:F103" si="61">D40</f>
        <v>0.6</v>
      </c>
      <c r="G40" t="str">
        <f t="shared" ref="G40:G103" si="62">IF(F40&lt;B40,"Sub",IF(A40&lt;(F40-B40),"Linear", IF(A40&gt;$R$12, "Velocity", "Pinch")))</f>
        <v>Velocity</v>
      </c>
      <c r="H40" s="1">
        <f t="shared" si="2"/>
        <v>5.643836862152035E-6</v>
      </c>
      <c r="I40" s="1">
        <f t="shared" ref="I40:I103" si="63">$R$7*$R$4*($R$5/$R$6)*((F40-B40)*A40-A40^2 / 2)</f>
        <v>-7.938000000000001E-4</v>
      </c>
      <c r="J40" s="1">
        <f t="shared" ref="J40:J103" si="64">0.5 *$R$7*$R$4*($R$5/$R$6)*(F40-B40)^2</f>
        <v>4.7249999999999886E-6</v>
      </c>
      <c r="K40" s="1">
        <f t="shared" ref="K40:K103" si="65">$R$2*$R$4*$R$5*(F40-B40-($R$12/2))</f>
        <v>5.2744999999999896E-5</v>
      </c>
      <c r="L40">
        <f t="shared" ref="L40:L103" si="66">IF(G40="Sub", H40, IF(G40="Linear", I40, IF(G40="Pinch",J40, K40)))</f>
        <v>5.2744999999999896E-5</v>
      </c>
      <c r="M40" s="1"/>
    </row>
    <row r="41" spans="1:13" x14ac:dyDescent="0.2">
      <c r="A41">
        <v>0.7</v>
      </c>
      <c r="B41" s="2">
        <v>0.55000000000000004</v>
      </c>
      <c r="C41">
        <v>0.1</v>
      </c>
      <c r="D41">
        <f t="shared" si="0"/>
        <v>0.6</v>
      </c>
      <c r="E41">
        <v>373</v>
      </c>
      <c r="F41">
        <f t="shared" ref="F41:F104" si="67">C41</f>
        <v>0.1</v>
      </c>
      <c r="G41" t="str">
        <f t="shared" si="62"/>
        <v>Sub</v>
      </c>
      <c r="H41" s="1">
        <f t="shared" si="2"/>
        <v>1.7625031047721869E-10</v>
      </c>
      <c r="I41" s="1">
        <f t="shared" si="63"/>
        <v>-2.1167999999999998E-3</v>
      </c>
      <c r="J41" s="1">
        <f t="shared" si="64"/>
        <v>3.8272500000000015E-4</v>
      </c>
      <c r="K41" s="1">
        <f t="shared" si="65"/>
        <v>-7.1725500000000008E-4</v>
      </c>
      <c r="L41">
        <f t="shared" si="66"/>
        <v>1.7625031047721869E-10</v>
      </c>
      <c r="M41" s="1">
        <f t="shared" ref="M41" si="68">L40/L41</f>
        <v>299261.88417590037</v>
      </c>
    </row>
    <row r="42" spans="1:13" x14ac:dyDescent="0.2">
      <c r="A42">
        <v>0.6</v>
      </c>
      <c r="B42" s="2">
        <v>0.34</v>
      </c>
      <c r="C42">
        <v>0.1</v>
      </c>
      <c r="D42">
        <f t="shared" si="0"/>
        <v>0.5</v>
      </c>
      <c r="E42">
        <v>273</v>
      </c>
      <c r="F42">
        <f t="shared" ref="F42:F105" si="69">D42</f>
        <v>0.5</v>
      </c>
      <c r="G42" t="str">
        <f t="shared" si="62"/>
        <v>Velocity</v>
      </c>
      <c r="H42" s="1">
        <f t="shared" si="2"/>
        <v>1.8658768352234549E-4</v>
      </c>
      <c r="I42" s="1">
        <f t="shared" si="63"/>
        <v>-3.1752000000000006E-4</v>
      </c>
      <c r="J42" s="1">
        <f t="shared" si="64"/>
        <v>4.8383999999999989E-5</v>
      </c>
      <c r="K42" s="1">
        <f t="shared" si="65"/>
        <v>2.2214499999999998E-4</v>
      </c>
      <c r="L42">
        <f t="shared" si="66"/>
        <v>2.2214499999999998E-4</v>
      </c>
      <c r="M42" s="1"/>
    </row>
    <row r="43" spans="1:13" x14ac:dyDescent="0.2">
      <c r="A43">
        <v>0.6</v>
      </c>
      <c r="B43" s="2">
        <v>0.34</v>
      </c>
      <c r="C43">
        <v>0.1</v>
      </c>
      <c r="D43">
        <f t="shared" si="0"/>
        <v>0.5</v>
      </c>
      <c r="E43">
        <v>273</v>
      </c>
      <c r="F43">
        <f t="shared" ref="F43:F106" si="70">C43</f>
        <v>0.1</v>
      </c>
      <c r="G43" t="str">
        <f t="shared" si="62"/>
        <v>Sub</v>
      </c>
      <c r="H43" s="1">
        <f t="shared" si="2"/>
        <v>2.2194763908443882E-9</v>
      </c>
      <c r="I43" s="1">
        <f t="shared" si="63"/>
        <v>-1.2247200000000001E-3</v>
      </c>
      <c r="J43" s="1">
        <f t="shared" si="64"/>
        <v>1.0886400000000003E-4</v>
      </c>
      <c r="K43" s="1">
        <f t="shared" si="65"/>
        <v>-3.9385500000000003E-4</v>
      </c>
      <c r="L43">
        <f t="shared" si="66"/>
        <v>2.2194763908443882E-9</v>
      </c>
      <c r="M43" s="1">
        <f t="shared" ref="M43" si="71">L42/L43</f>
        <v>100088.92228652457</v>
      </c>
    </row>
    <row r="44" spans="1:13" x14ac:dyDescent="0.2">
      <c r="A44">
        <v>0.6</v>
      </c>
      <c r="B44" s="2">
        <v>0.34</v>
      </c>
      <c r="C44">
        <v>0.1</v>
      </c>
      <c r="D44">
        <f t="shared" si="0"/>
        <v>0.5</v>
      </c>
      <c r="E44">
        <v>373</v>
      </c>
      <c r="F44">
        <f t="shared" ref="F44:F107" si="72">D44</f>
        <v>0.5</v>
      </c>
      <c r="G44" t="str">
        <f t="shared" si="62"/>
        <v>Velocity</v>
      </c>
      <c r="H44" s="1">
        <f t="shared" si="2"/>
        <v>5.530600075109486E-5</v>
      </c>
      <c r="I44" s="1">
        <f t="shared" si="63"/>
        <v>-3.1752000000000006E-4</v>
      </c>
      <c r="J44" s="1">
        <f t="shared" si="64"/>
        <v>4.8383999999999989E-5</v>
      </c>
      <c r="K44" s="1">
        <f t="shared" si="65"/>
        <v>2.2214499999999998E-4</v>
      </c>
      <c r="L44">
        <f t="shared" si="66"/>
        <v>2.2214499999999998E-4</v>
      </c>
      <c r="M44" s="1"/>
    </row>
    <row r="45" spans="1:13" x14ac:dyDescent="0.2">
      <c r="A45">
        <v>0.6</v>
      </c>
      <c r="B45" s="2">
        <v>0.34</v>
      </c>
      <c r="C45">
        <v>0.1</v>
      </c>
      <c r="D45">
        <f t="shared" si="0"/>
        <v>0.5</v>
      </c>
      <c r="E45">
        <v>373</v>
      </c>
      <c r="F45">
        <f t="shared" ref="F45:F108" si="73">C45</f>
        <v>0.1</v>
      </c>
      <c r="G45" t="str">
        <f t="shared" si="62"/>
        <v>Sub</v>
      </c>
      <c r="H45" s="1">
        <f t="shared" si="2"/>
        <v>1.3753606868235125E-8</v>
      </c>
      <c r="I45" s="1">
        <f t="shared" si="63"/>
        <v>-1.2247200000000001E-3</v>
      </c>
      <c r="J45" s="1">
        <f t="shared" si="64"/>
        <v>1.0886400000000003E-4</v>
      </c>
      <c r="K45" s="1">
        <f t="shared" si="65"/>
        <v>-3.9385500000000003E-4</v>
      </c>
      <c r="L45">
        <f t="shared" si="66"/>
        <v>1.3753606868235125E-8</v>
      </c>
      <c r="M45" s="1">
        <f t="shared" ref="M45" si="74">L44/L45</f>
        <v>16151.76310681518</v>
      </c>
    </row>
    <row r="46" spans="1:13" x14ac:dyDescent="0.2">
      <c r="A46">
        <v>0.68</v>
      </c>
      <c r="B46" s="2">
        <v>0.55000000000000004</v>
      </c>
      <c r="C46">
        <v>0.1</v>
      </c>
      <c r="D46">
        <f t="shared" si="0"/>
        <v>0.58000000000000007</v>
      </c>
      <c r="E46">
        <v>273</v>
      </c>
      <c r="F46">
        <f t="shared" ref="F46:F109" si="75">D46</f>
        <v>0.58000000000000007</v>
      </c>
      <c r="G46" t="str">
        <f t="shared" si="62"/>
        <v>Velocity</v>
      </c>
      <c r="H46" s="1">
        <f t="shared" si="2"/>
        <v>4.681418088957216E-6</v>
      </c>
      <c r="I46" s="1">
        <f t="shared" si="63"/>
        <v>-7.9682400000000012E-4</v>
      </c>
      <c r="J46" s="1">
        <f t="shared" si="64"/>
        <v>1.7010000000000033E-6</v>
      </c>
      <c r="K46" s="1">
        <f t="shared" si="65"/>
        <v>2.1945000000000038E-5</v>
      </c>
      <c r="L46">
        <f t="shared" si="66"/>
        <v>2.1945000000000038E-5</v>
      </c>
      <c r="M46" s="1"/>
    </row>
    <row r="47" spans="1:13" x14ac:dyDescent="0.2">
      <c r="A47">
        <v>0.68</v>
      </c>
      <c r="B47" s="2">
        <v>0.55000000000000004</v>
      </c>
      <c r="C47">
        <v>0.1</v>
      </c>
      <c r="D47">
        <f t="shared" si="0"/>
        <v>0.58000000000000007</v>
      </c>
      <c r="E47">
        <v>273</v>
      </c>
      <c r="F47">
        <f t="shared" ref="F47:F110" si="76">C47</f>
        <v>0.1</v>
      </c>
      <c r="G47" t="str">
        <f t="shared" si="62"/>
        <v>Sub</v>
      </c>
      <c r="H47" s="1">
        <f t="shared" si="2"/>
        <v>5.7652546792326191E-12</v>
      </c>
      <c r="I47" s="1">
        <f t="shared" si="63"/>
        <v>-2.0306160000000007E-3</v>
      </c>
      <c r="J47" s="1">
        <f t="shared" si="64"/>
        <v>3.8272500000000015E-4</v>
      </c>
      <c r="K47" s="1">
        <f t="shared" si="65"/>
        <v>-7.1725500000000008E-4</v>
      </c>
      <c r="L47">
        <f t="shared" si="66"/>
        <v>5.7652546792326191E-12</v>
      </c>
      <c r="M47" s="1">
        <f t="shared" ref="M47" si="77">L46/L47</f>
        <v>3806423.3448436339</v>
      </c>
    </row>
    <row r="48" spans="1:13" x14ac:dyDescent="0.2">
      <c r="A48">
        <v>0.68</v>
      </c>
      <c r="B48" s="2">
        <v>0.55000000000000004</v>
      </c>
      <c r="C48">
        <v>0.1</v>
      </c>
      <c r="D48">
        <f t="shared" si="0"/>
        <v>0.58000000000000007</v>
      </c>
      <c r="E48">
        <v>373</v>
      </c>
      <c r="F48">
        <f t="shared" ref="F48:F111" si="78">D48</f>
        <v>0.58000000000000007</v>
      </c>
      <c r="G48" t="str">
        <f t="shared" si="62"/>
        <v>Velocity</v>
      </c>
      <c r="H48" s="1">
        <f t="shared" si="2"/>
        <v>3.7269766283551584E-6</v>
      </c>
      <c r="I48" s="1">
        <f t="shared" si="63"/>
        <v>-7.9682400000000012E-4</v>
      </c>
      <c r="J48" s="1">
        <f t="shared" si="64"/>
        <v>1.7010000000000033E-6</v>
      </c>
      <c r="K48" s="1">
        <f t="shared" si="65"/>
        <v>2.1945000000000038E-5</v>
      </c>
      <c r="L48">
        <f t="shared" si="66"/>
        <v>2.1945000000000038E-5</v>
      </c>
      <c r="M48" s="1"/>
    </row>
    <row r="49" spans="1:13" x14ac:dyDescent="0.2">
      <c r="A49">
        <v>0.68</v>
      </c>
      <c r="B49" s="2">
        <v>0.55000000000000004</v>
      </c>
      <c r="C49">
        <v>0.1</v>
      </c>
      <c r="D49">
        <f t="shared" si="0"/>
        <v>0.58000000000000007</v>
      </c>
      <c r="E49">
        <v>373</v>
      </c>
      <c r="F49">
        <f t="shared" ref="F49:F112" si="79">C49</f>
        <v>0.1</v>
      </c>
      <c r="G49" t="str">
        <f t="shared" si="62"/>
        <v>Sub</v>
      </c>
      <c r="H49" s="1">
        <f t="shared" si="2"/>
        <v>1.7625031047721869E-10</v>
      </c>
      <c r="I49" s="1">
        <f t="shared" si="63"/>
        <v>-2.0306160000000007E-3</v>
      </c>
      <c r="J49" s="1">
        <f t="shared" si="64"/>
        <v>3.8272500000000015E-4</v>
      </c>
      <c r="K49" s="1">
        <f t="shared" si="65"/>
        <v>-7.1725500000000008E-4</v>
      </c>
      <c r="L49">
        <f t="shared" si="66"/>
        <v>1.7625031047721869E-10</v>
      </c>
      <c r="M49" s="1">
        <f t="shared" ref="M49" si="80">L48/L49</f>
        <v>124510.41896369623</v>
      </c>
    </row>
    <row r="50" spans="1:13" x14ac:dyDescent="0.2">
      <c r="A50">
        <v>0.7</v>
      </c>
      <c r="B50" s="2">
        <v>0.6</v>
      </c>
      <c r="C50">
        <v>0.1</v>
      </c>
      <c r="D50">
        <f t="shared" si="0"/>
        <v>0.6</v>
      </c>
      <c r="E50">
        <v>273</v>
      </c>
      <c r="F50">
        <f t="shared" ref="F50:F113" si="81">D50</f>
        <v>0.6</v>
      </c>
      <c r="G50" t="str">
        <f t="shared" si="62"/>
        <v>Velocity</v>
      </c>
      <c r="H50" s="1">
        <f t="shared" si="2"/>
        <v>1.9999999999999999E-6</v>
      </c>
      <c r="I50" s="1">
        <f t="shared" si="63"/>
        <v>-9.2610000000000001E-4</v>
      </c>
      <c r="J50" s="1">
        <f t="shared" si="64"/>
        <v>0</v>
      </c>
      <c r="K50" s="1">
        <f t="shared" si="65"/>
        <v>-2.4254999999999997E-5</v>
      </c>
      <c r="L50">
        <f t="shared" si="66"/>
        <v>-2.4254999999999997E-5</v>
      </c>
      <c r="M50" s="1"/>
    </row>
    <row r="51" spans="1:13" x14ac:dyDescent="0.2">
      <c r="A51">
        <v>0.7</v>
      </c>
      <c r="B51" s="2">
        <v>0.6</v>
      </c>
      <c r="C51">
        <v>0.1</v>
      </c>
      <c r="D51">
        <f t="shared" si="0"/>
        <v>0.6</v>
      </c>
      <c r="E51">
        <v>273</v>
      </c>
      <c r="F51">
        <f t="shared" ref="F51:F114" si="82">C51</f>
        <v>0.1</v>
      </c>
      <c r="G51" t="str">
        <f t="shared" si="62"/>
        <v>Sub</v>
      </c>
      <c r="H51" s="1">
        <f t="shared" si="2"/>
        <v>1.3971384393797861E-12</v>
      </c>
      <c r="I51" s="1">
        <f t="shared" si="63"/>
        <v>-2.2491E-3</v>
      </c>
      <c r="J51" s="1">
        <f t="shared" si="64"/>
        <v>4.7250000000000005E-4</v>
      </c>
      <c r="K51" s="1">
        <f t="shared" si="65"/>
        <v>-7.94255E-4</v>
      </c>
      <c r="L51">
        <f t="shared" si="66"/>
        <v>1.3971384393797861E-12</v>
      </c>
      <c r="M51" s="1">
        <f t="shared" ref="M51" si="83">L50/L51</f>
        <v>-17360484.341671403</v>
      </c>
    </row>
    <row r="52" spans="1:13" x14ac:dyDescent="0.2">
      <c r="A52">
        <v>0.7</v>
      </c>
      <c r="B52" s="2">
        <v>0.6</v>
      </c>
      <c r="C52">
        <v>0.1</v>
      </c>
      <c r="D52">
        <f t="shared" si="0"/>
        <v>0.6</v>
      </c>
      <c r="E52">
        <v>373</v>
      </c>
      <c r="F52">
        <f t="shared" ref="F52:F115" si="84">D52</f>
        <v>0.6</v>
      </c>
      <c r="G52" t="str">
        <f t="shared" si="62"/>
        <v>Velocity</v>
      </c>
      <c r="H52" s="1">
        <f t="shared" si="2"/>
        <v>1.9999999999999999E-6</v>
      </c>
      <c r="I52" s="1">
        <f t="shared" si="63"/>
        <v>-9.2610000000000001E-4</v>
      </c>
      <c r="J52" s="1">
        <f t="shared" si="64"/>
        <v>0</v>
      </c>
      <c r="K52" s="1">
        <f t="shared" si="65"/>
        <v>-2.4254999999999997E-5</v>
      </c>
      <c r="L52">
        <f t="shared" si="66"/>
        <v>-2.4254999999999997E-5</v>
      </c>
      <c r="M52" s="1"/>
    </row>
    <row r="53" spans="1:13" x14ac:dyDescent="0.2">
      <c r="A53">
        <v>0.7</v>
      </c>
      <c r="B53" s="2">
        <v>0.6</v>
      </c>
      <c r="C53">
        <v>0.1</v>
      </c>
      <c r="D53">
        <f t="shared" si="0"/>
        <v>0.6</v>
      </c>
      <c r="E53">
        <v>373</v>
      </c>
      <c r="F53">
        <f t="shared" ref="F53:F116" si="85">C53</f>
        <v>0.1</v>
      </c>
      <c r="G53" t="str">
        <f t="shared" si="62"/>
        <v>Sub</v>
      </c>
      <c r="H53" s="1">
        <f t="shared" si="2"/>
        <v>6.2457620509609489E-11</v>
      </c>
      <c r="I53" s="1">
        <f t="shared" si="63"/>
        <v>-2.2491E-3</v>
      </c>
      <c r="J53" s="1">
        <f t="shared" si="64"/>
        <v>4.7250000000000005E-4</v>
      </c>
      <c r="K53" s="1">
        <f t="shared" si="65"/>
        <v>-7.94255E-4</v>
      </c>
      <c r="L53">
        <f t="shared" si="66"/>
        <v>6.2457620509609489E-11</v>
      </c>
      <c r="M53" s="1">
        <f t="shared" ref="M53" si="86">L52/L53</f>
        <v>-388343.32467514061</v>
      </c>
    </row>
    <row r="54" spans="1:13" x14ac:dyDescent="0.2">
      <c r="A54">
        <v>0.7</v>
      </c>
      <c r="B54" s="2">
        <v>0.25</v>
      </c>
      <c r="C54">
        <v>0.1</v>
      </c>
      <c r="D54">
        <f t="shared" si="0"/>
        <v>0.6</v>
      </c>
      <c r="E54">
        <v>273</v>
      </c>
      <c r="F54">
        <f t="shared" ref="F54:F117" si="87">D54</f>
        <v>0.6</v>
      </c>
      <c r="G54" t="str">
        <f t="shared" si="62"/>
        <v>Velocity</v>
      </c>
      <c r="H54" s="1">
        <f t="shared" si="2"/>
        <v>4.0745850140286678E-2</v>
      </c>
      <c r="I54" s="1">
        <f t="shared" si="63"/>
        <v>0</v>
      </c>
      <c r="J54" s="1">
        <f t="shared" si="64"/>
        <v>2.31525E-4</v>
      </c>
      <c r="K54" s="1">
        <f t="shared" si="65"/>
        <v>5.1474499999999994E-4</v>
      </c>
      <c r="L54">
        <f t="shared" si="66"/>
        <v>5.1474499999999994E-4</v>
      </c>
      <c r="M54" s="1"/>
    </row>
    <row r="55" spans="1:13" x14ac:dyDescent="0.2">
      <c r="A55">
        <v>0.7</v>
      </c>
      <c r="B55" s="2">
        <v>0.25</v>
      </c>
      <c r="C55">
        <v>0.1</v>
      </c>
      <c r="D55">
        <f t="shared" si="0"/>
        <v>0.6</v>
      </c>
      <c r="E55">
        <v>273</v>
      </c>
      <c r="F55">
        <f t="shared" ref="F55:F118" si="88">C55</f>
        <v>0.1</v>
      </c>
      <c r="G55" t="str">
        <f t="shared" si="62"/>
        <v>Sub</v>
      </c>
      <c r="H55" s="1">
        <f t="shared" si="2"/>
        <v>2.8463796738101387E-8</v>
      </c>
      <c r="I55" s="1">
        <f t="shared" si="63"/>
        <v>-1.323E-3</v>
      </c>
      <c r="J55" s="1">
        <f t="shared" si="64"/>
        <v>4.2525000000000004E-5</v>
      </c>
      <c r="K55" s="1">
        <f t="shared" si="65"/>
        <v>-2.5525500000000002E-4</v>
      </c>
      <c r="L55">
        <f t="shared" si="66"/>
        <v>2.8463796738101387E-8</v>
      </c>
      <c r="M55" s="1">
        <f t="shared" ref="M55" si="89">L54/L55</f>
        <v>18084.200246939188</v>
      </c>
    </row>
    <row r="56" spans="1:13" x14ac:dyDescent="0.2">
      <c r="A56">
        <v>0.7</v>
      </c>
      <c r="B56" s="2">
        <v>0.25</v>
      </c>
      <c r="C56">
        <v>0.1</v>
      </c>
      <c r="D56">
        <f t="shared" si="0"/>
        <v>0.6</v>
      </c>
      <c r="E56">
        <v>373</v>
      </c>
      <c r="F56">
        <f t="shared" ref="F56:F119" si="90">D56</f>
        <v>0.6</v>
      </c>
      <c r="G56" t="str">
        <f t="shared" si="62"/>
        <v>Velocity</v>
      </c>
      <c r="H56" s="1">
        <f t="shared" si="2"/>
        <v>2.8499759057264936E-3</v>
      </c>
      <c r="I56" s="1">
        <f t="shared" si="63"/>
        <v>0</v>
      </c>
      <c r="J56" s="1">
        <f t="shared" si="64"/>
        <v>2.31525E-4</v>
      </c>
      <c r="K56" s="1">
        <f t="shared" si="65"/>
        <v>5.1474499999999994E-4</v>
      </c>
      <c r="L56">
        <f t="shared" si="66"/>
        <v>5.1474499999999994E-4</v>
      </c>
      <c r="M56" s="1"/>
    </row>
    <row r="57" spans="1:13" x14ac:dyDescent="0.2">
      <c r="A57">
        <v>0.7</v>
      </c>
      <c r="B57" s="2">
        <v>0.25</v>
      </c>
      <c r="C57">
        <v>0.1</v>
      </c>
      <c r="D57">
        <f t="shared" si="0"/>
        <v>0.6</v>
      </c>
      <c r="E57">
        <v>373</v>
      </c>
      <c r="F57">
        <f t="shared" ref="F57:F120" si="91">C57</f>
        <v>0.1</v>
      </c>
      <c r="G57" t="str">
        <f t="shared" si="62"/>
        <v>Sub</v>
      </c>
      <c r="H57" s="1">
        <f t="shared" si="2"/>
        <v>8.9001356790698055E-8</v>
      </c>
      <c r="I57" s="1">
        <f t="shared" si="63"/>
        <v>-1.323E-3</v>
      </c>
      <c r="J57" s="1">
        <f t="shared" si="64"/>
        <v>4.2525000000000004E-5</v>
      </c>
      <c r="K57" s="1">
        <f t="shared" si="65"/>
        <v>-2.5525500000000002E-4</v>
      </c>
      <c r="L57">
        <f t="shared" si="66"/>
        <v>8.9001356790698055E-8</v>
      </c>
      <c r="M57" s="1">
        <f t="shared" ref="M57" si="92">L56/L57</f>
        <v>5783.5635158968535</v>
      </c>
    </row>
    <row r="58" spans="1:13" x14ac:dyDescent="0.2">
      <c r="A58">
        <v>0.8</v>
      </c>
      <c r="B58" s="2">
        <v>0.6</v>
      </c>
      <c r="C58">
        <v>0.1</v>
      </c>
      <c r="D58">
        <f t="shared" si="0"/>
        <v>0.70000000000000007</v>
      </c>
      <c r="E58">
        <v>273</v>
      </c>
      <c r="F58">
        <f t="shared" ref="F58:F89" si="93">D58</f>
        <v>0.70000000000000007</v>
      </c>
      <c r="G58" t="str">
        <f t="shared" si="62"/>
        <v>Velocity</v>
      </c>
      <c r="H58" s="1">
        <f t="shared" si="2"/>
        <v>3.4055566304412942E-5</v>
      </c>
      <c r="I58" s="1">
        <f t="shared" si="63"/>
        <v>-9.0720000000000004E-4</v>
      </c>
      <c r="J58" s="1">
        <f t="shared" si="64"/>
        <v>1.8900000000000036E-5</v>
      </c>
      <c r="K58" s="1">
        <f t="shared" si="65"/>
        <v>1.2974500000000012E-4</v>
      </c>
      <c r="L58">
        <f t="shared" si="66"/>
        <v>1.2974500000000012E-4</v>
      </c>
      <c r="M58" s="1"/>
    </row>
    <row r="59" spans="1:13" x14ac:dyDescent="0.2">
      <c r="A59">
        <v>0.8</v>
      </c>
      <c r="B59" s="2">
        <v>0.6</v>
      </c>
      <c r="C59">
        <v>0.1</v>
      </c>
      <c r="D59">
        <f t="shared" si="0"/>
        <v>0.70000000000000007</v>
      </c>
      <c r="E59">
        <v>273</v>
      </c>
      <c r="F59">
        <f t="shared" ref="F59:F90" si="94">C59</f>
        <v>0.1</v>
      </c>
      <c r="G59" t="str">
        <f t="shared" si="62"/>
        <v>Sub</v>
      </c>
      <c r="H59" s="1">
        <f t="shared" si="2"/>
        <v>1.3971384393797861E-12</v>
      </c>
      <c r="I59" s="1">
        <f t="shared" si="63"/>
        <v>-2.7216000000000007E-3</v>
      </c>
      <c r="J59" s="1">
        <f t="shared" si="64"/>
        <v>4.7250000000000005E-4</v>
      </c>
      <c r="K59" s="1">
        <f t="shared" si="65"/>
        <v>-7.94255E-4</v>
      </c>
      <c r="L59">
        <f t="shared" si="66"/>
        <v>1.3971384393797861E-12</v>
      </c>
      <c r="M59" s="1">
        <f t="shared" ref="M59" si="95">L58/L59</f>
        <v>92864813.065766171</v>
      </c>
    </row>
    <row r="60" spans="1:13" x14ac:dyDescent="0.2">
      <c r="A60">
        <v>0.8</v>
      </c>
      <c r="B60" s="2">
        <v>0.6</v>
      </c>
      <c r="C60">
        <v>0.1</v>
      </c>
      <c r="D60">
        <f t="shared" si="0"/>
        <v>0.70000000000000007</v>
      </c>
      <c r="E60">
        <v>373</v>
      </c>
      <c r="F60">
        <f t="shared" ref="F60:F91" si="96">D60</f>
        <v>0.70000000000000007</v>
      </c>
      <c r="G60" t="str">
        <f t="shared" si="62"/>
        <v>Velocity</v>
      </c>
      <c r="H60" s="1">
        <f t="shared" si="2"/>
        <v>1.5926447263293137E-5</v>
      </c>
      <c r="I60" s="1">
        <f t="shared" si="63"/>
        <v>-9.0720000000000004E-4</v>
      </c>
      <c r="J60" s="1">
        <f t="shared" si="64"/>
        <v>1.8900000000000036E-5</v>
      </c>
      <c r="K60" s="1">
        <f t="shared" si="65"/>
        <v>1.2974500000000012E-4</v>
      </c>
      <c r="L60">
        <f t="shared" si="66"/>
        <v>1.2974500000000012E-4</v>
      </c>
      <c r="M60" s="1"/>
    </row>
    <row r="61" spans="1:13" x14ac:dyDescent="0.2">
      <c r="A61">
        <v>0.8</v>
      </c>
      <c r="B61" s="2">
        <v>0.6</v>
      </c>
      <c r="C61">
        <v>0.1</v>
      </c>
      <c r="D61">
        <f t="shared" si="0"/>
        <v>0.70000000000000007</v>
      </c>
      <c r="E61">
        <v>373</v>
      </c>
      <c r="F61">
        <f t="shared" ref="F61:F92" si="97">C61</f>
        <v>0.1</v>
      </c>
      <c r="G61" t="str">
        <f t="shared" si="62"/>
        <v>Sub</v>
      </c>
      <c r="H61" s="1">
        <f t="shared" si="2"/>
        <v>6.2457620509609489E-11</v>
      </c>
      <c r="I61" s="1">
        <f t="shared" si="63"/>
        <v>-2.7216000000000007E-3</v>
      </c>
      <c r="J61" s="1">
        <f t="shared" si="64"/>
        <v>4.7250000000000005E-4</v>
      </c>
      <c r="K61" s="1">
        <f t="shared" si="65"/>
        <v>-7.94255E-4</v>
      </c>
      <c r="L61">
        <f t="shared" si="66"/>
        <v>6.2457620509609489E-11</v>
      </c>
      <c r="M61" s="1">
        <f t="shared" ref="M61" si="98">L60/L61</f>
        <v>2077328.5780241669</v>
      </c>
    </row>
    <row r="62" spans="1:13" x14ac:dyDescent="0.2">
      <c r="A62">
        <v>0.9</v>
      </c>
      <c r="B62" s="2">
        <v>0.7</v>
      </c>
      <c r="C62">
        <v>0.1</v>
      </c>
      <c r="D62">
        <f t="shared" si="0"/>
        <v>0.8</v>
      </c>
      <c r="E62">
        <v>273</v>
      </c>
      <c r="F62">
        <f t="shared" ref="F62:F93" si="99">D62</f>
        <v>0.8</v>
      </c>
      <c r="G62" t="str">
        <f t="shared" si="62"/>
        <v>Velocity</v>
      </c>
      <c r="H62" s="1">
        <f t="shared" si="2"/>
        <v>3.4055566304412942E-5</v>
      </c>
      <c r="I62" s="1">
        <f t="shared" si="63"/>
        <v>-1.1906999999999998E-3</v>
      </c>
      <c r="J62" s="1">
        <f t="shared" si="64"/>
        <v>1.8900000000000036E-5</v>
      </c>
      <c r="K62" s="1">
        <f t="shared" si="65"/>
        <v>1.2974500000000012E-4</v>
      </c>
      <c r="L62">
        <f t="shared" si="66"/>
        <v>1.2974500000000012E-4</v>
      </c>
      <c r="M62" s="1"/>
    </row>
    <row r="63" spans="1:13" x14ac:dyDescent="0.2">
      <c r="A63">
        <v>0.9</v>
      </c>
      <c r="B63" s="2">
        <v>0.7</v>
      </c>
      <c r="C63">
        <v>0.1</v>
      </c>
      <c r="D63">
        <f t="shared" si="0"/>
        <v>0.8</v>
      </c>
      <c r="E63">
        <v>273</v>
      </c>
      <c r="F63">
        <f t="shared" ref="F63:F94" si="100">C63</f>
        <v>0.1</v>
      </c>
      <c r="G63" t="str">
        <f t="shared" si="62"/>
        <v>Sub</v>
      </c>
      <c r="H63" s="1">
        <f t="shared" si="2"/>
        <v>8.2050518666532733E-14</v>
      </c>
      <c r="I63" s="1">
        <f t="shared" si="63"/>
        <v>-3.5721000000000008E-3</v>
      </c>
      <c r="J63" s="1">
        <f t="shared" si="64"/>
        <v>6.8040000000000006E-4</v>
      </c>
      <c r="K63" s="1">
        <f t="shared" si="65"/>
        <v>-9.4825499999999995E-4</v>
      </c>
      <c r="L63">
        <f t="shared" si="66"/>
        <v>8.2050518666532733E-14</v>
      </c>
      <c r="M63" s="1">
        <f t="shared" ref="M63" si="101">L62/L63</f>
        <v>1581281899.3540537</v>
      </c>
    </row>
    <row r="64" spans="1:13" x14ac:dyDescent="0.2">
      <c r="A64">
        <v>0.9</v>
      </c>
      <c r="B64" s="2">
        <v>0.7</v>
      </c>
      <c r="C64">
        <v>0.1</v>
      </c>
      <c r="D64">
        <f t="shared" si="0"/>
        <v>0.8</v>
      </c>
      <c r="E64">
        <v>373</v>
      </c>
      <c r="F64">
        <f t="shared" ref="F64:F95" si="102">D64</f>
        <v>0.8</v>
      </c>
      <c r="G64" t="str">
        <f t="shared" si="62"/>
        <v>Velocity</v>
      </c>
      <c r="H64" s="1">
        <f t="shared" si="2"/>
        <v>1.5926447263293137E-5</v>
      </c>
      <c r="I64" s="1">
        <f t="shared" si="63"/>
        <v>-1.1906999999999998E-3</v>
      </c>
      <c r="J64" s="1">
        <f t="shared" si="64"/>
        <v>1.8900000000000036E-5</v>
      </c>
      <c r="K64" s="1">
        <f t="shared" si="65"/>
        <v>1.2974500000000012E-4</v>
      </c>
      <c r="L64">
        <f t="shared" si="66"/>
        <v>1.2974500000000012E-4</v>
      </c>
      <c r="M64" s="1"/>
    </row>
    <row r="65" spans="1:13" x14ac:dyDescent="0.2">
      <c r="A65">
        <v>0.9</v>
      </c>
      <c r="B65" s="2">
        <v>0.7</v>
      </c>
      <c r="C65">
        <v>0.1</v>
      </c>
      <c r="D65">
        <f t="shared" si="0"/>
        <v>0.8</v>
      </c>
      <c r="E65">
        <v>373</v>
      </c>
      <c r="F65">
        <f t="shared" ref="F65:F96" si="103">C65</f>
        <v>0.1</v>
      </c>
      <c r="G65" t="str">
        <f t="shared" si="62"/>
        <v>Sub</v>
      </c>
      <c r="H65" s="1">
        <f t="shared" si="2"/>
        <v>7.8432583836271304E-12</v>
      </c>
      <c r="I65" s="1">
        <f t="shared" si="63"/>
        <v>-3.5721000000000008E-3</v>
      </c>
      <c r="J65" s="1">
        <f t="shared" si="64"/>
        <v>6.8040000000000006E-4</v>
      </c>
      <c r="K65" s="1">
        <f t="shared" si="65"/>
        <v>-9.4825499999999995E-4</v>
      </c>
      <c r="L65">
        <f t="shared" si="66"/>
        <v>7.8432583836271304E-12</v>
      </c>
      <c r="M65" s="1">
        <f t="shared" ref="M65" si="104">L64/L65</f>
        <v>16542232.023216771</v>
      </c>
    </row>
    <row r="66" spans="1:13" x14ac:dyDescent="0.2">
      <c r="A66">
        <v>1.2</v>
      </c>
      <c r="B66" s="2">
        <v>0.6</v>
      </c>
      <c r="C66">
        <v>0.1</v>
      </c>
      <c r="D66">
        <f t="shared" si="0"/>
        <v>1.0999999999999999</v>
      </c>
      <c r="E66">
        <v>273</v>
      </c>
      <c r="F66">
        <f t="shared" ref="F66:F97" si="105">D66</f>
        <v>1.0999999999999999</v>
      </c>
      <c r="G66" t="str">
        <f t="shared" si="62"/>
        <v>Velocity</v>
      </c>
      <c r="H66" s="1">
        <f t="shared" si="2"/>
        <v>2.8629947378555087</v>
      </c>
      <c r="I66" s="1">
        <f t="shared" si="63"/>
        <v>-4.5360000000000045E-4</v>
      </c>
      <c r="J66" s="1">
        <f t="shared" si="64"/>
        <v>4.7249999999999983E-4</v>
      </c>
      <c r="K66" s="1">
        <f t="shared" si="65"/>
        <v>7.4574499999999981E-4</v>
      </c>
      <c r="L66">
        <f t="shared" si="66"/>
        <v>7.4574499999999981E-4</v>
      </c>
      <c r="M66" s="1"/>
    </row>
    <row r="67" spans="1:13" x14ac:dyDescent="0.2">
      <c r="A67">
        <v>1.2</v>
      </c>
      <c r="B67" s="2">
        <v>0.6</v>
      </c>
      <c r="C67">
        <v>0.1</v>
      </c>
      <c r="D67">
        <f t="shared" ref="D67:D130" si="106">A67-0.1</f>
        <v>1.0999999999999999</v>
      </c>
      <c r="E67">
        <v>273</v>
      </c>
      <c r="F67">
        <f t="shared" ref="F67:F98" si="107">C67</f>
        <v>0.1</v>
      </c>
      <c r="G67" t="str">
        <f t="shared" si="62"/>
        <v>Sub</v>
      </c>
      <c r="H67" s="1">
        <f t="shared" ref="H67:H130" si="108">10^-6 * (2)*(EXP((F67-B67) / ($R$10*$R$11*E67/$R$9)))</f>
        <v>1.3971384393797861E-12</v>
      </c>
      <c r="I67" s="1">
        <f t="shared" si="63"/>
        <v>-4.9896000000000003E-3</v>
      </c>
      <c r="J67" s="1">
        <f t="shared" si="64"/>
        <v>4.7250000000000005E-4</v>
      </c>
      <c r="K67" s="1">
        <f t="shared" si="65"/>
        <v>-7.94255E-4</v>
      </c>
      <c r="L67">
        <f t="shared" si="66"/>
        <v>1.3971384393797861E-12</v>
      </c>
      <c r="M67" s="1">
        <f t="shared" ref="M67" si="109">L66/L67</f>
        <v>533766002.69551593</v>
      </c>
    </row>
    <row r="68" spans="1:13" x14ac:dyDescent="0.2">
      <c r="A68">
        <v>1.2</v>
      </c>
      <c r="B68" s="2">
        <v>0.6</v>
      </c>
      <c r="C68">
        <v>0.1</v>
      </c>
      <c r="D68">
        <f t="shared" si="106"/>
        <v>1.0999999999999999</v>
      </c>
      <c r="E68">
        <v>373</v>
      </c>
      <c r="F68">
        <f t="shared" ref="F68:F99" si="110">D68</f>
        <v>1.0999999999999999</v>
      </c>
      <c r="G68" t="str">
        <f t="shared" si="62"/>
        <v>Velocity</v>
      </c>
      <c r="H68" s="1">
        <f t="shared" si="108"/>
        <v>6.4043426044137583E-2</v>
      </c>
      <c r="I68" s="1">
        <f t="shared" si="63"/>
        <v>-4.5360000000000045E-4</v>
      </c>
      <c r="J68" s="1">
        <f t="shared" si="64"/>
        <v>4.7249999999999983E-4</v>
      </c>
      <c r="K68" s="1">
        <f t="shared" si="65"/>
        <v>7.4574499999999981E-4</v>
      </c>
      <c r="L68">
        <f t="shared" si="66"/>
        <v>7.4574499999999981E-4</v>
      </c>
      <c r="M68" s="1"/>
    </row>
    <row r="69" spans="1:13" x14ac:dyDescent="0.2">
      <c r="A69">
        <v>1.2</v>
      </c>
      <c r="B69" s="2">
        <v>0.6</v>
      </c>
      <c r="C69">
        <v>0.1</v>
      </c>
      <c r="D69">
        <f t="shared" si="106"/>
        <v>1.0999999999999999</v>
      </c>
      <c r="E69">
        <v>373</v>
      </c>
      <c r="F69">
        <f t="shared" ref="F69:F100" si="111">C69</f>
        <v>0.1</v>
      </c>
      <c r="G69" t="str">
        <f t="shared" si="62"/>
        <v>Sub</v>
      </c>
      <c r="H69" s="1">
        <f t="shared" si="108"/>
        <v>6.2457620509609489E-11</v>
      </c>
      <c r="I69" s="1">
        <f t="shared" si="63"/>
        <v>-4.9896000000000003E-3</v>
      </c>
      <c r="J69" s="1">
        <f t="shared" si="64"/>
        <v>4.7250000000000005E-4</v>
      </c>
      <c r="K69" s="1">
        <f t="shared" si="65"/>
        <v>-7.94255E-4</v>
      </c>
      <c r="L69">
        <f t="shared" si="66"/>
        <v>6.2457620509609489E-11</v>
      </c>
      <c r="M69" s="1">
        <f t="shared" ref="M69" si="112">L68/L69</f>
        <v>11940016.188821385</v>
      </c>
    </row>
    <row r="70" spans="1:13" x14ac:dyDescent="0.2">
      <c r="A70">
        <v>1</v>
      </c>
      <c r="B70" s="2">
        <v>0.5</v>
      </c>
      <c r="C70">
        <v>0.1</v>
      </c>
      <c r="D70">
        <f t="shared" si="106"/>
        <v>0.9</v>
      </c>
      <c r="E70">
        <v>273</v>
      </c>
      <c r="F70">
        <f t="shared" ref="F70:F101" si="113">D70</f>
        <v>0.9</v>
      </c>
      <c r="G70" t="str">
        <f t="shared" si="62"/>
        <v>Velocity</v>
      </c>
      <c r="H70" s="1">
        <f t="shared" si="108"/>
        <v>0.16813666889365692</v>
      </c>
      <c r="I70" s="1">
        <f t="shared" si="63"/>
        <v>-3.7799999999999997E-4</v>
      </c>
      <c r="J70" s="1">
        <f t="shared" si="64"/>
        <v>3.0240000000000009E-4</v>
      </c>
      <c r="K70" s="1">
        <f t="shared" si="65"/>
        <v>5.9174500000000007E-4</v>
      </c>
      <c r="L70">
        <f t="shared" si="66"/>
        <v>5.9174500000000007E-4</v>
      </c>
      <c r="M70" s="1"/>
    </row>
    <row r="71" spans="1:13" x14ac:dyDescent="0.2">
      <c r="A71">
        <v>1</v>
      </c>
      <c r="B71" s="2">
        <v>0.5</v>
      </c>
      <c r="C71">
        <v>0.1</v>
      </c>
      <c r="D71">
        <f t="shared" si="106"/>
        <v>0.9</v>
      </c>
      <c r="E71">
        <v>273</v>
      </c>
      <c r="F71">
        <f t="shared" ref="F71:F102" si="114">C71</f>
        <v>0.1</v>
      </c>
      <c r="G71" t="str">
        <f t="shared" si="62"/>
        <v>Sub</v>
      </c>
      <c r="H71" s="1">
        <f t="shared" si="108"/>
        <v>2.3790170379371079E-11</v>
      </c>
      <c r="I71" s="1">
        <f t="shared" si="63"/>
        <v>-3.4020000000000005E-3</v>
      </c>
      <c r="J71" s="1">
        <f t="shared" si="64"/>
        <v>3.0240000000000009E-4</v>
      </c>
      <c r="K71" s="1">
        <f t="shared" si="65"/>
        <v>-6.4025499999999995E-4</v>
      </c>
      <c r="L71">
        <f t="shared" si="66"/>
        <v>2.3790170379371079E-11</v>
      </c>
      <c r="M71" s="1">
        <f t="shared" ref="M71" si="115">L70/L71</f>
        <v>24873508.283619259</v>
      </c>
    </row>
    <row r="72" spans="1:13" x14ac:dyDescent="0.2">
      <c r="A72">
        <v>1</v>
      </c>
      <c r="B72" s="2">
        <v>0.5</v>
      </c>
      <c r="C72">
        <v>0.1</v>
      </c>
      <c r="D72">
        <f t="shared" si="106"/>
        <v>0.9</v>
      </c>
      <c r="E72">
        <v>373</v>
      </c>
      <c r="F72">
        <f t="shared" ref="F72:F103" si="116">D72</f>
        <v>0.9</v>
      </c>
      <c r="G72" t="str">
        <f t="shared" si="62"/>
        <v>Velocity</v>
      </c>
      <c r="H72" s="1">
        <f t="shared" si="108"/>
        <v>8.0423995364921827E-3</v>
      </c>
      <c r="I72" s="1">
        <f t="shared" si="63"/>
        <v>-3.7799999999999997E-4</v>
      </c>
      <c r="J72" s="1">
        <f t="shared" si="64"/>
        <v>3.0240000000000009E-4</v>
      </c>
      <c r="K72" s="1">
        <f t="shared" si="65"/>
        <v>5.9174500000000007E-4</v>
      </c>
      <c r="L72">
        <f t="shared" si="66"/>
        <v>5.9174500000000007E-4</v>
      </c>
      <c r="M72" s="1"/>
    </row>
    <row r="73" spans="1:13" x14ac:dyDescent="0.2">
      <c r="A73">
        <v>1</v>
      </c>
      <c r="B73" s="2">
        <v>0.5</v>
      </c>
      <c r="C73">
        <v>0.1</v>
      </c>
      <c r="D73">
        <f t="shared" si="106"/>
        <v>0.9</v>
      </c>
      <c r="E73">
        <v>373</v>
      </c>
      <c r="F73">
        <f t="shared" ref="F73:F104" si="117">C73</f>
        <v>0.1</v>
      </c>
      <c r="G73" t="str">
        <f t="shared" si="62"/>
        <v>Sub</v>
      </c>
      <c r="H73" s="1">
        <f t="shared" si="108"/>
        <v>4.9736399961853445E-10</v>
      </c>
      <c r="I73" s="1">
        <f t="shared" si="63"/>
        <v>-3.4020000000000005E-3</v>
      </c>
      <c r="J73" s="1">
        <f t="shared" si="64"/>
        <v>3.0240000000000009E-4</v>
      </c>
      <c r="K73" s="1">
        <f t="shared" si="65"/>
        <v>-6.4025499999999995E-4</v>
      </c>
      <c r="L73">
        <f t="shared" si="66"/>
        <v>4.9736399961853445E-10</v>
      </c>
      <c r="M73" s="1">
        <f t="shared" ref="M73" si="118">L72/L73</f>
        <v>1189762.4284303919</v>
      </c>
    </row>
    <row r="74" spans="1:13" x14ac:dyDescent="0.2">
      <c r="A74">
        <v>0.9</v>
      </c>
      <c r="B74" s="2">
        <v>0.45</v>
      </c>
      <c r="C74">
        <v>0.1</v>
      </c>
      <c r="D74">
        <f t="shared" si="106"/>
        <v>0.8</v>
      </c>
      <c r="E74">
        <v>273</v>
      </c>
      <c r="F74">
        <f t="shared" ref="F74:F105" si="119">D74</f>
        <v>0.8</v>
      </c>
      <c r="G74" t="str">
        <f t="shared" si="62"/>
        <v>Velocity</v>
      </c>
      <c r="H74" s="1">
        <f t="shared" si="108"/>
        <v>4.0745850140286755E-2</v>
      </c>
      <c r="I74" s="1">
        <f t="shared" si="63"/>
        <v>-3.4019999999999992E-4</v>
      </c>
      <c r="J74" s="1">
        <f t="shared" si="64"/>
        <v>2.3152500000000008E-4</v>
      </c>
      <c r="K74" s="1">
        <f t="shared" si="65"/>
        <v>5.1474500000000005E-4</v>
      </c>
      <c r="L74">
        <f t="shared" si="66"/>
        <v>5.1474500000000005E-4</v>
      </c>
      <c r="M74" s="1"/>
    </row>
    <row r="75" spans="1:13" x14ac:dyDescent="0.2">
      <c r="A75">
        <v>0.9</v>
      </c>
      <c r="B75" s="2">
        <v>0.45</v>
      </c>
      <c r="C75">
        <v>0.1</v>
      </c>
      <c r="D75">
        <f t="shared" si="106"/>
        <v>0.8</v>
      </c>
      <c r="E75">
        <v>273</v>
      </c>
      <c r="F75">
        <f t="shared" ref="F75:F106" si="120">C75</f>
        <v>0.1</v>
      </c>
      <c r="G75" t="str">
        <f t="shared" si="62"/>
        <v>Sub</v>
      </c>
      <c r="H75" s="1">
        <f t="shared" si="108"/>
        <v>9.8169506495216704E-11</v>
      </c>
      <c r="I75" s="1">
        <f t="shared" si="63"/>
        <v>-2.7216000000000002E-3</v>
      </c>
      <c r="J75" s="1">
        <f t="shared" si="64"/>
        <v>2.31525E-4</v>
      </c>
      <c r="K75" s="1">
        <f t="shared" si="65"/>
        <v>-5.6325499999999992E-4</v>
      </c>
      <c r="L75">
        <f t="shared" si="66"/>
        <v>9.8169506495216704E-11</v>
      </c>
      <c r="M75" s="1">
        <f t="shared" ref="M75" si="121">L74/L75</f>
        <v>5243430.6576154679</v>
      </c>
    </row>
    <row r="76" spans="1:13" x14ac:dyDescent="0.2">
      <c r="A76">
        <v>0.9</v>
      </c>
      <c r="B76" s="2">
        <v>0.45</v>
      </c>
      <c r="C76">
        <v>0.1</v>
      </c>
      <c r="D76">
        <f t="shared" si="106"/>
        <v>0.8</v>
      </c>
      <c r="E76">
        <v>373</v>
      </c>
      <c r="F76">
        <f t="shared" ref="F76:F107" si="122">D76</f>
        <v>0.8</v>
      </c>
      <c r="G76" t="str">
        <f t="shared" si="62"/>
        <v>Velocity</v>
      </c>
      <c r="H76" s="1">
        <f t="shared" si="108"/>
        <v>2.8499759057264962E-3</v>
      </c>
      <c r="I76" s="1">
        <f t="shared" si="63"/>
        <v>-3.4019999999999992E-4</v>
      </c>
      <c r="J76" s="1">
        <f t="shared" si="64"/>
        <v>2.3152500000000008E-4</v>
      </c>
      <c r="K76" s="1">
        <f t="shared" si="65"/>
        <v>5.1474500000000005E-4</v>
      </c>
      <c r="L76">
        <f t="shared" si="66"/>
        <v>5.1474500000000005E-4</v>
      </c>
      <c r="M76" s="1"/>
    </row>
    <row r="77" spans="1:13" x14ac:dyDescent="0.2">
      <c r="A77">
        <v>0.9</v>
      </c>
      <c r="B77" s="2">
        <v>0.45</v>
      </c>
      <c r="C77">
        <v>0.1</v>
      </c>
      <c r="D77">
        <f t="shared" si="106"/>
        <v>0.8</v>
      </c>
      <c r="E77">
        <v>373</v>
      </c>
      <c r="F77">
        <f t="shared" ref="F77:F108" si="123">C77</f>
        <v>0.1</v>
      </c>
      <c r="G77" t="str">
        <f t="shared" si="62"/>
        <v>Sub</v>
      </c>
      <c r="H77" s="1">
        <f t="shared" si="108"/>
        <v>1.4035206374772318E-9</v>
      </c>
      <c r="I77" s="1">
        <f t="shared" si="63"/>
        <v>-2.7216000000000002E-3</v>
      </c>
      <c r="J77" s="1">
        <f t="shared" si="64"/>
        <v>2.31525E-4</v>
      </c>
      <c r="K77" s="1">
        <f t="shared" si="65"/>
        <v>-5.6325499999999992E-4</v>
      </c>
      <c r="L77">
        <f t="shared" si="66"/>
        <v>1.4035206374772318E-9</v>
      </c>
      <c r="M77" s="1">
        <f t="shared" ref="M77" si="124">L76/L77</f>
        <v>366752.71189829608</v>
      </c>
    </row>
    <row r="78" spans="1:13" x14ac:dyDescent="0.2">
      <c r="A78">
        <v>0.8</v>
      </c>
      <c r="B78" s="2">
        <v>0.4</v>
      </c>
      <c r="C78">
        <v>0.1</v>
      </c>
      <c r="D78">
        <f t="shared" si="106"/>
        <v>0.70000000000000007</v>
      </c>
      <c r="E78">
        <v>273</v>
      </c>
      <c r="F78">
        <f t="shared" ref="F78:F109" si="125">D78</f>
        <v>0.70000000000000007</v>
      </c>
      <c r="G78" t="str">
        <f t="shared" si="62"/>
        <v>Velocity</v>
      </c>
      <c r="H78" s="1">
        <f t="shared" si="108"/>
        <v>9.8742547629795396E-3</v>
      </c>
      <c r="I78" s="1">
        <f t="shared" si="63"/>
        <v>-3.0240000000000009E-4</v>
      </c>
      <c r="J78" s="1">
        <f t="shared" si="64"/>
        <v>1.7010000000000007E-4</v>
      </c>
      <c r="K78" s="1">
        <f t="shared" si="65"/>
        <v>4.3774500000000007E-4</v>
      </c>
      <c r="L78">
        <f t="shared" si="66"/>
        <v>4.3774500000000007E-4</v>
      </c>
      <c r="M78" s="1"/>
    </row>
    <row r="79" spans="1:13" x14ac:dyDescent="0.2">
      <c r="A79">
        <v>0.8</v>
      </c>
      <c r="B79" s="2">
        <v>0.4</v>
      </c>
      <c r="C79">
        <v>0.1</v>
      </c>
      <c r="D79">
        <f t="shared" si="106"/>
        <v>0.70000000000000007</v>
      </c>
      <c r="E79">
        <v>273</v>
      </c>
      <c r="F79">
        <f t="shared" ref="F79:F110" si="126">C79</f>
        <v>0.1</v>
      </c>
      <c r="G79" t="str">
        <f t="shared" si="62"/>
        <v>Sub</v>
      </c>
      <c r="H79" s="1">
        <f t="shared" si="108"/>
        <v>4.0509386237397488E-10</v>
      </c>
      <c r="I79" s="1">
        <f t="shared" si="63"/>
        <v>-2.1168000000000003E-3</v>
      </c>
      <c r="J79" s="1">
        <f t="shared" si="64"/>
        <v>1.7010000000000007E-4</v>
      </c>
      <c r="K79" s="1">
        <f t="shared" si="65"/>
        <v>-4.86255E-4</v>
      </c>
      <c r="L79">
        <f t="shared" si="66"/>
        <v>4.0509386237397488E-10</v>
      </c>
      <c r="M79" s="1">
        <f t="shared" ref="M79" si="127">L78/L79</f>
        <v>1080601.41280512</v>
      </c>
    </row>
    <row r="80" spans="1:13" x14ac:dyDescent="0.2">
      <c r="A80">
        <v>0.8</v>
      </c>
      <c r="B80" s="2">
        <v>0.4</v>
      </c>
      <c r="C80">
        <v>0.1</v>
      </c>
      <c r="D80">
        <f t="shared" si="106"/>
        <v>0.70000000000000007</v>
      </c>
      <c r="E80">
        <v>373</v>
      </c>
      <c r="F80">
        <f t="shared" ref="F80:F111" si="128">D80</f>
        <v>0.70000000000000007</v>
      </c>
      <c r="G80" t="str">
        <f t="shared" si="62"/>
        <v>Velocity</v>
      </c>
      <c r="H80" s="1">
        <f t="shared" si="108"/>
        <v>1.009942695133033E-3</v>
      </c>
      <c r="I80" s="1">
        <f t="shared" si="63"/>
        <v>-3.0240000000000009E-4</v>
      </c>
      <c r="J80" s="1">
        <f t="shared" si="64"/>
        <v>1.7010000000000007E-4</v>
      </c>
      <c r="K80" s="1">
        <f t="shared" si="65"/>
        <v>4.3774500000000007E-4</v>
      </c>
      <c r="L80">
        <f t="shared" si="66"/>
        <v>4.3774500000000007E-4</v>
      </c>
      <c r="M80" s="1"/>
    </row>
    <row r="81" spans="1:13" x14ac:dyDescent="0.2">
      <c r="A81">
        <v>0.8</v>
      </c>
      <c r="B81" s="2">
        <v>0.4</v>
      </c>
      <c r="C81">
        <v>0.1</v>
      </c>
      <c r="D81">
        <f t="shared" si="106"/>
        <v>0.70000000000000007</v>
      </c>
      <c r="E81">
        <v>373</v>
      </c>
      <c r="F81">
        <f t="shared" ref="F81:F112" si="129">C81</f>
        <v>0.1</v>
      </c>
      <c r="G81" t="str">
        <f t="shared" si="62"/>
        <v>Sub</v>
      </c>
      <c r="H81" s="1">
        <f t="shared" si="108"/>
        <v>3.9606207552925627E-9</v>
      </c>
      <c r="I81" s="1">
        <f t="shared" si="63"/>
        <v>-2.1168000000000003E-3</v>
      </c>
      <c r="J81" s="1">
        <f t="shared" si="64"/>
        <v>1.7010000000000007E-4</v>
      </c>
      <c r="K81" s="1">
        <f t="shared" si="65"/>
        <v>-4.86255E-4</v>
      </c>
      <c r="L81">
        <f t="shared" si="66"/>
        <v>3.9606207552925627E-9</v>
      </c>
      <c r="M81" s="1">
        <f t="shared" ref="M81" si="130">L80/L81</f>
        <v>110524.34127025241</v>
      </c>
    </row>
    <row r="82" spans="1:13" x14ac:dyDescent="0.2">
      <c r="A82">
        <v>0.7</v>
      </c>
      <c r="B82" s="2">
        <v>0.35</v>
      </c>
      <c r="C82">
        <v>0.1</v>
      </c>
      <c r="D82">
        <f t="shared" si="106"/>
        <v>0.6</v>
      </c>
      <c r="E82">
        <v>273</v>
      </c>
      <c r="F82">
        <f t="shared" ref="F82:F113" si="131">D82</f>
        <v>0.6</v>
      </c>
      <c r="G82" t="str">
        <f t="shared" si="62"/>
        <v>Velocity</v>
      </c>
      <c r="H82" s="1">
        <f t="shared" si="108"/>
        <v>2.3929039838052504E-3</v>
      </c>
      <c r="I82" s="1">
        <f t="shared" si="63"/>
        <v>-2.6459999999999993E-4</v>
      </c>
      <c r="J82" s="1">
        <f t="shared" si="64"/>
        <v>1.1812500000000001E-4</v>
      </c>
      <c r="K82" s="1">
        <f t="shared" si="65"/>
        <v>3.6074499999999999E-4</v>
      </c>
      <c r="L82">
        <f t="shared" si="66"/>
        <v>3.6074499999999999E-4</v>
      </c>
      <c r="M82" s="1"/>
    </row>
    <row r="83" spans="1:13" x14ac:dyDescent="0.2">
      <c r="A83">
        <v>0.7</v>
      </c>
      <c r="B83" s="2">
        <v>0.35</v>
      </c>
      <c r="C83">
        <v>0.1</v>
      </c>
      <c r="D83">
        <f t="shared" si="106"/>
        <v>0.6</v>
      </c>
      <c r="E83">
        <v>273</v>
      </c>
      <c r="F83">
        <f t="shared" ref="F83:F114" si="132">C83</f>
        <v>0.1</v>
      </c>
      <c r="G83" t="str">
        <f t="shared" si="62"/>
        <v>Sub</v>
      </c>
      <c r="H83" s="1">
        <f t="shared" si="108"/>
        <v>1.6716090687596718E-9</v>
      </c>
      <c r="I83" s="1">
        <f t="shared" si="63"/>
        <v>-1.5876E-3</v>
      </c>
      <c r="J83" s="1">
        <f t="shared" si="64"/>
        <v>1.1812499999999998E-4</v>
      </c>
      <c r="K83" s="1">
        <f t="shared" si="65"/>
        <v>-4.0925499999999997E-4</v>
      </c>
      <c r="L83">
        <f t="shared" si="66"/>
        <v>1.6716090687596718E-9</v>
      </c>
      <c r="M83" s="1">
        <f t="shared" ref="M83" si="133">L82/L83</f>
        <v>215807.03690945607</v>
      </c>
    </row>
    <row r="84" spans="1:13" x14ac:dyDescent="0.2">
      <c r="A84">
        <v>0.7</v>
      </c>
      <c r="B84" s="2">
        <v>0.35</v>
      </c>
      <c r="C84">
        <v>0.1</v>
      </c>
      <c r="D84">
        <f t="shared" si="106"/>
        <v>0.6</v>
      </c>
      <c r="E84">
        <v>373</v>
      </c>
      <c r="F84">
        <f t="shared" ref="F84:F115" si="134">D84</f>
        <v>0.6</v>
      </c>
      <c r="G84" t="str">
        <f t="shared" si="62"/>
        <v>Velocity</v>
      </c>
      <c r="H84" s="1">
        <f t="shared" si="108"/>
        <v>3.5789223530034232E-4</v>
      </c>
      <c r="I84" s="1">
        <f t="shared" si="63"/>
        <v>-2.6459999999999993E-4</v>
      </c>
      <c r="J84" s="1">
        <f t="shared" si="64"/>
        <v>1.1812500000000001E-4</v>
      </c>
      <c r="K84" s="1">
        <f t="shared" si="65"/>
        <v>3.6074499999999999E-4</v>
      </c>
      <c r="L84">
        <f t="shared" si="66"/>
        <v>3.6074499999999999E-4</v>
      </c>
      <c r="M84" s="1"/>
    </row>
    <row r="85" spans="1:13" x14ac:dyDescent="0.2">
      <c r="A85">
        <v>0.7</v>
      </c>
      <c r="B85" s="2">
        <v>0.35</v>
      </c>
      <c r="C85">
        <v>0.1</v>
      </c>
      <c r="D85">
        <f t="shared" si="106"/>
        <v>0.6</v>
      </c>
      <c r="E85">
        <v>373</v>
      </c>
      <c r="F85">
        <f t="shared" ref="F85:F116" si="135">C85</f>
        <v>0.1</v>
      </c>
      <c r="G85" t="str">
        <f t="shared" si="62"/>
        <v>Sub</v>
      </c>
      <c r="H85" s="1">
        <f t="shared" si="108"/>
        <v>1.1176548707862332E-8</v>
      </c>
      <c r="I85" s="1">
        <f t="shared" si="63"/>
        <v>-1.5876E-3</v>
      </c>
      <c r="J85" s="1">
        <f t="shared" si="64"/>
        <v>1.1812499999999998E-4</v>
      </c>
      <c r="K85" s="1">
        <f t="shared" si="65"/>
        <v>-4.0925499999999997E-4</v>
      </c>
      <c r="L85">
        <f t="shared" si="66"/>
        <v>1.1176548707862332E-8</v>
      </c>
      <c r="M85" s="1">
        <f t="shared" ref="M85" si="136">L84/L85</f>
        <v>32276.958605855478</v>
      </c>
    </row>
    <row r="86" spans="1:13" x14ac:dyDescent="0.2">
      <c r="C86">
        <v>0.1</v>
      </c>
      <c r="D86">
        <f t="shared" si="106"/>
        <v>-0.1</v>
      </c>
      <c r="E86">
        <v>273</v>
      </c>
      <c r="F86">
        <f t="shared" ref="F86:F117" si="137">D86</f>
        <v>-0.1</v>
      </c>
      <c r="G86" t="str">
        <f t="shared" si="62"/>
        <v>Sub</v>
      </c>
      <c r="H86" s="1">
        <f t="shared" si="108"/>
        <v>1.1745510159029968E-7</v>
      </c>
      <c r="I86" s="1">
        <f t="shared" si="63"/>
        <v>0</v>
      </c>
      <c r="J86" s="1">
        <f t="shared" si="64"/>
        <v>1.8900000000000005E-5</v>
      </c>
      <c r="K86" s="1">
        <f t="shared" si="65"/>
        <v>-1.7825499999999999E-4</v>
      </c>
      <c r="L86">
        <f t="shared" si="66"/>
        <v>1.1745510159029968E-7</v>
      </c>
      <c r="M86" s="1"/>
    </row>
    <row r="87" spans="1:13" x14ac:dyDescent="0.2">
      <c r="C87">
        <v>0.1</v>
      </c>
      <c r="D87">
        <f t="shared" si="106"/>
        <v>-0.1</v>
      </c>
      <c r="E87">
        <v>273</v>
      </c>
      <c r="F87">
        <f t="shared" ref="F87:F118" si="138">C87</f>
        <v>0.1</v>
      </c>
      <c r="G87" t="str">
        <f t="shared" si="62"/>
        <v>Linear</v>
      </c>
      <c r="H87" s="1">
        <f t="shared" si="108"/>
        <v>3.405556630441286E-5</v>
      </c>
      <c r="I87" s="1">
        <f t="shared" si="63"/>
        <v>0</v>
      </c>
      <c r="J87" s="1">
        <f t="shared" si="64"/>
        <v>1.8900000000000005E-5</v>
      </c>
      <c r="K87" s="1">
        <f t="shared" si="65"/>
        <v>1.2974500000000001E-4</v>
      </c>
      <c r="L87">
        <f t="shared" si="66"/>
        <v>0</v>
      </c>
      <c r="M87" s="1" t="e">
        <f t="shared" ref="M87" si="139">L86/L87</f>
        <v>#DIV/0!</v>
      </c>
    </row>
    <row r="88" spans="1:13" x14ac:dyDescent="0.2">
      <c r="C88">
        <v>0.1</v>
      </c>
      <c r="D88">
        <f t="shared" si="106"/>
        <v>-0.1</v>
      </c>
      <c r="E88">
        <v>373</v>
      </c>
      <c r="F88">
        <f t="shared" ref="F88:F119" si="140">D88</f>
        <v>-0.1</v>
      </c>
      <c r="G88" t="str">
        <f t="shared" si="62"/>
        <v>Sub</v>
      </c>
      <c r="H88" s="1">
        <f t="shared" si="108"/>
        <v>2.5115456911844371E-7</v>
      </c>
      <c r="I88" s="1">
        <f t="shared" si="63"/>
        <v>0</v>
      </c>
      <c r="J88" s="1">
        <f t="shared" si="64"/>
        <v>1.8900000000000005E-5</v>
      </c>
      <c r="K88" s="1">
        <f t="shared" si="65"/>
        <v>-1.7825499999999999E-4</v>
      </c>
      <c r="L88">
        <f t="shared" si="66"/>
        <v>2.5115456911844371E-7</v>
      </c>
      <c r="M88" s="1"/>
    </row>
    <row r="89" spans="1:13" x14ac:dyDescent="0.2">
      <c r="C89">
        <v>0.1</v>
      </c>
      <c r="D89">
        <f t="shared" si="106"/>
        <v>-0.1</v>
      </c>
      <c r="E89">
        <v>373</v>
      </c>
      <c r="F89">
        <f t="shared" ref="F89:F120" si="141">C89</f>
        <v>0.1</v>
      </c>
      <c r="G89" t="str">
        <f t="shared" si="62"/>
        <v>Linear</v>
      </c>
      <c r="H89" s="1">
        <f t="shared" si="108"/>
        <v>1.5926447263293113E-5</v>
      </c>
      <c r="I89" s="1">
        <f t="shared" si="63"/>
        <v>0</v>
      </c>
      <c r="J89" s="1">
        <f t="shared" si="64"/>
        <v>1.8900000000000005E-5</v>
      </c>
      <c r="K89" s="1">
        <f t="shared" si="65"/>
        <v>1.2974500000000001E-4</v>
      </c>
      <c r="L89">
        <f t="shared" si="66"/>
        <v>0</v>
      </c>
      <c r="M89" s="1" t="e">
        <f t="shared" ref="M89" si="142">L88/L89</f>
        <v>#DIV/0!</v>
      </c>
    </row>
    <row r="90" spans="1:13" x14ac:dyDescent="0.2">
      <c r="C90">
        <v>0.1</v>
      </c>
      <c r="D90">
        <f t="shared" si="106"/>
        <v>-0.1</v>
      </c>
      <c r="E90">
        <v>273</v>
      </c>
      <c r="F90">
        <f t="shared" ref="F90:F121" si="143">D90</f>
        <v>-0.1</v>
      </c>
      <c r="G90" t="str">
        <f t="shared" si="62"/>
        <v>Sub</v>
      </c>
      <c r="H90" s="1">
        <f t="shared" si="108"/>
        <v>1.1745510159029968E-7</v>
      </c>
      <c r="I90" s="1">
        <f t="shared" si="63"/>
        <v>0</v>
      </c>
      <c r="J90" s="1">
        <f t="shared" si="64"/>
        <v>1.8900000000000005E-5</v>
      </c>
      <c r="K90" s="1">
        <f t="shared" si="65"/>
        <v>-1.7825499999999999E-4</v>
      </c>
      <c r="L90">
        <f t="shared" si="66"/>
        <v>1.1745510159029968E-7</v>
      </c>
      <c r="M90" s="1"/>
    </row>
    <row r="91" spans="1:13" x14ac:dyDescent="0.2">
      <c r="C91">
        <v>0.1</v>
      </c>
      <c r="D91">
        <f t="shared" si="106"/>
        <v>-0.1</v>
      </c>
      <c r="E91">
        <v>273</v>
      </c>
      <c r="F91">
        <f t="shared" ref="F91:F122" si="144">C91</f>
        <v>0.1</v>
      </c>
      <c r="G91" t="str">
        <f t="shared" si="62"/>
        <v>Linear</v>
      </c>
      <c r="H91" s="1">
        <f t="shared" si="108"/>
        <v>3.405556630441286E-5</v>
      </c>
      <c r="I91" s="1">
        <f t="shared" si="63"/>
        <v>0</v>
      </c>
      <c r="J91" s="1">
        <f t="shared" si="64"/>
        <v>1.8900000000000005E-5</v>
      </c>
      <c r="K91" s="1">
        <f t="shared" si="65"/>
        <v>1.2974500000000001E-4</v>
      </c>
      <c r="L91">
        <f t="shared" si="66"/>
        <v>0</v>
      </c>
      <c r="M91" s="1" t="e">
        <f t="shared" ref="M91" si="145">L90/L91</f>
        <v>#DIV/0!</v>
      </c>
    </row>
    <row r="92" spans="1:13" x14ac:dyDescent="0.2">
      <c r="C92">
        <v>0.1</v>
      </c>
      <c r="D92">
        <f t="shared" si="106"/>
        <v>-0.1</v>
      </c>
      <c r="E92">
        <v>373</v>
      </c>
      <c r="F92">
        <f t="shared" ref="F92:F123" si="146">D92</f>
        <v>-0.1</v>
      </c>
      <c r="G92" t="str">
        <f t="shared" si="62"/>
        <v>Sub</v>
      </c>
      <c r="H92" s="1">
        <f t="shared" si="108"/>
        <v>2.5115456911844371E-7</v>
      </c>
      <c r="I92" s="1">
        <f t="shared" si="63"/>
        <v>0</v>
      </c>
      <c r="J92" s="1">
        <f t="shared" si="64"/>
        <v>1.8900000000000005E-5</v>
      </c>
      <c r="K92" s="1">
        <f t="shared" si="65"/>
        <v>-1.7825499999999999E-4</v>
      </c>
      <c r="L92">
        <f t="shared" si="66"/>
        <v>2.5115456911844371E-7</v>
      </c>
      <c r="M92" s="1"/>
    </row>
    <row r="93" spans="1:13" x14ac:dyDescent="0.2">
      <c r="C93">
        <v>0.1</v>
      </c>
      <c r="D93">
        <f t="shared" si="106"/>
        <v>-0.1</v>
      </c>
      <c r="E93">
        <v>373</v>
      </c>
      <c r="F93">
        <f t="shared" ref="F93:F124" si="147">C93</f>
        <v>0.1</v>
      </c>
      <c r="G93" t="str">
        <f t="shared" si="62"/>
        <v>Linear</v>
      </c>
      <c r="H93" s="1">
        <f t="shared" si="108"/>
        <v>1.5926447263293113E-5</v>
      </c>
      <c r="I93" s="1">
        <f t="shared" si="63"/>
        <v>0</v>
      </c>
      <c r="J93" s="1">
        <f t="shared" si="64"/>
        <v>1.8900000000000005E-5</v>
      </c>
      <c r="K93" s="1">
        <f t="shared" si="65"/>
        <v>1.2974500000000001E-4</v>
      </c>
      <c r="L93">
        <f t="shared" si="66"/>
        <v>0</v>
      </c>
      <c r="M93" s="1" t="e">
        <f t="shared" ref="M93" si="148">L92/L93</f>
        <v>#DIV/0!</v>
      </c>
    </row>
    <row r="94" spans="1:13" x14ac:dyDescent="0.2">
      <c r="C94">
        <v>0.1</v>
      </c>
      <c r="D94">
        <f t="shared" si="106"/>
        <v>-0.1</v>
      </c>
      <c r="E94">
        <v>273</v>
      </c>
      <c r="F94">
        <f t="shared" ref="F94:F125" si="149">D94</f>
        <v>-0.1</v>
      </c>
      <c r="G94" t="str">
        <f t="shared" si="62"/>
        <v>Sub</v>
      </c>
      <c r="H94" s="1">
        <f t="shared" si="108"/>
        <v>1.1745510159029968E-7</v>
      </c>
      <c r="I94" s="1">
        <f t="shared" si="63"/>
        <v>0</v>
      </c>
      <c r="J94" s="1">
        <f t="shared" si="64"/>
        <v>1.8900000000000005E-5</v>
      </c>
      <c r="K94" s="1">
        <f t="shared" si="65"/>
        <v>-1.7825499999999999E-4</v>
      </c>
      <c r="L94">
        <f t="shared" si="66"/>
        <v>1.1745510159029968E-7</v>
      </c>
      <c r="M94" s="1"/>
    </row>
    <row r="95" spans="1:13" x14ac:dyDescent="0.2">
      <c r="C95">
        <v>0.1</v>
      </c>
      <c r="D95">
        <f t="shared" si="106"/>
        <v>-0.1</v>
      </c>
      <c r="E95">
        <v>273</v>
      </c>
      <c r="F95">
        <f t="shared" ref="F95:F126" si="150">C95</f>
        <v>0.1</v>
      </c>
      <c r="G95" t="str">
        <f t="shared" si="62"/>
        <v>Linear</v>
      </c>
      <c r="H95" s="1">
        <f t="shared" si="108"/>
        <v>3.405556630441286E-5</v>
      </c>
      <c r="I95" s="1">
        <f t="shared" si="63"/>
        <v>0</v>
      </c>
      <c r="J95" s="1">
        <f t="shared" si="64"/>
        <v>1.8900000000000005E-5</v>
      </c>
      <c r="K95" s="1">
        <f t="shared" si="65"/>
        <v>1.2974500000000001E-4</v>
      </c>
      <c r="L95">
        <f t="shared" si="66"/>
        <v>0</v>
      </c>
      <c r="M95" s="1" t="e">
        <f t="shared" ref="M95" si="151">L94/L95</f>
        <v>#DIV/0!</v>
      </c>
    </row>
    <row r="96" spans="1:13" x14ac:dyDescent="0.2">
      <c r="C96">
        <v>0.1</v>
      </c>
      <c r="D96">
        <f t="shared" si="106"/>
        <v>-0.1</v>
      </c>
      <c r="E96">
        <v>373</v>
      </c>
      <c r="F96">
        <f t="shared" ref="F96:F127" si="152">D96</f>
        <v>-0.1</v>
      </c>
      <c r="G96" t="str">
        <f t="shared" si="62"/>
        <v>Sub</v>
      </c>
      <c r="H96" s="1">
        <f t="shared" si="108"/>
        <v>2.5115456911844371E-7</v>
      </c>
      <c r="I96" s="1">
        <f t="shared" si="63"/>
        <v>0</v>
      </c>
      <c r="J96" s="1">
        <f t="shared" si="64"/>
        <v>1.8900000000000005E-5</v>
      </c>
      <c r="K96" s="1">
        <f t="shared" si="65"/>
        <v>-1.7825499999999999E-4</v>
      </c>
      <c r="L96">
        <f t="shared" si="66"/>
        <v>2.5115456911844371E-7</v>
      </c>
      <c r="M96" s="1"/>
    </row>
    <row r="97" spans="3:13" x14ac:dyDescent="0.2">
      <c r="C97">
        <v>0.1</v>
      </c>
      <c r="D97">
        <f t="shared" si="106"/>
        <v>-0.1</v>
      </c>
      <c r="E97">
        <v>373</v>
      </c>
      <c r="F97">
        <f t="shared" ref="F97:F128" si="153">C97</f>
        <v>0.1</v>
      </c>
      <c r="G97" t="str">
        <f t="shared" si="62"/>
        <v>Linear</v>
      </c>
      <c r="H97" s="1">
        <f t="shared" si="108"/>
        <v>1.5926447263293113E-5</v>
      </c>
      <c r="I97" s="1">
        <f t="shared" si="63"/>
        <v>0</v>
      </c>
      <c r="J97" s="1">
        <f t="shared" si="64"/>
        <v>1.8900000000000005E-5</v>
      </c>
      <c r="K97" s="1">
        <f t="shared" si="65"/>
        <v>1.2974500000000001E-4</v>
      </c>
      <c r="L97">
        <f t="shared" si="66"/>
        <v>0</v>
      </c>
      <c r="M97" s="1" t="e">
        <f t="shared" ref="M97" si="154">L96/L97</f>
        <v>#DIV/0!</v>
      </c>
    </row>
    <row r="98" spans="3:13" x14ac:dyDescent="0.2">
      <c r="C98">
        <v>0.1</v>
      </c>
      <c r="D98">
        <f t="shared" si="106"/>
        <v>-0.1</v>
      </c>
      <c r="E98">
        <v>273</v>
      </c>
      <c r="F98">
        <f t="shared" ref="F98:F129" si="155">D98</f>
        <v>-0.1</v>
      </c>
      <c r="G98" t="str">
        <f t="shared" si="62"/>
        <v>Sub</v>
      </c>
      <c r="H98" s="1">
        <f t="shared" si="108"/>
        <v>1.1745510159029968E-7</v>
      </c>
      <c r="I98" s="1">
        <f t="shared" si="63"/>
        <v>0</v>
      </c>
      <c r="J98" s="1">
        <f t="shared" si="64"/>
        <v>1.8900000000000005E-5</v>
      </c>
      <c r="K98" s="1">
        <f t="shared" si="65"/>
        <v>-1.7825499999999999E-4</v>
      </c>
      <c r="L98">
        <f t="shared" si="66"/>
        <v>1.1745510159029968E-7</v>
      </c>
      <c r="M98" s="1"/>
    </row>
    <row r="99" spans="3:13" x14ac:dyDescent="0.2">
      <c r="C99">
        <v>0.1</v>
      </c>
      <c r="D99">
        <f t="shared" si="106"/>
        <v>-0.1</v>
      </c>
      <c r="E99">
        <v>273</v>
      </c>
      <c r="F99">
        <f t="shared" ref="F99:F130" si="156">C99</f>
        <v>0.1</v>
      </c>
      <c r="G99" t="str">
        <f t="shared" si="62"/>
        <v>Linear</v>
      </c>
      <c r="H99" s="1">
        <f t="shared" si="108"/>
        <v>3.405556630441286E-5</v>
      </c>
      <c r="I99" s="1">
        <f t="shared" si="63"/>
        <v>0</v>
      </c>
      <c r="J99" s="1">
        <f t="shared" si="64"/>
        <v>1.8900000000000005E-5</v>
      </c>
      <c r="K99" s="1">
        <f t="shared" si="65"/>
        <v>1.2974500000000001E-4</v>
      </c>
      <c r="L99">
        <f t="shared" si="66"/>
        <v>0</v>
      </c>
      <c r="M99" s="1" t="e">
        <f t="shared" ref="M99" si="157">L98/L99</f>
        <v>#DIV/0!</v>
      </c>
    </row>
    <row r="100" spans="3:13" x14ac:dyDescent="0.2">
      <c r="C100">
        <v>0.1</v>
      </c>
      <c r="D100">
        <f t="shared" si="106"/>
        <v>-0.1</v>
      </c>
      <c r="E100">
        <v>373</v>
      </c>
      <c r="F100">
        <f t="shared" ref="F100:F131" si="158">D100</f>
        <v>-0.1</v>
      </c>
      <c r="G100" t="str">
        <f t="shared" si="62"/>
        <v>Sub</v>
      </c>
      <c r="H100" s="1">
        <f t="shared" si="108"/>
        <v>2.5115456911844371E-7</v>
      </c>
      <c r="I100" s="1">
        <f t="shared" si="63"/>
        <v>0</v>
      </c>
      <c r="J100" s="1">
        <f t="shared" si="64"/>
        <v>1.8900000000000005E-5</v>
      </c>
      <c r="K100" s="1">
        <f t="shared" si="65"/>
        <v>-1.7825499999999999E-4</v>
      </c>
      <c r="L100">
        <f t="shared" si="66"/>
        <v>2.5115456911844371E-7</v>
      </c>
      <c r="M100" s="1"/>
    </row>
    <row r="101" spans="3:13" x14ac:dyDescent="0.2">
      <c r="C101">
        <v>0.1</v>
      </c>
      <c r="D101">
        <f t="shared" si="106"/>
        <v>-0.1</v>
      </c>
      <c r="E101">
        <v>373</v>
      </c>
      <c r="F101">
        <f t="shared" ref="F101:F132" si="159">C101</f>
        <v>0.1</v>
      </c>
      <c r="G101" t="str">
        <f t="shared" si="62"/>
        <v>Linear</v>
      </c>
      <c r="H101" s="1">
        <f t="shared" si="108"/>
        <v>1.5926447263293113E-5</v>
      </c>
      <c r="I101" s="1">
        <f t="shared" si="63"/>
        <v>0</v>
      </c>
      <c r="J101" s="1">
        <f t="shared" si="64"/>
        <v>1.8900000000000005E-5</v>
      </c>
      <c r="K101" s="1">
        <f t="shared" si="65"/>
        <v>1.2974500000000001E-4</v>
      </c>
      <c r="L101">
        <f t="shared" si="66"/>
        <v>0</v>
      </c>
      <c r="M101" s="1" t="e">
        <f t="shared" ref="M101" si="160">L100/L101</f>
        <v>#DIV/0!</v>
      </c>
    </row>
    <row r="102" spans="3:13" x14ac:dyDescent="0.2">
      <c r="C102">
        <v>0.1</v>
      </c>
      <c r="D102">
        <f t="shared" si="106"/>
        <v>-0.1</v>
      </c>
      <c r="E102">
        <v>273</v>
      </c>
      <c r="F102">
        <f t="shared" ref="F102:F133" si="161">D102</f>
        <v>-0.1</v>
      </c>
      <c r="G102" t="str">
        <f t="shared" si="62"/>
        <v>Sub</v>
      </c>
      <c r="H102" s="1">
        <f t="shared" si="108"/>
        <v>1.1745510159029968E-7</v>
      </c>
      <c r="I102" s="1">
        <f t="shared" si="63"/>
        <v>0</v>
      </c>
      <c r="J102" s="1">
        <f t="shared" si="64"/>
        <v>1.8900000000000005E-5</v>
      </c>
      <c r="K102" s="1">
        <f t="shared" si="65"/>
        <v>-1.7825499999999999E-4</v>
      </c>
      <c r="L102">
        <f t="shared" si="66"/>
        <v>1.1745510159029968E-7</v>
      </c>
      <c r="M102" s="1"/>
    </row>
    <row r="103" spans="3:13" x14ac:dyDescent="0.2">
      <c r="C103">
        <v>0.1</v>
      </c>
      <c r="D103">
        <f t="shared" si="106"/>
        <v>-0.1</v>
      </c>
      <c r="E103">
        <v>273</v>
      </c>
      <c r="F103">
        <f t="shared" ref="F103:F134" si="162">C103</f>
        <v>0.1</v>
      </c>
      <c r="G103" t="str">
        <f t="shared" si="62"/>
        <v>Linear</v>
      </c>
      <c r="H103" s="1">
        <f t="shared" si="108"/>
        <v>3.405556630441286E-5</v>
      </c>
      <c r="I103" s="1">
        <f t="shared" si="63"/>
        <v>0</v>
      </c>
      <c r="J103" s="1">
        <f t="shared" si="64"/>
        <v>1.8900000000000005E-5</v>
      </c>
      <c r="K103" s="1">
        <f t="shared" si="65"/>
        <v>1.2974500000000001E-4</v>
      </c>
      <c r="L103">
        <f t="shared" si="66"/>
        <v>0</v>
      </c>
      <c r="M103" s="1" t="e">
        <f t="shared" ref="M103" si="163">L102/L103</f>
        <v>#DIV/0!</v>
      </c>
    </row>
    <row r="104" spans="3:13" x14ac:dyDescent="0.2">
      <c r="C104">
        <v>0.1</v>
      </c>
      <c r="D104">
        <f t="shared" si="106"/>
        <v>-0.1</v>
      </c>
      <c r="E104">
        <v>373</v>
      </c>
      <c r="F104">
        <f t="shared" ref="F104:F135" si="164">D104</f>
        <v>-0.1</v>
      </c>
      <c r="G104" t="str">
        <f t="shared" ref="G104:G167" si="165">IF(F104&lt;B104,"Sub",IF(A104&lt;(F104-B104),"Linear", IF(A104&gt;$R$12, "Velocity", "Pinch")))</f>
        <v>Sub</v>
      </c>
      <c r="H104" s="1">
        <f t="shared" si="108"/>
        <v>2.5115456911844371E-7</v>
      </c>
      <c r="I104" s="1">
        <f t="shared" ref="I104:I167" si="166">$R$7*$R$4*($R$5/$R$6)*((F104-B104)*A104-A104^2 / 2)</f>
        <v>0</v>
      </c>
      <c r="J104" s="1">
        <f t="shared" ref="J104:J167" si="167">0.5 *$R$7*$R$4*($R$5/$R$6)*(F104-B104)^2</f>
        <v>1.8900000000000005E-5</v>
      </c>
      <c r="K104" s="1">
        <f t="shared" ref="K104:K167" si="168">$R$2*$R$4*$R$5*(F104-B104-($R$12/2))</f>
        <v>-1.7825499999999999E-4</v>
      </c>
      <c r="L104">
        <f t="shared" ref="L104:L167" si="169">IF(G104="Sub", H104, IF(G104="Linear", I104, IF(G104="Pinch",J104, K104)))</f>
        <v>2.5115456911844371E-7</v>
      </c>
      <c r="M104" s="1"/>
    </row>
    <row r="105" spans="3:13" x14ac:dyDescent="0.2">
      <c r="C105">
        <v>0.1</v>
      </c>
      <c r="D105">
        <f t="shared" si="106"/>
        <v>-0.1</v>
      </c>
      <c r="E105">
        <v>373</v>
      </c>
      <c r="F105">
        <f t="shared" ref="F105:F136" si="170">C105</f>
        <v>0.1</v>
      </c>
      <c r="G105" t="str">
        <f t="shared" si="165"/>
        <v>Linear</v>
      </c>
      <c r="H105" s="1">
        <f t="shared" si="108"/>
        <v>1.5926447263293113E-5</v>
      </c>
      <c r="I105" s="1">
        <f t="shared" si="166"/>
        <v>0</v>
      </c>
      <c r="J105" s="1">
        <f t="shared" si="167"/>
        <v>1.8900000000000005E-5</v>
      </c>
      <c r="K105" s="1">
        <f t="shared" si="168"/>
        <v>1.2974500000000001E-4</v>
      </c>
      <c r="L105">
        <f t="shared" si="169"/>
        <v>0</v>
      </c>
      <c r="M105" s="1" t="e">
        <f t="shared" ref="M105" si="171">L104/L105</f>
        <v>#DIV/0!</v>
      </c>
    </row>
    <row r="106" spans="3:13" x14ac:dyDescent="0.2">
      <c r="C106">
        <v>0.1</v>
      </c>
      <c r="D106">
        <f t="shared" si="106"/>
        <v>-0.1</v>
      </c>
      <c r="E106">
        <v>273</v>
      </c>
      <c r="F106">
        <f t="shared" ref="F106:F137" si="172">D106</f>
        <v>-0.1</v>
      </c>
      <c r="G106" t="str">
        <f t="shared" si="165"/>
        <v>Sub</v>
      </c>
      <c r="H106" s="1">
        <f t="shared" si="108"/>
        <v>1.1745510159029968E-7</v>
      </c>
      <c r="I106" s="1">
        <f t="shared" si="166"/>
        <v>0</v>
      </c>
      <c r="J106" s="1">
        <f t="shared" si="167"/>
        <v>1.8900000000000005E-5</v>
      </c>
      <c r="K106" s="1">
        <f t="shared" si="168"/>
        <v>-1.7825499999999999E-4</v>
      </c>
      <c r="L106">
        <f t="shared" si="169"/>
        <v>1.1745510159029968E-7</v>
      </c>
      <c r="M106" s="1"/>
    </row>
    <row r="107" spans="3:13" x14ac:dyDescent="0.2">
      <c r="C107">
        <v>0.1</v>
      </c>
      <c r="D107">
        <f t="shared" si="106"/>
        <v>-0.1</v>
      </c>
      <c r="E107">
        <v>273</v>
      </c>
      <c r="F107">
        <f t="shared" ref="F107:F138" si="173">C107</f>
        <v>0.1</v>
      </c>
      <c r="G107" t="str">
        <f t="shared" si="165"/>
        <v>Linear</v>
      </c>
      <c r="H107" s="1">
        <f t="shared" si="108"/>
        <v>3.405556630441286E-5</v>
      </c>
      <c r="I107" s="1">
        <f t="shared" si="166"/>
        <v>0</v>
      </c>
      <c r="J107" s="1">
        <f t="shared" si="167"/>
        <v>1.8900000000000005E-5</v>
      </c>
      <c r="K107" s="1">
        <f t="shared" si="168"/>
        <v>1.2974500000000001E-4</v>
      </c>
      <c r="L107">
        <f t="shared" si="169"/>
        <v>0</v>
      </c>
      <c r="M107" s="1" t="e">
        <f t="shared" ref="M107" si="174">L106/L107</f>
        <v>#DIV/0!</v>
      </c>
    </row>
    <row r="108" spans="3:13" x14ac:dyDescent="0.2">
      <c r="C108">
        <v>0.1</v>
      </c>
      <c r="D108">
        <f t="shared" si="106"/>
        <v>-0.1</v>
      </c>
      <c r="E108">
        <v>373</v>
      </c>
      <c r="F108">
        <f t="shared" ref="F108:F139" si="175">D108</f>
        <v>-0.1</v>
      </c>
      <c r="G108" t="str">
        <f t="shared" si="165"/>
        <v>Sub</v>
      </c>
      <c r="H108" s="1">
        <f t="shared" si="108"/>
        <v>2.5115456911844371E-7</v>
      </c>
      <c r="I108" s="1">
        <f t="shared" si="166"/>
        <v>0</v>
      </c>
      <c r="J108" s="1">
        <f t="shared" si="167"/>
        <v>1.8900000000000005E-5</v>
      </c>
      <c r="K108" s="1">
        <f t="shared" si="168"/>
        <v>-1.7825499999999999E-4</v>
      </c>
      <c r="L108">
        <f t="shared" si="169"/>
        <v>2.5115456911844371E-7</v>
      </c>
      <c r="M108" s="1"/>
    </row>
    <row r="109" spans="3:13" x14ac:dyDescent="0.2">
      <c r="C109">
        <v>0.1</v>
      </c>
      <c r="D109">
        <f t="shared" si="106"/>
        <v>-0.1</v>
      </c>
      <c r="E109">
        <v>373</v>
      </c>
      <c r="F109">
        <f t="shared" ref="F109:F140" si="176">C109</f>
        <v>0.1</v>
      </c>
      <c r="G109" t="str">
        <f t="shared" si="165"/>
        <v>Linear</v>
      </c>
      <c r="H109" s="1">
        <f t="shared" si="108"/>
        <v>1.5926447263293113E-5</v>
      </c>
      <c r="I109" s="1">
        <f t="shared" si="166"/>
        <v>0</v>
      </c>
      <c r="J109" s="1">
        <f t="shared" si="167"/>
        <v>1.8900000000000005E-5</v>
      </c>
      <c r="K109" s="1">
        <f t="shared" si="168"/>
        <v>1.2974500000000001E-4</v>
      </c>
      <c r="L109">
        <f t="shared" si="169"/>
        <v>0</v>
      </c>
      <c r="M109" s="1" t="e">
        <f t="shared" ref="M109" si="177">L108/L109</f>
        <v>#DIV/0!</v>
      </c>
    </row>
    <row r="110" spans="3:13" x14ac:dyDescent="0.2">
      <c r="C110">
        <v>0.1</v>
      </c>
      <c r="D110">
        <f t="shared" si="106"/>
        <v>-0.1</v>
      </c>
      <c r="E110">
        <v>273</v>
      </c>
      <c r="F110">
        <f t="shared" ref="F110:F141" si="178">D110</f>
        <v>-0.1</v>
      </c>
      <c r="G110" t="str">
        <f t="shared" si="165"/>
        <v>Sub</v>
      </c>
      <c r="H110" s="1">
        <f t="shared" si="108"/>
        <v>1.1745510159029968E-7</v>
      </c>
      <c r="I110" s="1">
        <f t="shared" si="166"/>
        <v>0</v>
      </c>
      <c r="J110" s="1">
        <f t="shared" si="167"/>
        <v>1.8900000000000005E-5</v>
      </c>
      <c r="K110" s="1">
        <f t="shared" si="168"/>
        <v>-1.7825499999999999E-4</v>
      </c>
      <c r="L110">
        <f t="shared" si="169"/>
        <v>1.1745510159029968E-7</v>
      </c>
      <c r="M110" s="1"/>
    </row>
    <row r="111" spans="3:13" x14ac:dyDescent="0.2">
      <c r="C111">
        <v>0.1</v>
      </c>
      <c r="D111">
        <f t="shared" si="106"/>
        <v>-0.1</v>
      </c>
      <c r="E111">
        <v>273</v>
      </c>
      <c r="F111">
        <f t="shared" ref="F111:F142" si="179">C111</f>
        <v>0.1</v>
      </c>
      <c r="G111" t="str">
        <f t="shared" si="165"/>
        <v>Linear</v>
      </c>
      <c r="H111" s="1">
        <f t="shared" si="108"/>
        <v>3.405556630441286E-5</v>
      </c>
      <c r="I111" s="1">
        <f t="shared" si="166"/>
        <v>0</v>
      </c>
      <c r="J111" s="1">
        <f t="shared" si="167"/>
        <v>1.8900000000000005E-5</v>
      </c>
      <c r="K111" s="1">
        <f t="shared" si="168"/>
        <v>1.2974500000000001E-4</v>
      </c>
      <c r="L111">
        <f t="shared" si="169"/>
        <v>0</v>
      </c>
      <c r="M111" s="1" t="e">
        <f t="shared" ref="M111" si="180">L110/L111</f>
        <v>#DIV/0!</v>
      </c>
    </row>
    <row r="112" spans="3:13" x14ac:dyDescent="0.2">
      <c r="C112">
        <v>0.1</v>
      </c>
      <c r="D112">
        <f t="shared" si="106"/>
        <v>-0.1</v>
      </c>
      <c r="E112">
        <v>373</v>
      </c>
      <c r="F112">
        <f t="shared" ref="F112:F143" si="181">D112</f>
        <v>-0.1</v>
      </c>
      <c r="G112" t="str">
        <f t="shared" si="165"/>
        <v>Sub</v>
      </c>
      <c r="H112" s="1">
        <f t="shared" si="108"/>
        <v>2.5115456911844371E-7</v>
      </c>
      <c r="I112" s="1">
        <f t="shared" si="166"/>
        <v>0</v>
      </c>
      <c r="J112" s="1">
        <f t="shared" si="167"/>
        <v>1.8900000000000005E-5</v>
      </c>
      <c r="K112" s="1">
        <f t="shared" si="168"/>
        <v>-1.7825499999999999E-4</v>
      </c>
      <c r="L112">
        <f t="shared" si="169"/>
        <v>2.5115456911844371E-7</v>
      </c>
      <c r="M112" s="1"/>
    </row>
    <row r="113" spans="3:13" x14ac:dyDescent="0.2">
      <c r="C113">
        <v>0.1</v>
      </c>
      <c r="D113">
        <f t="shared" si="106"/>
        <v>-0.1</v>
      </c>
      <c r="E113">
        <v>373</v>
      </c>
      <c r="F113">
        <f t="shared" ref="F113:F144" si="182">C113</f>
        <v>0.1</v>
      </c>
      <c r="G113" t="str">
        <f t="shared" si="165"/>
        <v>Linear</v>
      </c>
      <c r="H113" s="1">
        <f t="shared" si="108"/>
        <v>1.5926447263293113E-5</v>
      </c>
      <c r="I113" s="1">
        <f t="shared" si="166"/>
        <v>0</v>
      </c>
      <c r="J113" s="1">
        <f t="shared" si="167"/>
        <v>1.8900000000000005E-5</v>
      </c>
      <c r="K113" s="1">
        <f t="shared" si="168"/>
        <v>1.2974500000000001E-4</v>
      </c>
      <c r="L113">
        <f t="shared" si="169"/>
        <v>0</v>
      </c>
      <c r="M113" s="1" t="e">
        <f t="shared" ref="M113" si="183">L112/L113</f>
        <v>#DIV/0!</v>
      </c>
    </row>
    <row r="114" spans="3:13" x14ac:dyDescent="0.2">
      <c r="C114">
        <v>0.1</v>
      </c>
      <c r="D114">
        <f t="shared" si="106"/>
        <v>-0.1</v>
      </c>
      <c r="E114">
        <v>273</v>
      </c>
      <c r="F114">
        <f t="shared" ref="F114:F145" si="184">D114</f>
        <v>-0.1</v>
      </c>
      <c r="G114" t="str">
        <f t="shared" si="165"/>
        <v>Sub</v>
      </c>
      <c r="H114" s="1">
        <f t="shared" si="108"/>
        <v>1.1745510159029968E-7</v>
      </c>
      <c r="I114" s="1">
        <f t="shared" si="166"/>
        <v>0</v>
      </c>
      <c r="J114" s="1">
        <f t="shared" si="167"/>
        <v>1.8900000000000005E-5</v>
      </c>
      <c r="K114" s="1">
        <f t="shared" si="168"/>
        <v>-1.7825499999999999E-4</v>
      </c>
      <c r="L114">
        <f t="shared" si="169"/>
        <v>1.1745510159029968E-7</v>
      </c>
      <c r="M114" s="1"/>
    </row>
    <row r="115" spans="3:13" x14ac:dyDescent="0.2">
      <c r="C115">
        <v>0.1</v>
      </c>
      <c r="D115">
        <f t="shared" si="106"/>
        <v>-0.1</v>
      </c>
      <c r="E115">
        <v>273</v>
      </c>
      <c r="F115">
        <f t="shared" ref="F115:F146" si="185">C115</f>
        <v>0.1</v>
      </c>
      <c r="G115" t="str">
        <f t="shared" si="165"/>
        <v>Linear</v>
      </c>
      <c r="H115" s="1">
        <f t="shared" si="108"/>
        <v>3.405556630441286E-5</v>
      </c>
      <c r="I115" s="1">
        <f t="shared" si="166"/>
        <v>0</v>
      </c>
      <c r="J115" s="1">
        <f t="shared" si="167"/>
        <v>1.8900000000000005E-5</v>
      </c>
      <c r="K115" s="1">
        <f t="shared" si="168"/>
        <v>1.2974500000000001E-4</v>
      </c>
      <c r="L115">
        <f t="shared" si="169"/>
        <v>0</v>
      </c>
      <c r="M115" s="1" t="e">
        <f t="shared" ref="M115" si="186">L114/L115</f>
        <v>#DIV/0!</v>
      </c>
    </row>
    <row r="116" spans="3:13" x14ac:dyDescent="0.2">
      <c r="C116">
        <v>0.1</v>
      </c>
      <c r="D116">
        <f t="shared" si="106"/>
        <v>-0.1</v>
      </c>
      <c r="E116">
        <v>373</v>
      </c>
      <c r="F116">
        <f t="shared" ref="F116:F147" si="187">D116</f>
        <v>-0.1</v>
      </c>
      <c r="G116" t="str">
        <f t="shared" si="165"/>
        <v>Sub</v>
      </c>
      <c r="H116" s="1">
        <f t="shared" si="108"/>
        <v>2.5115456911844371E-7</v>
      </c>
      <c r="I116" s="1">
        <f t="shared" si="166"/>
        <v>0</v>
      </c>
      <c r="J116" s="1">
        <f t="shared" si="167"/>
        <v>1.8900000000000005E-5</v>
      </c>
      <c r="K116" s="1">
        <f t="shared" si="168"/>
        <v>-1.7825499999999999E-4</v>
      </c>
      <c r="L116">
        <f t="shared" si="169"/>
        <v>2.5115456911844371E-7</v>
      </c>
      <c r="M116" s="1"/>
    </row>
    <row r="117" spans="3:13" x14ac:dyDescent="0.2">
      <c r="C117">
        <v>0.1</v>
      </c>
      <c r="D117">
        <f t="shared" si="106"/>
        <v>-0.1</v>
      </c>
      <c r="E117">
        <v>373</v>
      </c>
      <c r="F117">
        <f t="shared" ref="F117:F148" si="188">C117</f>
        <v>0.1</v>
      </c>
      <c r="G117" t="str">
        <f t="shared" si="165"/>
        <v>Linear</v>
      </c>
      <c r="H117" s="1">
        <f t="shared" si="108"/>
        <v>1.5926447263293113E-5</v>
      </c>
      <c r="I117" s="1">
        <f t="shared" si="166"/>
        <v>0</v>
      </c>
      <c r="J117" s="1">
        <f t="shared" si="167"/>
        <v>1.8900000000000005E-5</v>
      </c>
      <c r="K117" s="1">
        <f t="shared" si="168"/>
        <v>1.2974500000000001E-4</v>
      </c>
      <c r="L117">
        <f t="shared" si="169"/>
        <v>0</v>
      </c>
      <c r="M117" s="1" t="e">
        <f t="shared" ref="M117" si="189">L116/L117</f>
        <v>#DIV/0!</v>
      </c>
    </row>
    <row r="118" spans="3:13" x14ac:dyDescent="0.2">
      <c r="C118">
        <v>0.1</v>
      </c>
      <c r="D118">
        <f t="shared" si="106"/>
        <v>-0.1</v>
      </c>
      <c r="E118">
        <v>273</v>
      </c>
      <c r="F118">
        <f t="shared" ref="F118:F149" si="190">D118</f>
        <v>-0.1</v>
      </c>
      <c r="G118" t="str">
        <f t="shared" si="165"/>
        <v>Sub</v>
      </c>
      <c r="H118" s="1">
        <f t="shared" si="108"/>
        <v>1.1745510159029968E-7</v>
      </c>
      <c r="I118" s="1">
        <f t="shared" si="166"/>
        <v>0</v>
      </c>
      <c r="J118" s="1">
        <f t="shared" si="167"/>
        <v>1.8900000000000005E-5</v>
      </c>
      <c r="K118" s="1">
        <f t="shared" si="168"/>
        <v>-1.7825499999999999E-4</v>
      </c>
      <c r="L118">
        <f t="shared" si="169"/>
        <v>1.1745510159029968E-7</v>
      </c>
      <c r="M118" s="1"/>
    </row>
    <row r="119" spans="3:13" x14ac:dyDescent="0.2">
      <c r="C119">
        <v>0.1</v>
      </c>
      <c r="D119">
        <f t="shared" si="106"/>
        <v>-0.1</v>
      </c>
      <c r="E119">
        <v>273</v>
      </c>
      <c r="F119">
        <f t="shared" ref="F119:F150" si="191">C119</f>
        <v>0.1</v>
      </c>
      <c r="G119" t="str">
        <f t="shared" si="165"/>
        <v>Linear</v>
      </c>
      <c r="H119" s="1">
        <f t="shared" si="108"/>
        <v>3.405556630441286E-5</v>
      </c>
      <c r="I119" s="1">
        <f t="shared" si="166"/>
        <v>0</v>
      </c>
      <c r="J119" s="1">
        <f t="shared" si="167"/>
        <v>1.8900000000000005E-5</v>
      </c>
      <c r="K119" s="1">
        <f t="shared" si="168"/>
        <v>1.2974500000000001E-4</v>
      </c>
      <c r="L119">
        <f t="shared" si="169"/>
        <v>0</v>
      </c>
      <c r="M119" s="1" t="e">
        <f t="shared" ref="M119" si="192">L118/L119</f>
        <v>#DIV/0!</v>
      </c>
    </row>
    <row r="120" spans="3:13" x14ac:dyDescent="0.2">
      <c r="C120">
        <v>0.1</v>
      </c>
      <c r="D120">
        <f t="shared" si="106"/>
        <v>-0.1</v>
      </c>
      <c r="E120">
        <v>373</v>
      </c>
      <c r="F120">
        <f t="shared" ref="F120:F151" si="193">D120</f>
        <v>-0.1</v>
      </c>
      <c r="G120" t="str">
        <f t="shared" si="165"/>
        <v>Sub</v>
      </c>
      <c r="H120" s="1">
        <f t="shared" si="108"/>
        <v>2.5115456911844371E-7</v>
      </c>
      <c r="I120" s="1">
        <f t="shared" si="166"/>
        <v>0</v>
      </c>
      <c r="J120" s="1">
        <f t="shared" si="167"/>
        <v>1.8900000000000005E-5</v>
      </c>
      <c r="K120" s="1">
        <f t="shared" si="168"/>
        <v>-1.7825499999999999E-4</v>
      </c>
      <c r="L120">
        <f t="shared" si="169"/>
        <v>2.5115456911844371E-7</v>
      </c>
      <c r="M120" s="1"/>
    </row>
    <row r="121" spans="3:13" x14ac:dyDescent="0.2">
      <c r="C121">
        <v>0.1</v>
      </c>
      <c r="D121">
        <f t="shared" si="106"/>
        <v>-0.1</v>
      </c>
      <c r="E121">
        <v>373</v>
      </c>
      <c r="F121">
        <f t="shared" ref="F121:F152" si="194">C121</f>
        <v>0.1</v>
      </c>
      <c r="G121" t="str">
        <f t="shared" si="165"/>
        <v>Linear</v>
      </c>
      <c r="H121" s="1">
        <f t="shared" si="108"/>
        <v>1.5926447263293113E-5</v>
      </c>
      <c r="I121" s="1">
        <f t="shared" si="166"/>
        <v>0</v>
      </c>
      <c r="J121" s="1">
        <f t="shared" si="167"/>
        <v>1.8900000000000005E-5</v>
      </c>
      <c r="K121" s="1">
        <f t="shared" si="168"/>
        <v>1.2974500000000001E-4</v>
      </c>
      <c r="L121">
        <f t="shared" si="169"/>
        <v>0</v>
      </c>
      <c r="M121" s="1" t="e">
        <f t="shared" ref="M121" si="195">L120/L121</f>
        <v>#DIV/0!</v>
      </c>
    </row>
    <row r="122" spans="3:13" x14ac:dyDescent="0.2">
      <c r="C122">
        <v>0.1</v>
      </c>
      <c r="D122">
        <f t="shared" si="106"/>
        <v>-0.1</v>
      </c>
      <c r="E122">
        <v>273</v>
      </c>
      <c r="F122">
        <f t="shared" ref="F122:F153" si="196">D122</f>
        <v>-0.1</v>
      </c>
      <c r="G122" t="str">
        <f t="shared" si="165"/>
        <v>Sub</v>
      </c>
      <c r="H122" s="1">
        <f t="shared" si="108"/>
        <v>1.1745510159029968E-7</v>
      </c>
      <c r="I122" s="1">
        <f t="shared" si="166"/>
        <v>0</v>
      </c>
      <c r="J122" s="1">
        <f t="shared" si="167"/>
        <v>1.8900000000000005E-5</v>
      </c>
      <c r="K122" s="1">
        <f t="shared" si="168"/>
        <v>-1.7825499999999999E-4</v>
      </c>
      <c r="L122">
        <f t="shared" si="169"/>
        <v>1.1745510159029968E-7</v>
      </c>
      <c r="M122" s="1"/>
    </row>
    <row r="123" spans="3:13" x14ac:dyDescent="0.2">
      <c r="C123">
        <v>0.1</v>
      </c>
      <c r="D123">
        <f t="shared" si="106"/>
        <v>-0.1</v>
      </c>
      <c r="E123">
        <v>273</v>
      </c>
      <c r="F123">
        <f t="shared" ref="F123:F154" si="197">C123</f>
        <v>0.1</v>
      </c>
      <c r="G123" t="str">
        <f t="shared" si="165"/>
        <v>Linear</v>
      </c>
      <c r="H123" s="1">
        <f t="shared" si="108"/>
        <v>3.405556630441286E-5</v>
      </c>
      <c r="I123" s="1">
        <f t="shared" si="166"/>
        <v>0</v>
      </c>
      <c r="J123" s="1">
        <f t="shared" si="167"/>
        <v>1.8900000000000005E-5</v>
      </c>
      <c r="K123" s="1">
        <f t="shared" si="168"/>
        <v>1.2974500000000001E-4</v>
      </c>
      <c r="L123">
        <f t="shared" si="169"/>
        <v>0</v>
      </c>
      <c r="M123" s="1" t="e">
        <f t="shared" ref="M123" si="198">L122/L123</f>
        <v>#DIV/0!</v>
      </c>
    </row>
    <row r="124" spans="3:13" x14ac:dyDescent="0.2">
      <c r="C124">
        <v>0.1</v>
      </c>
      <c r="D124">
        <f t="shared" si="106"/>
        <v>-0.1</v>
      </c>
      <c r="E124">
        <v>373</v>
      </c>
      <c r="F124">
        <f t="shared" ref="F124:F155" si="199">D124</f>
        <v>-0.1</v>
      </c>
      <c r="G124" t="str">
        <f t="shared" si="165"/>
        <v>Sub</v>
      </c>
      <c r="H124" s="1">
        <f t="shared" si="108"/>
        <v>2.5115456911844371E-7</v>
      </c>
      <c r="I124" s="1">
        <f t="shared" si="166"/>
        <v>0</v>
      </c>
      <c r="J124" s="1">
        <f t="shared" si="167"/>
        <v>1.8900000000000005E-5</v>
      </c>
      <c r="K124" s="1">
        <f t="shared" si="168"/>
        <v>-1.7825499999999999E-4</v>
      </c>
      <c r="L124">
        <f t="shared" si="169"/>
        <v>2.5115456911844371E-7</v>
      </c>
      <c r="M124" s="1"/>
    </row>
    <row r="125" spans="3:13" x14ac:dyDescent="0.2">
      <c r="C125">
        <v>0.1</v>
      </c>
      <c r="D125">
        <f t="shared" si="106"/>
        <v>-0.1</v>
      </c>
      <c r="E125">
        <v>373</v>
      </c>
      <c r="F125">
        <f t="shared" ref="F125:F156" si="200">C125</f>
        <v>0.1</v>
      </c>
      <c r="G125" t="str">
        <f t="shared" si="165"/>
        <v>Linear</v>
      </c>
      <c r="H125" s="1">
        <f t="shared" si="108"/>
        <v>1.5926447263293113E-5</v>
      </c>
      <c r="I125" s="1">
        <f t="shared" si="166"/>
        <v>0</v>
      </c>
      <c r="J125" s="1">
        <f t="shared" si="167"/>
        <v>1.8900000000000005E-5</v>
      </c>
      <c r="K125" s="1">
        <f t="shared" si="168"/>
        <v>1.2974500000000001E-4</v>
      </c>
      <c r="L125">
        <f t="shared" si="169"/>
        <v>0</v>
      </c>
      <c r="M125" s="1" t="e">
        <f t="shared" ref="M125" si="201">L124/L125</f>
        <v>#DIV/0!</v>
      </c>
    </row>
    <row r="126" spans="3:13" x14ac:dyDescent="0.2">
      <c r="C126">
        <v>0.1</v>
      </c>
      <c r="D126">
        <f t="shared" si="106"/>
        <v>-0.1</v>
      </c>
      <c r="E126">
        <v>273</v>
      </c>
      <c r="F126">
        <f t="shared" ref="F126:F157" si="202">D126</f>
        <v>-0.1</v>
      </c>
      <c r="G126" t="str">
        <f t="shared" si="165"/>
        <v>Sub</v>
      </c>
      <c r="H126" s="1">
        <f t="shared" si="108"/>
        <v>1.1745510159029968E-7</v>
      </c>
      <c r="I126" s="1">
        <f t="shared" si="166"/>
        <v>0</v>
      </c>
      <c r="J126" s="1">
        <f t="shared" si="167"/>
        <v>1.8900000000000005E-5</v>
      </c>
      <c r="K126" s="1">
        <f t="shared" si="168"/>
        <v>-1.7825499999999999E-4</v>
      </c>
      <c r="L126">
        <f t="shared" si="169"/>
        <v>1.1745510159029968E-7</v>
      </c>
      <c r="M126" s="1"/>
    </row>
    <row r="127" spans="3:13" x14ac:dyDescent="0.2">
      <c r="C127">
        <v>0.1</v>
      </c>
      <c r="D127">
        <f t="shared" si="106"/>
        <v>-0.1</v>
      </c>
      <c r="E127">
        <v>273</v>
      </c>
      <c r="F127">
        <f t="shared" ref="F127:F158" si="203">C127</f>
        <v>0.1</v>
      </c>
      <c r="G127" t="str">
        <f t="shared" si="165"/>
        <v>Linear</v>
      </c>
      <c r="H127" s="1">
        <f t="shared" si="108"/>
        <v>3.405556630441286E-5</v>
      </c>
      <c r="I127" s="1">
        <f t="shared" si="166"/>
        <v>0</v>
      </c>
      <c r="J127" s="1">
        <f t="shared" si="167"/>
        <v>1.8900000000000005E-5</v>
      </c>
      <c r="K127" s="1">
        <f t="shared" si="168"/>
        <v>1.2974500000000001E-4</v>
      </c>
      <c r="L127">
        <f t="shared" si="169"/>
        <v>0</v>
      </c>
      <c r="M127" s="1" t="e">
        <f t="shared" ref="M127" si="204">L126/L127</f>
        <v>#DIV/0!</v>
      </c>
    </row>
    <row r="128" spans="3:13" x14ac:dyDescent="0.2">
      <c r="C128">
        <v>0.1</v>
      </c>
      <c r="D128">
        <f t="shared" si="106"/>
        <v>-0.1</v>
      </c>
      <c r="E128">
        <v>373</v>
      </c>
      <c r="F128">
        <f t="shared" ref="F128:F159" si="205">D128</f>
        <v>-0.1</v>
      </c>
      <c r="G128" t="str">
        <f t="shared" si="165"/>
        <v>Sub</v>
      </c>
      <c r="H128" s="1">
        <f t="shared" si="108"/>
        <v>2.5115456911844371E-7</v>
      </c>
      <c r="I128" s="1">
        <f t="shared" si="166"/>
        <v>0</v>
      </c>
      <c r="J128" s="1">
        <f t="shared" si="167"/>
        <v>1.8900000000000005E-5</v>
      </c>
      <c r="K128" s="1">
        <f t="shared" si="168"/>
        <v>-1.7825499999999999E-4</v>
      </c>
      <c r="L128">
        <f t="shared" si="169"/>
        <v>2.5115456911844371E-7</v>
      </c>
      <c r="M128" s="1"/>
    </row>
    <row r="129" spans="3:13" x14ac:dyDescent="0.2">
      <c r="C129">
        <v>0.1</v>
      </c>
      <c r="D129">
        <f t="shared" si="106"/>
        <v>-0.1</v>
      </c>
      <c r="E129">
        <v>373</v>
      </c>
      <c r="F129">
        <f t="shared" ref="F129:F160" si="206">C129</f>
        <v>0.1</v>
      </c>
      <c r="G129" t="str">
        <f t="shared" si="165"/>
        <v>Linear</v>
      </c>
      <c r="H129" s="1">
        <f t="shared" si="108"/>
        <v>1.5926447263293113E-5</v>
      </c>
      <c r="I129" s="1">
        <f t="shared" si="166"/>
        <v>0</v>
      </c>
      <c r="J129" s="1">
        <f t="shared" si="167"/>
        <v>1.8900000000000005E-5</v>
      </c>
      <c r="K129" s="1">
        <f t="shared" si="168"/>
        <v>1.2974500000000001E-4</v>
      </c>
      <c r="L129">
        <f t="shared" si="169"/>
        <v>0</v>
      </c>
      <c r="M129" s="1" t="e">
        <f t="shared" ref="M129" si="207">L128/L129</f>
        <v>#DIV/0!</v>
      </c>
    </row>
    <row r="130" spans="3:13" x14ac:dyDescent="0.2">
      <c r="C130">
        <v>0.1</v>
      </c>
      <c r="D130">
        <f t="shared" si="106"/>
        <v>-0.1</v>
      </c>
      <c r="E130">
        <v>273</v>
      </c>
      <c r="F130">
        <f t="shared" ref="F130:F161" si="208">D130</f>
        <v>-0.1</v>
      </c>
      <c r="G130" t="str">
        <f t="shared" si="165"/>
        <v>Sub</v>
      </c>
      <c r="H130" s="1">
        <f t="shared" si="108"/>
        <v>1.1745510159029968E-7</v>
      </c>
      <c r="I130" s="1">
        <f t="shared" si="166"/>
        <v>0</v>
      </c>
      <c r="J130" s="1">
        <f t="shared" si="167"/>
        <v>1.8900000000000005E-5</v>
      </c>
      <c r="K130" s="1">
        <f t="shared" si="168"/>
        <v>-1.7825499999999999E-4</v>
      </c>
      <c r="L130">
        <f t="shared" si="169"/>
        <v>1.1745510159029968E-7</v>
      </c>
      <c r="M130" s="1"/>
    </row>
    <row r="131" spans="3:13" x14ac:dyDescent="0.2">
      <c r="C131">
        <v>0.1</v>
      </c>
      <c r="D131">
        <f t="shared" ref="D131:D194" si="209">A131-0.1</f>
        <v>-0.1</v>
      </c>
      <c r="E131">
        <v>273</v>
      </c>
      <c r="F131">
        <f t="shared" ref="F131:F162" si="210">C131</f>
        <v>0.1</v>
      </c>
      <c r="G131" t="str">
        <f t="shared" si="165"/>
        <v>Linear</v>
      </c>
      <c r="H131" s="1">
        <f t="shared" ref="H131:H194" si="211">10^-6 * (2)*(EXP((F131-B131) / ($R$10*$R$11*E131/$R$9)))</f>
        <v>3.405556630441286E-5</v>
      </c>
      <c r="I131" s="1">
        <f t="shared" si="166"/>
        <v>0</v>
      </c>
      <c r="J131" s="1">
        <f t="shared" si="167"/>
        <v>1.8900000000000005E-5</v>
      </c>
      <c r="K131" s="1">
        <f t="shared" si="168"/>
        <v>1.2974500000000001E-4</v>
      </c>
      <c r="L131">
        <f t="shared" si="169"/>
        <v>0</v>
      </c>
      <c r="M131" s="1" t="e">
        <f t="shared" ref="M131" si="212">L130/L131</f>
        <v>#DIV/0!</v>
      </c>
    </row>
    <row r="132" spans="3:13" x14ac:dyDescent="0.2">
      <c r="C132">
        <v>0.1</v>
      </c>
      <c r="D132">
        <f t="shared" si="209"/>
        <v>-0.1</v>
      </c>
      <c r="E132">
        <v>373</v>
      </c>
      <c r="F132">
        <f t="shared" ref="F132:F163" si="213">D132</f>
        <v>-0.1</v>
      </c>
      <c r="G132" t="str">
        <f t="shared" si="165"/>
        <v>Sub</v>
      </c>
      <c r="H132" s="1">
        <f t="shared" si="211"/>
        <v>2.5115456911844371E-7</v>
      </c>
      <c r="I132" s="1">
        <f t="shared" si="166"/>
        <v>0</v>
      </c>
      <c r="J132" s="1">
        <f t="shared" si="167"/>
        <v>1.8900000000000005E-5</v>
      </c>
      <c r="K132" s="1">
        <f t="shared" si="168"/>
        <v>-1.7825499999999999E-4</v>
      </c>
      <c r="L132">
        <f t="shared" si="169"/>
        <v>2.5115456911844371E-7</v>
      </c>
      <c r="M132" s="1"/>
    </row>
    <row r="133" spans="3:13" x14ac:dyDescent="0.2">
      <c r="C133">
        <v>0.1</v>
      </c>
      <c r="D133">
        <f t="shared" si="209"/>
        <v>-0.1</v>
      </c>
      <c r="E133">
        <v>373</v>
      </c>
      <c r="F133">
        <f t="shared" ref="F133:F164" si="214">C133</f>
        <v>0.1</v>
      </c>
      <c r="G133" t="str">
        <f t="shared" si="165"/>
        <v>Linear</v>
      </c>
      <c r="H133" s="1">
        <f t="shared" si="211"/>
        <v>1.5926447263293113E-5</v>
      </c>
      <c r="I133" s="1">
        <f t="shared" si="166"/>
        <v>0</v>
      </c>
      <c r="J133" s="1">
        <f t="shared" si="167"/>
        <v>1.8900000000000005E-5</v>
      </c>
      <c r="K133" s="1">
        <f t="shared" si="168"/>
        <v>1.2974500000000001E-4</v>
      </c>
      <c r="L133">
        <f t="shared" si="169"/>
        <v>0</v>
      </c>
      <c r="M133" s="1" t="e">
        <f t="shared" ref="M133" si="215">L132/L133</f>
        <v>#DIV/0!</v>
      </c>
    </row>
    <row r="134" spans="3:13" x14ac:dyDescent="0.2">
      <c r="C134">
        <v>0.1</v>
      </c>
      <c r="D134">
        <f t="shared" si="209"/>
        <v>-0.1</v>
      </c>
      <c r="E134">
        <v>273</v>
      </c>
      <c r="F134">
        <f t="shared" ref="F134:F165" si="216">D134</f>
        <v>-0.1</v>
      </c>
      <c r="G134" t="str">
        <f t="shared" si="165"/>
        <v>Sub</v>
      </c>
      <c r="H134" s="1">
        <f t="shared" si="211"/>
        <v>1.1745510159029968E-7</v>
      </c>
      <c r="I134" s="1">
        <f t="shared" si="166"/>
        <v>0</v>
      </c>
      <c r="J134" s="1">
        <f t="shared" si="167"/>
        <v>1.8900000000000005E-5</v>
      </c>
      <c r="K134" s="1">
        <f t="shared" si="168"/>
        <v>-1.7825499999999999E-4</v>
      </c>
      <c r="L134">
        <f t="shared" si="169"/>
        <v>1.1745510159029968E-7</v>
      </c>
      <c r="M134" s="1"/>
    </row>
    <row r="135" spans="3:13" x14ac:dyDescent="0.2">
      <c r="C135">
        <v>0.1</v>
      </c>
      <c r="D135">
        <f t="shared" si="209"/>
        <v>-0.1</v>
      </c>
      <c r="E135">
        <v>273</v>
      </c>
      <c r="F135">
        <f t="shared" ref="F135:F166" si="217">C135</f>
        <v>0.1</v>
      </c>
      <c r="G135" t="str">
        <f t="shared" si="165"/>
        <v>Linear</v>
      </c>
      <c r="H135" s="1">
        <f t="shared" si="211"/>
        <v>3.405556630441286E-5</v>
      </c>
      <c r="I135" s="1">
        <f t="shared" si="166"/>
        <v>0</v>
      </c>
      <c r="J135" s="1">
        <f t="shared" si="167"/>
        <v>1.8900000000000005E-5</v>
      </c>
      <c r="K135" s="1">
        <f t="shared" si="168"/>
        <v>1.2974500000000001E-4</v>
      </c>
      <c r="L135">
        <f t="shared" si="169"/>
        <v>0</v>
      </c>
      <c r="M135" s="1" t="e">
        <f t="shared" ref="M135" si="218">L134/L135</f>
        <v>#DIV/0!</v>
      </c>
    </row>
    <row r="136" spans="3:13" x14ac:dyDescent="0.2">
      <c r="C136">
        <v>0.1</v>
      </c>
      <c r="D136">
        <f t="shared" si="209"/>
        <v>-0.1</v>
      </c>
      <c r="E136">
        <v>373</v>
      </c>
      <c r="F136">
        <f t="shared" ref="F136:F167" si="219">D136</f>
        <v>-0.1</v>
      </c>
      <c r="G136" t="str">
        <f t="shared" si="165"/>
        <v>Sub</v>
      </c>
      <c r="H136" s="1">
        <f t="shared" si="211"/>
        <v>2.5115456911844371E-7</v>
      </c>
      <c r="I136" s="1">
        <f t="shared" si="166"/>
        <v>0</v>
      </c>
      <c r="J136" s="1">
        <f t="shared" si="167"/>
        <v>1.8900000000000005E-5</v>
      </c>
      <c r="K136" s="1">
        <f t="shared" si="168"/>
        <v>-1.7825499999999999E-4</v>
      </c>
      <c r="L136">
        <f t="shared" si="169"/>
        <v>2.5115456911844371E-7</v>
      </c>
      <c r="M136" s="1"/>
    </row>
    <row r="137" spans="3:13" x14ac:dyDescent="0.2">
      <c r="C137">
        <v>0.1</v>
      </c>
      <c r="D137">
        <f t="shared" si="209"/>
        <v>-0.1</v>
      </c>
      <c r="E137">
        <v>373</v>
      </c>
      <c r="F137">
        <f t="shared" ref="F137:F168" si="220">C137</f>
        <v>0.1</v>
      </c>
      <c r="G137" t="str">
        <f t="shared" si="165"/>
        <v>Linear</v>
      </c>
      <c r="H137" s="1">
        <f t="shared" si="211"/>
        <v>1.5926447263293113E-5</v>
      </c>
      <c r="I137" s="1">
        <f t="shared" si="166"/>
        <v>0</v>
      </c>
      <c r="J137" s="1">
        <f t="shared" si="167"/>
        <v>1.8900000000000005E-5</v>
      </c>
      <c r="K137" s="1">
        <f t="shared" si="168"/>
        <v>1.2974500000000001E-4</v>
      </c>
      <c r="L137">
        <f t="shared" si="169"/>
        <v>0</v>
      </c>
      <c r="M137" s="1" t="e">
        <f t="shared" ref="M137" si="221">L136/L137</f>
        <v>#DIV/0!</v>
      </c>
    </row>
    <row r="138" spans="3:13" x14ac:dyDescent="0.2">
      <c r="C138">
        <v>0.1</v>
      </c>
      <c r="D138">
        <f t="shared" si="209"/>
        <v>-0.1</v>
      </c>
      <c r="E138">
        <v>273</v>
      </c>
      <c r="F138">
        <f t="shared" ref="F138:F169" si="222">D138</f>
        <v>-0.1</v>
      </c>
      <c r="G138" t="str">
        <f t="shared" si="165"/>
        <v>Sub</v>
      </c>
      <c r="H138" s="1">
        <f t="shared" si="211"/>
        <v>1.1745510159029968E-7</v>
      </c>
      <c r="I138" s="1">
        <f t="shared" si="166"/>
        <v>0</v>
      </c>
      <c r="J138" s="1">
        <f t="shared" si="167"/>
        <v>1.8900000000000005E-5</v>
      </c>
      <c r="K138" s="1">
        <f t="shared" si="168"/>
        <v>-1.7825499999999999E-4</v>
      </c>
      <c r="L138">
        <f t="shared" si="169"/>
        <v>1.1745510159029968E-7</v>
      </c>
      <c r="M138" s="1"/>
    </row>
    <row r="139" spans="3:13" x14ac:dyDescent="0.2">
      <c r="C139">
        <v>0.1</v>
      </c>
      <c r="D139">
        <f t="shared" si="209"/>
        <v>-0.1</v>
      </c>
      <c r="E139">
        <v>273</v>
      </c>
      <c r="F139">
        <f t="shared" ref="F139:F170" si="223">C139</f>
        <v>0.1</v>
      </c>
      <c r="G139" t="str">
        <f t="shared" si="165"/>
        <v>Linear</v>
      </c>
      <c r="H139" s="1">
        <f t="shared" si="211"/>
        <v>3.405556630441286E-5</v>
      </c>
      <c r="I139" s="1">
        <f t="shared" si="166"/>
        <v>0</v>
      </c>
      <c r="J139" s="1">
        <f t="shared" si="167"/>
        <v>1.8900000000000005E-5</v>
      </c>
      <c r="K139" s="1">
        <f t="shared" si="168"/>
        <v>1.2974500000000001E-4</v>
      </c>
      <c r="L139">
        <f t="shared" si="169"/>
        <v>0</v>
      </c>
      <c r="M139" s="1" t="e">
        <f t="shared" ref="M139" si="224">L138/L139</f>
        <v>#DIV/0!</v>
      </c>
    </row>
    <row r="140" spans="3:13" x14ac:dyDescent="0.2">
      <c r="C140">
        <v>0.1</v>
      </c>
      <c r="D140">
        <f t="shared" si="209"/>
        <v>-0.1</v>
      </c>
      <c r="E140">
        <v>373</v>
      </c>
      <c r="F140">
        <f t="shared" ref="F140:F171" si="225">D140</f>
        <v>-0.1</v>
      </c>
      <c r="G140" t="str">
        <f t="shared" si="165"/>
        <v>Sub</v>
      </c>
      <c r="H140" s="1">
        <f t="shared" si="211"/>
        <v>2.5115456911844371E-7</v>
      </c>
      <c r="I140" s="1">
        <f t="shared" si="166"/>
        <v>0</v>
      </c>
      <c r="J140" s="1">
        <f t="shared" si="167"/>
        <v>1.8900000000000005E-5</v>
      </c>
      <c r="K140" s="1">
        <f t="shared" si="168"/>
        <v>-1.7825499999999999E-4</v>
      </c>
      <c r="L140">
        <f t="shared" si="169"/>
        <v>2.5115456911844371E-7</v>
      </c>
      <c r="M140" s="1"/>
    </row>
    <row r="141" spans="3:13" x14ac:dyDescent="0.2">
      <c r="C141">
        <v>0.1</v>
      </c>
      <c r="D141">
        <f t="shared" si="209"/>
        <v>-0.1</v>
      </c>
      <c r="E141">
        <v>373</v>
      </c>
      <c r="F141">
        <f t="shared" ref="F141:F172" si="226">C141</f>
        <v>0.1</v>
      </c>
      <c r="G141" t="str">
        <f t="shared" si="165"/>
        <v>Linear</v>
      </c>
      <c r="H141" s="1">
        <f t="shared" si="211"/>
        <v>1.5926447263293113E-5</v>
      </c>
      <c r="I141" s="1">
        <f t="shared" si="166"/>
        <v>0</v>
      </c>
      <c r="J141" s="1">
        <f t="shared" si="167"/>
        <v>1.8900000000000005E-5</v>
      </c>
      <c r="K141" s="1">
        <f t="shared" si="168"/>
        <v>1.2974500000000001E-4</v>
      </c>
      <c r="L141">
        <f t="shared" si="169"/>
        <v>0</v>
      </c>
      <c r="M141" s="1" t="e">
        <f t="shared" ref="M141" si="227">L140/L141</f>
        <v>#DIV/0!</v>
      </c>
    </row>
    <row r="142" spans="3:13" x14ac:dyDescent="0.2">
      <c r="C142">
        <v>0.1</v>
      </c>
      <c r="D142">
        <f t="shared" si="209"/>
        <v>-0.1</v>
      </c>
      <c r="E142">
        <v>273</v>
      </c>
      <c r="F142">
        <f t="shared" ref="F142:F173" si="228">D142</f>
        <v>-0.1</v>
      </c>
      <c r="G142" t="str">
        <f t="shared" si="165"/>
        <v>Sub</v>
      </c>
      <c r="H142" s="1">
        <f t="shared" si="211"/>
        <v>1.1745510159029968E-7</v>
      </c>
      <c r="I142" s="1">
        <f t="shared" si="166"/>
        <v>0</v>
      </c>
      <c r="J142" s="1">
        <f t="shared" si="167"/>
        <v>1.8900000000000005E-5</v>
      </c>
      <c r="K142" s="1">
        <f t="shared" si="168"/>
        <v>-1.7825499999999999E-4</v>
      </c>
      <c r="L142">
        <f t="shared" si="169"/>
        <v>1.1745510159029968E-7</v>
      </c>
      <c r="M142" s="1"/>
    </row>
    <row r="143" spans="3:13" x14ac:dyDescent="0.2">
      <c r="C143">
        <v>0.1</v>
      </c>
      <c r="D143">
        <f t="shared" si="209"/>
        <v>-0.1</v>
      </c>
      <c r="E143">
        <v>273</v>
      </c>
      <c r="F143">
        <f t="shared" ref="F143:F174" si="229">C143</f>
        <v>0.1</v>
      </c>
      <c r="G143" t="str">
        <f t="shared" si="165"/>
        <v>Linear</v>
      </c>
      <c r="H143" s="1">
        <f t="shared" si="211"/>
        <v>3.405556630441286E-5</v>
      </c>
      <c r="I143" s="1">
        <f t="shared" si="166"/>
        <v>0</v>
      </c>
      <c r="J143" s="1">
        <f t="shared" si="167"/>
        <v>1.8900000000000005E-5</v>
      </c>
      <c r="K143" s="1">
        <f t="shared" si="168"/>
        <v>1.2974500000000001E-4</v>
      </c>
      <c r="L143">
        <f t="shared" si="169"/>
        <v>0</v>
      </c>
      <c r="M143" s="1" t="e">
        <f t="shared" ref="M143" si="230">L142/L143</f>
        <v>#DIV/0!</v>
      </c>
    </row>
    <row r="144" spans="3:13" x14ac:dyDescent="0.2">
      <c r="C144">
        <v>0.1</v>
      </c>
      <c r="D144">
        <f t="shared" si="209"/>
        <v>-0.1</v>
      </c>
      <c r="E144">
        <v>373</v>
      </c>
      <c r="F144">
        <f t="shared" ref="F144:F175" si="231">D144</f>
        <v>-0.1</v>
      </c>
      <c r="G144" t="str">
        <f t="shared" si="165"/>
        <v>Sub</v>
      </c>
      <c r="H144" s="1">
        <f t="shared" si="211"/>
        <v>2.5115456911844371E-7</v>
      </c>
      <c r="I144" s="1">
        <f t="shared" si="166"/>
        <v>0</v>
      </c>
      <c r="J144" s="1">
        <f t="shared" si="167"/>
        <v>1.8900000000000005E-5</v>
      </c>
      <c r="K144" s="1">
        <f t="shared" si="168"/>
        <v>-1.7825499999999999E-4</v>
      </c>
      <c r="L144">
        <f t="shared" si="169"/>
        <v>2.5115456911844371E-7</v>
      </c>
      <c r="M144" s="1"/>
    </row>
    <row r="145" spans="3:13" x14ac:dyDescent="0.2">
      <c r="C145">
        <v>0.1</v>
      </c>
      <c r="D145">
        <f t="shared" si="209"/>
        <v>-0.1</v>
      </c>
      <c r="E145">
        <v>373</v>
      </c>
      <c r="F145">
        <f t="shared" ref="F145:F176" si="232">C145</f>
        <v>0.1</v>
      </c>
      <c r="G145" t="str">
        <f t="shared" si="165"/>
        <v>Linear</v>
      </c>
      <c r="H145" s="1">
        <f t="shared" si="211"/>
        <v>1.5926447263293113E-5</v>
      </c>
      <c r="I145" s="1">
        <f t="shared" si="166"/>
        <v>0</v>
      </c>
      <c r="J145" s="1">
        <f t="shared" si="167"/>
        <v>1.8900000000000005E-5</v>
      </c>
      <c r="K145" s="1">
        <f t="shared" si="168"/>
        <v>1.2974500000000001E-4</v>
      </c>
      <c r="L145">
        <f t="shared" si="169"/>
        <v>0</v>
      </c>
      <c r="M145" s="1" t="e">
        <f t="shared" ref="M145" si="233">L144/L145</f>
        <v>#DIV/0!</v>
      </c>
    </row>
    <row r="146" spans="3:13" x14ac:dyDescent="0.2">
      <c r="C146">
        <v>0.1</v>
      </c>
      <c r="D146">
        <f t="shared" si="209"/>
        <v>-0.1</v>
      </c>
      <c r="E146">
        <v>273</v>
      </c>
      <c r="F146">
        <f t="shared" ref="F146:F177" si="234">D146</f>
        <v>-0.1</v>
      </c>
      <c r="G146" t="str">
        <f t="shared" si="165"/>
        <v>Sub</v>
      </c>
      <c r="H146" s="1">
        <f t="shared" si="211"/>
        <v>1.1745510159029968E-7</v>
      </c>
      <c r="I146" s="1">
        <f t="shared" si="166"/>
        <v>0</v>
      </c>
      <c r="J146" s="1">
        <f t="shared" si="167"/>
        <v>1.8900000000000005E-5</v>
      </c>
      <c r="K146" s="1">
        <f t="shared" si="168"/>
        <v>-1.7825499999999999E-4</v>
      </c>
      <c r="L146">
        <f t="shared" si="169"/>
        <v>1.1745510159029968E-7</v>
      </c>
      <c r="M146" s="1"/>
    </row>
    <row r="147" spans="3:13" x14ac:dyDescent="0.2">
      <c r="C147">
        <v>0.1</v>
      </c>
      <c r="D147">
        <f t="shared" si="209"/>
        <v>-0.1</v>
      </c>
      <c r="E147">
        <v>273</v>
      </c>
      <c r="F147">
        <f t="shared" ref="F147:F178" si="235">C147</f>
        <v>0.1</v>
      </c>
      <c r="G147" t="str">
        <f t="shared" si="165"/>
        <v>Linear</v>
      </c>
      <c r="H147" s="1">
        <f t="shared" si="211"/>
        <v>3.405556630441286E-5</v>
      </c>
      <c r="I147" s="1">
        <f t="shared" si="166"/>
        <v>0</v>
      </c>
      <c r="J147" s="1">
        <f t="shared" si="167"/>
        <v>1.8900000000000005E-5</v>
      </c>
      <c r="K147" s="1">
        <f t="shared" si="168"/>
        <v>1.2974500000000001E-4</v>
      </c>
      <c r="L147">
        <f t="shared" si="169"/>
        <v>0</v>
      </c>
      <c r="M147" s="1" t="e">
        <f t="shared" ref="M147" si="236">L146/L147</f>
        <v>#DIV/0!</v>
      </c>
    </row>
    <row r="148" spans="3:13" x14ac:dyDescent="0.2">
      <c r="C148">
        <v>0.1</v>
      </c>
      <c r="D148">
        <f t="shared" si="209"/>
        <v>-0.1</v>
      </c>
      <c r="E148">
        <v>373</v>
      </c>
      <c r="F148">
        <f t="shared" ref="F148:F179" si="237">D148</f>
        <v>-0.1</v>
      </c>
      <c r="G148" t="str">
        <f t="shared" si="165"/>
        <v>Sub</v>
      </c>
      <c r="H148" s="1">
        <f t="shared" si="211"/>
        <v>2.5115456911844371E-7</v>
      </c>
      <c r="I148" s="1">
        <f t="shared" si="166"/>
        <v>0</v>
      </c>
      <c r="J148" s="1">
        <f t="shared" si="167"/>
        <v>1.8900000000000005E-5</v>
      </c>
      <c r="K148" s="1">
        <f t="shared" si="168"/>
        <v>-1.7825499999999999E-4</v>
      </c>
      <c r="L148">
        <f t="shared" si="169"/>
        <v>2.5115456911844371E-7</v>
      </c>
      <c r="M148" s="1"/>
    </row>
    <row r="149" spans="3:13" x14ac:dyDescent="0.2">
      <c r="C149">
        <v>0.1</v>
      </c>
      <c r="D149">
        <f t="shared" si="209"/>
        <v>-0.1</v>
      </c>
      <c r="E149">
        <v>373</v>
      </c>
      <c r="F149">
        <f t="shared" ref="F149:F180" si="238">C149</f>
        <v>0.1</v>
      </c>
      <c r="G149" t="str">
        <f t="shared" si="165"/>
        <v>Linear</v>
      </c>
      <c r="H149" s="1">
        <f t="shared" si="211"/>
        <v>1.5926447263293113E-5</v>
      </c>
      <c r="I149" s="1">
        <f t="shared" si="166"/>
        <v>0</v>
      </c>
      <c r="J149" s="1">
        <f t="shared" si="167"/>
        <v>1.8900000000000005E-5</v>
      </c>
      <c r="K149" s="1">
        <f t="shared" si="168"/>
        <v>1.2974500000000001E-4</v>
      </c>
      <c r="L149">
        <f t="shared" si="169"/>
        <v>0</v>
      </c>
      <c r="M149" s="1" t="e">
        <f t="shared" ref="M149" si="239">L148/L149</f>
        <v>#DIV/0!</v>
      </c>
    </row>
    <row r="150" spans="3:13" x14ac:dyDescent="0.2">
      <c r="C150">
        <v>0.1</v>
      </c>
      <c r="D150">
        <f t="shared" si="209"/>
        <v>-0.1</v>
      </c>
      <c r="E150">
        <v>273</v>
      </c>
      <c r="F150">
        <f t="shared" ref="F150:F181" si="240">D150</f>
        <v>-0.1</v>
      </c>
      <c r="G150" t="str">
        <f t="shared" si="165"/>
        <v>Sub</v>
      </c>
      <c r="H150" s="1">
        <f t="shared" si="211"/>
        <v>1.1745510159029968E-7</v>
      </c>
      <c r="I150" s="1">
        <f t="shared" si="166"/>
        <v>0</v>
      </c>
      <c r="J150" s="1">
        <f t="shared" si="167"/>
        <v>1.8900000000000005E-5</v>
      </c>
      <c r="K150" s="1">
        <f t="shared" si="168"/>
        <v>-1.7825499999999999E-4</v>
      </c>
      <c r="L150">
        <f t="shared" si="169"/>
        <v>1.1745510159029968E-7</v>
      </c>
      <c r="M150" s="1"/>
    </row>
    <row r="151" spans="3:13" x14ac:dyDescent="0.2">
      <c r="C151">
        <v>0.1</v>
      </c>
      <c r="D151">
        <f t="shared" si="209"/>
        <v>-0.1</v>
      </c>
      <c r="E151">
        <v>273</v>
      </c>
      <c r="F151">
        <f t="shared" ref="F151:F182" si="241">C151</f>
        <v>0.1</v>
      </c>
      <c r="G151" t="str">
        <f t="shared" si="165"/>
        <v>Linear</v>
      </c>
      <c r="H151" s="1">
        <f t="shared" si="211"/>
        <v>3.405556630441286E-5</v>
      </c>
      <c r="I151" s="1">
        <f t="shared" si="166"/>
        <v>0</v>
      </c>
      <c r="J151" s="1">
        <f t="shared" si="167"/>
        <v>1.8900000000000005E-5</v>
      </c>
      <c r="K151" s="1">
        <f t="shared" si="168"/>
        <v>1.2974500000000001E-4</v>
      </c>
      <c r="L151">
        <f t="shared" si="169"/>
        <v>0</v>
      </c>
      <c r="M151" s="1" t="e">
        <f t="shared" ref="M151" si="242">L150/L151</f>
        <v>#DIV/0!</v>
      </c>
    </row>
    <row r="152" spans="3:13" x14ac:dyDescent="0.2">
      <c r="C152">
        <v>0.1</v>
      </c>
      <c r="D152">
        <f t="shared" si="209"/>
        <v>-0.1</v>
      </c>
      <c r="E152">
        <v>373</v>
      </c>
      <c r="F152">
        <f t="shared" ref="F152:F183" si="243">D152</f>
        <v>-0.1</v>
      </c>
      <c r="G152" t="str">
        <f t="shared" si="165"/>
        <v>Sub</v>
      </c>
      <c r="H152" s="1">
        <f t="shared" si="211"/>
        <v>2.5115456911844371E-7</v>
      </c>
      <c r="I152" s="1">
        <f t="shared" si="166"/>
        <v>0</v>
      </c>
      <c r="J152" s="1">
        <f t="shared" si="167"/>
        <v>1.8900000000000005E-5</v>
      </c>
      <c r="K152" s="1">
        <f t="shared" si="168"/>
        <v>-1.7825499999999999E-4</v>
      </c>
      <c r="L152">
        <f t="shared" si="169"/>
        <v>2.5115456911844371E-7</v>
      </c>
      <c r="M152" s="1"/>
    </row>
    <row r="153" spans="3:13" x14ac:dyDescent="0.2">
      <c r="C153">
        <v>0.1</v>
      </c>
      <c r="D153">
        <f t="shared" si="209"/>
        <v>-0.1</v>
      </c>
      <c r="E153">
        <v>373</v>
      </c>
      <c r="F153">
        <f t="shared" ref="F153:F184" si="244">C153</f>
        <v>0.1</v>
      </c>
      <c r="G153" t="str">
        <f t="shared" si="165"/>
        <v>Linear</v>
      </c>
      <c r="H153" s="1">
        <f t="shared" si="211"/>
        <v>1.5926447263293113E-5</v>
      </c>
      <c r="I153" s="1">
        <f t="shared" si="166"/>
        <v>0</v>
      </c>
      <c r="J153" s="1">
        <f t="shared" si="167"/>
        <v>1.8900000000000005E-5</v>
      </c>
      <c r="K153" s="1">
        <f t="shared" si="168"/>
        <v>1.2974500000000001E-4</v>
      </c>
      <c r="L153">
        <f t="shared" si="169"/>
        <v>0</v>
      </c>
      <c r="M153" s="1" t="e">
        <f t="shared" ref="M153" si="245">L152/L153</f>
        <v>#DIV/0!</v>
      </c>
    </row>
    <row r="154" spans="3:13" x14ac:dyDescent="0.2">
      <c r="C154">
        <v>0.1</v>
      </c>
      <c r="D154">
        <f t="shared" si="209"/>
        <v>-0.1</v>
      </c>
      <c r="E154">
        <v>273</v>
      </c>
      <c r="F154">
        <f t="shared" ref="F154:F185" si="246">D154</f>
        <v>-0.1</v>
      </c>
      <c r="G154" t="str">
        <f t="shared" si="165"/>
        <v>Sub</v>
      </c>
      <c r="H154" s="1">
        <f t="shared" si="211"/>
        <v>1.1745510159029968E-7</v>
      </c>
      <c r="I154" s="1">
        <f t="shared" si="166"/>
        <v>0</v>
      </c>
      <c r="J154" s="1">
        <f t="shared" si="167"/>
        <v>1.8900000000000005E-5</v>
      </c>
      <c r="K154" s="1">
        <f t="shared" si="168"/>
        <v>-1.7825499999999999E-4</v>
      </c>
      <c r="L154">
        <f t="shared" si="169"/>
        <v>1.1745510159029968E-7</v>
      </c>
      <c r="M154" s="1"/>
    </row>
    <row r="155" spans="3:13" x14ac:dyDescent="0.2">
      <c r="C155">
        <v>0.1</v>
      </c>
      <c r="D155">
        <f t="shared" si="209"/>
        <v>-0.1</v>
      </c>
      <c r="E155">
        <v>273</v>
      </c>
      <c r="F155">
        <f t="shared" ref="F155:F186" si="247">C155</f>
        <v>0.1</v>
      </c>
      <c r="G155" t="str">
        <f t="shared" si="165"/>
        <v>Linear</v>
      </c>
      <c r="H155" s="1">
        <f t="shared" si="211"/>
        <v>3.405556630441286E-5</v>
      </c>
      <c r="I155" s="1">
        <f t="shared" si="166"/>
        <v>0</v>
      </c>
      <c r="J155" s="1">
        <f t="shared" si="167"/>
        <v>1.8900000000000005E-5</v>
      </c>
      <c r="K155" s="1">
        <f t="shared" si="168"/>
        <v>1.2974500000000001E-4</v>
      </c>
      <c r="L155">
        <f t="shared" si="169"/>
        <v>0</v>
      </c>
      <c r="M155" s="1" t="e">
        <f t="shared" ref="M155" si="248">L154/L155</f>
        <v>#DIV/0!</v>
      </c>
    </row>
    <row r="156" spans="3:13" x14ac:dyDescent="0.2">
      <c r="C156">
        <v>0.1</v>
      </c>
      <c r="D156">
        <f t="shared" si="209"/>
        <v>-0.1</v>
      </c>
      <c r="E156">
        <v>373</v>
      </c>
      <c r="F156">
        <f t="shared" ref="F156:F187" si="249">D156</f>
        <v>-0.1</v>
      </c>
      <c r="G156" t="str">
        <f t="shared" si="165"/>
        <v>Sub</v>
      </c>
      <c r="H156" s="1">
        <f t="shared" si="211"/>
        <v>2.5115456911844371E-7</v>
      </c>
      <c r="I156" s="1">
        <f t="shared" si="166"/>
        <v>0</v>
      </c>
      <c r="J156" s="1">
        <f t="shared" si="167"/>
        <v>1.8900000000000005E-5</v>
      </c>
      <c r="K156" s="1">
        <f t="shared" si="168"/>
        <v>-1.7825499999999999E-4</v>
      </c>
      <c r="L156">
        <f t="shared" si="169"/>
        <v>2.5115456911844371E-7</v>
      </c>
      <c r="M156" s="1"/>
    </row>
    <row r="157" spans="3:13" x14ac:dyDescent="0.2">
      <c r="C157">
        <v>0.1</v>
      </c>
      <c r="D157">
        <f t="shared" si="209"/>
        <v>-0.1</v>
      </c>
      <c r="E157">
        <v>373</v>
      </c>
      <c r="F157">
        <f t="shared" ref="F157:F188" si="250">C157</f>
        <v>0.1</v>
      </c>
      <c r="G157" t="str">
        <f t="shared" si="165"/>
        <v>Linear</v>
      </c>
      <c r="H157" s="1">
        <f t="shared" si="211"/>
        <v>1.5926447263293113E-5</v>
      </c>
      <c r="I157" s="1">
        <f t="shared" si="166"/>
        <v>0</v>
      </c>
      <c r="J157" s="1">
        <f t="shared" si="167"/>
        <v>1.8900000000000005E-5</v>
      </c>
      <c r="K157" s="1">
        <f t="shared" si="168"/>
        <v>1.2974500000000001E-4</v>
      </c>
      <c r="L157">
        <f t="shared" si="169"/>
        <v>0</v>
      </c>
      <c r="M157" s="1" t="e">
        <f t="shared" ref="M157" si="251">L156/L157</f>
        <v>#DIV/0!</v>
      </c>
    </row>
    <row r="158" spans="3:13" x14ac:dyDescent="0.2">
      <c r="C158">
        <v>0.1</v>
      </c>
      <c r="D158">
        <f t="shared" si="209"/>
        <v>-0.1</v>
      </c>
      <c r="E158">
        <v>273</v>
      </c>
      <c r="F158">
        <f t="shared" ref="F158:F189" si="252">D158</f>
        <v>-0.1</v>
      </c>
      <c r="G158" t="str">
        <f t="shared" si="165"/>
        <v>Sub</v>
      </c>
      <c r="H158" s="1">
        <f t="shared" si="211"/>
        <v>1.1745510159029968E-7</v>
      </c>
      <c r="I158" s="1">
        <f t="shared" si="166"/>
        <v>0</v>
      </c>
      <c r="J158" s="1">
        <f t="shared" si="167"/>
        <v>1.8900000000000005E-5</v>
      </c>
      <c r="K158" s="1">
        <f t="shared" si="168"/>
        <v>-1.7825499999999999E-4</v>
      </c>
      <c r="L158">
        <f t="shared" si="169"/>
        <v>1.1745510159029968E-7</v>
      </c>
      <c r="M158" s="1"/>
    </row>
    <row r="159" spans="3:13" x14ac:dyDescent="0.2">
      <c r="C159">
        <v>0.1</v>
      </c>
      <c r="D159">
        <f t="shared" si="209"/>
        <v>-0.1</v>
      </c>
      <c r="E159">
        <v>273</v>
      </c>
      <c r="F159">
        <f t="shared" ref="F159:F190" si="253">C159</f>
        <v>0.1</v>
      </c>
      <c r="G159" t="str">
        <f t="shared" si="165"/>
        <v>Linear</v>
      </c>
      <c r="H159" s="1">
        <f t="shared" si="211"/>
        <v>3.405556630441286E-5</v>
      </c>
      <c r="I159" s="1">
        <f t="shared" si="166"/>
        <v>0</v>
      </c>
      <c r="J159" s="1">
        <f t="shared" si="167"/>
        <v>1.8900000000000005E-5</v>
      </c>
      <c r="K159" s="1">
        <f t="shared" si="168"/>
        <v>1.2974500000000001E-4</v>
      </c>
      <c r="L159">
        <f t="shared" si="169"/>
        <v>0</v>
      </c>
      <c r="M159" s="1" t="e">
        <f t="shared" ref="M159" si="254">L158/L159</f>
        <v>#DIV/0!</v>
      </c>
    </row>
    <row r="160" spans="3:13" x14ac:dyDescent="0.2">
      <c r="C160">
        <v>0.1</v>
      </c>
      <c r="D160">
        <f t="shared" si="209"/>
        <v>-0.1</v>
      </c>
      <c r="E160">
        <v>373</v>
      </c>
      <c r="F160">
        <f t="shared" ref="F160:F191" si="255">D160</f>
        <v>-0.1</v>
      </c>
      <c r="G160" t="str">
        <f t="shared" si="165"/>
        <v>Sub</v>
      </c>
      <c r="H160" s="1">
        <f t="shared" si="211"/>
        <v>2.5115456911844371E-7</v>
      </c>
      <c r="I160" s="1">
        <f t="shared" si="166"/>
        <v>0</v>
      </c>
      <c r="J160" s="1">
        <f t="shared" si="167"/>
        <v>1.8900000000000005E-5</v>
      </c>
      <c r="K160" s="1">
        <f t="shared" si="168"/>
        <v>-1.7825499999999999E-4</v>
      </c>
      <c r="L160">
        <f t="shared" si="169"/>
        <v>2.5115456911844371E-7</v>
      </c>
      <c r="M160" s="1"/>
    </row>
    <row r="161" spans="3:13" x14ac:dyDescent="0.2">
      <c r="C161">
        <v>0.1</v>
      </c>
      <c r="D161">
        <f t="shared" si="209"/>
        <v>-0.1</v>
      </c>
      <c r="E161">
        <v>373</v>
      </c>
      <c r="F161">
        <f t="shared" ref="F161:F192" si="256">C161</f>
        <v>0.1</v>
      </c>
      <c r="G161" t="str">
        <f t="shared" si="165"/>
        <v>Linear</v>
      </c>
      <c r="H161" s="1">
        <f t="shared" si="211"/>
        <v>1.5926447263293113E-5</v>
      </c>
      <c r="I161" s="1">
        <f t="shared" si="166"/>
        <v>0</v>
      </c>
      <c r="J161" s="1">
        <f t="shared" si="167"/>
        <v>1.8900000000000005E-5</v>
      </c>
      <c r="K161" s="1">
        <f t="shared" si="168"/>
        <v>1.2974500000000001E-4</v>
      </c>
      <c r="L161">
        <f t="shared" si="169"/>
        <v>0</v>
      </c>
      <c r="M161" s="1" t="e">
        <f t="shared" ref="M161" si="257">L160/L161</f>
        <v>#DIV/0!</v>
      </c>
    </row>
    <row r="162" spans="3:13" x14ac:dyDescent="0.2">
      <c r="C162">
        <v>0.1</v>
      </c>
      <c r="D162">
        <f t="shared" si="209"/>
        <v>-0.1</v>
      </c>
      <c r="E162">
        <v>273</v>
      </c>
      <c r="F162">
        <f t="shared" ref="F162:F193" si="258">D162</f>
        <v>-0.1</v>
      </c>
      <c r="G162" t="str">
        <f t="shared" si="165"/>
        <v>Sub</v>
      </c>
      <c r="H162" s="1">
        <f t="shared" si="211"/>
        <v>1.1745510159029968E-7</v>
      </c>
      <c r="I162" s="1">
        <f t="shared" si="166"/>
        <v>0</v>
      </c>
      <c r="J162" s="1">
        <f t="shared" si="167"/>
        <v>1.8900000000000005E-5</v>
      </c>
      <c r="K162" s="1">
        <f t="shared" si="168"/>
        <v>-1.7825499999999999E-4</v>
      </c>
      <c r="L162">
        <f t="shared" si="169"/>
        <v>1.1745510159029968E-7</v>
      </c>
      <c r="M162" s="1"/>
    </row>
    <row r="163" spans="3:13" x14ac:dyDescent="0.2">
      <c r="C163">
        <v>0.1</v>
      </c>
      <c r="D163">
        <f t="shared" si="209"/>
        <v>-0.1</v>
      </c>
      <c r="E163">
        <v>273</v>
      </c>
      <c r="F163">
        <f t="shared" ref="F163:F194" si="259">C163</f>
        <v>0.1</v>
      </c>
      <c r="G163" t="str">
        <f t="shared" si="165"/>
        <v>Linear</v>
      </c>
      <c r="H163" s="1">
        <f t="shared" si="211"/>
        <v>3.405556630441286E-5</v>
      </c>
      <c r="I163" s="1">
        <f t="shared" si="166"/>
        <v>0</v>
      </c>
      <c r="J163" s="1">
        <f t="shared" si="167"/>
        <v>1.8900000000000005E-5</v>
      </c>
      <c r="K163" s="1">
        <f t="shared" si="168"/>
        <v>1.2974500000000001E-4</v>
      </c>
      <c r="L163">
        <f t="shared" si="169"/>
        <v>0</v>
      </c>
      <c r="M163" s="1" t="e">
        <f t="shared" ref="M163" si="260">L162/L163</f>
        <v>#DIV/0!</v>
      </c>
    </row>
    <row r="164" spans="3:13" x14ac:dyDescent="0.2">
      <c r="C164">
        <v>0.1</v>
      </c>
      <c r="D164">
        <f t="shared" si="209"/>
        <v>-0.1</v>
      </c>
      <c r="E164">
        <v>373</v>
      </c>
      <c r="F164">
        <f t="shared" ref="F164:F195" si="261">D164</f>
        <v>-0.1</v>
      </c>
      <c r="G164" t="str">
        <f t="shared" si="165"/>
        <v>Sub</v>
      </c>
      <c r="H164" s="1">
        <f t="shared" si="211"/>
        <v>2.5115456911844371E-7</v>
      </c>
      <c r="I164" s="1">
        <f t="shared" si="166"/>
        <v>0</v>
      </c>
      <c r="J164" s="1">
        <f t="shared" si="167"/>
        <v>1.8900000000000005E-5</v>
      </c>
      <c r="K164" s="1">
        <f t="shared" si="168"/>
        <v>-1.7825499999999999E-4</v>
      </c>
      <c r="L164">
        <f t="shared" si="169"/>
        <v>2.5115456911844371E-7</v>
      </c>
      <c r="M164" s="1"/>
    </row>
    <row r="165" spans="3:13" x14ac:dyDescent="0.2">
      <c r="C165">
        <v>0.1</v>
      </c>
      <c r="D165">
        <f t="shared" si="209"/>
        <v>-0.1</v>
      </c>
      <c r="E165">
        <v>373</v>
      </c>
      <c r="F165">
        <f t="shared" ref="F165:F196" si="262">C165</f>
        <v>0.1</v>
      </c>
      <c r="G165" t="str">
        <f t="shared" si="165"/>
        <v>Linear</v>
      </c>
      <c r="H165" s="1">
        <f t="shared" si="211"/>
        <v>1.5926447263293113E-5</v>
      </c>
      <c r="I165" s="1">
        <f t="shared" si="166"/>
        <v>0</v>
      </c>
      <c r="J165" s="1">
        <f t="shared" si="167"/>
        <v>1.8900000000000005E-5</v>
      </c>
      <c r="K165" s="1">
        <f t="shared" si="168"/>
        <v>1.2974500000000001E-4</v>
      </c>
      <c r="L165">
        <f t="shared" si="169"/>
        <v>0</v>
      </c>
      <c r="M165" s="1" t="e">
        <f t="shared" ref="M165" si="263">L164/L165</f>
        <v>#DIV/0!</v>
      </c>
    </row>
    <row r="166" spans="3:13" x14ac:dyDescent="0.2">
      <c r="C166">
        <v>0.1</v>
      </c>
      <c r="D166">
        <f t="shared" si="209"/>
        <v>-0.1</v>
      </c>
      <c r="E166">
        <v>273</v>
      </c>
      <c r="F166">
        <f t="shared" ref="F166:F197" si="264">D166</f>
        <v>-0.1</v>
      </c>
      <c r="G166" t="str">
        <f t="shared" si="165"/>
        <v>Sub</v>
      </c>
      <c r="H166" s="1">
        <f t="shared" si="211"/>
        <v>1.1745510159029968E-7</v>
      </c>
      <c r="I166" s="1">
        <f t="shared" si="166"/>
        <v>0</v>
      </c>
      <c r="J166" s="1">
        <f t="shared" si="167"/>
        <v>1.8900000000000005E-5</v>
      </c>
      <c r="K166" s="1">
        <f t="shared" si="168"/>
        <v>-1.7825499999999999E-4</v>
      </c>
      <c r="L166">
        <f t="shared" si="169"/>
        <v>1.1745510159029968E-7</v>
      </c>
      <c r="M166" s="1"/>
    </row>
    <row r="167" spans="3:13" x14ac:dyDescent="0.2">
      <c r="C167">
        <v>0.1</v>
      </c>
      <c r="D167">
        <f t="shared" si="209"/>
        <v>-0.1</v>
      </c>
      <c r="E167">
        <v>273</v>
      </c>
      <c r="F167">
        <f t="shared" ref="F167:F198" si="265">C167</f>
        <v>0.1</v>
      </c>
      <c r="G167" t="str">
        <f t="shared" si="165"/>
        <v>Linear</v>
      </c>
      <c r="H167" s="1">
        <f t="shared" si="211"/>
        <v>3.405556630441286E-5</v>
      </c>
      <c r="I167" s="1">
        <f t="shared" si="166"/>
        <v>0</v>
      </c>
      <c r="J167" s="1">
        <f t="shared" si="167"/>
        <v>1.8900000000000005E-5</v>
      </c>
      <c r="K167" s="1">
        <f t="shared" si="168"/>
        <v>1.2974500000000001E-4</v>
      </c>
      <c r="L167">
        <f t="shared" si="169"/>
        <v>0</v>
      </c>
      <c r="M167" s="1" t="e">
        <f t="shared" ref="M167" si="266">L166/L167</f>
        <v>#DIV/0!</v>
      </c>
    </row>
    <row r="168" spans="3:13" x14ac:dyDescent="0.2">
      <c r="C168">
        <v>0.1</v>
      </c>
      <c r="D168">
        <f t="shared" si="209"/>
        <v>-0.1</v>
      </c>
      <c r="E168">
        <v>373</v>
      </c>
      <c r="F168">
        <f t="shared" ref="F168:F199" si="267">D168</f>
        <v>-0.1</v>
      </c>
      <c r="G168" t="str">
        <f t="shared" ref="G168:G231" si="268">IF(F168&lt;B168,"Sub",IF(A168&lt;(F168-B168),"Linear", IF(A168&gt;$R$12, "Velocity", "Pinch")))</f>
        <v>Sub</v>
      </c>
      <c r="H168" s="1">
        <f t="shared" si="211"/>
        <v>2.5115456911844371E-7</v>
      </c>
      <c r="I168" s="1">
        <f t="shared" ref="I168:I231" si="269">$R$7*$R$4*($R$5/$R$6)*((F168-B168)*A168-A168^2 / 2)</f>
        <v>0</v>
      </c>
      <c r="J168" s="1">
        <f t="shared" ref="J168:J231" si="270">0.5 *$R$7*$R$4*($R$5/$R$6)*(F168-B168)^2</f>
        <v>1.8900000000000005E-5</v>
      </c>
      <c r="K168" s="1">
        <f t="shared" ref="K168:K231" si="271">$R$2*$R$4*$R$5*(F168-B168-($R$12/2))</f>
        <v>-1.7825499999999999E-4</v>
      </c>
      <c r="L168">
        <f t="shared" ref="L168:L231" si="272">IF(G168="Sub", H168, IF(G168="Linear", I168, IF(G168="Pinch",J168, K168)))</f>
        <v>2.5115456911844371E-7</v>
      </c>
      <c r="M168" s="1"/>
    </row>
    <row r="169" spans="3:13" x14ac:dyDescent="0.2">
      <c r="C169">
        <v>0.1</v>
      </c>
      <c r="D169">
        <f t="shared" si="209"/>
        <v>-0.1</v>
      </c>
      <c r="E169">
        <v>373</v>
      </c>
      <c r="F169">
        <f t="shared" ref="F169:F200" si="273">C169</f>
        <v>0.1</v>
      </c>
      <c r="G169" t="str">
        <f t="shared" si="268"/>
        <v>Linear</v>
      </c>
      <c r="H169" s="1">
        <f t="shared" si="211"/>
        <v>1.5926447263293113E-5</v>
      </c>
      <c r="I169" s="1">
        <f t="shared" si="269"/>
        <v>0</v>
      </c>
      <c r="J169" s="1">
        <f t="shared" si="270"/>
        <v>1.8900000000000005E-5</v>
      </c>
      <c r="K169" s="1">
        <f t="shared" si="271"/>
        <v>1.2974500000000001E-4</v>
      </c>
      <c r="L169">
        <f t="shared" si="272"/>
        <v>0</v>
      </c>
      <c r="M169" s="1" t="e">
        <f t="shared" ref="M169" si="274">L168/L169</f>
        <v>#DIV/0!</v>
      </c>
    </row>
    <row r="170" spans="3:13" x14ac:dyDescent="0.2">
      <c r="C170">
        <v>0.1</v>
      </c>
      <c r="D170">
        <f t="shared" si="209"/>
        <v>-0.1</v>
      </c>
      <c r="E170">
        <v>273</v>
      </c>
      <c r="F170">
        <f t="shared" ref="F170:F201" si="275">D170</f>
        <v>-0.1</v>
      </c>
      <c r="G170" t="str">
        <f t="shared" si="268"/>
        <v>Sub</v>
      </c>
      <c r="H170" s="1">
        <f t="shared" si="211"/>
        <v>1.1745510159029968E-7</v>
      </c>
      <c r="I170" s="1">
        <f t="shared" si="269"/>
        <v>0</v>
      </c>
      <c r="J170" s="1">
        <f t="shared" si="270"/>
        <v>1.8900000000000005E-5</v>
      </c>
      <c r="K170" s="1">
        <f t="shared" si="271"/>
        <v>-1.7825499999999999E-4</v>
      </c>
      <c r="L170">
        <f t="shared" si="272"/>
        <v>1.1745510159029968E-7</v>
      </c>
      <c r="M170" s="1"/>
    </row>
    <row r="171" spans="3:13" x14ac:dyDescent="0.2">
      <c r="C171">
        <v>0.1</v>
      </c>
      <c r="D171">
        <f t="shared" si="209"/>
        <v>-0.1</v>
      </c>
      <c r="E171">
        <v>273</v>
      </c>
      <c r="F171">
        <f t="shared" ref="F171:F202" si="276">C171</f>
        <v>0.1</v>
      </c>
      <c r="G171" t="str">
        <f t="shared" si="268"/>
        <v>Linear</v>
      </c>
      <c r="H171" s="1">
        <f t="shared" si="211"/>
        <v>3.405556630441286E-5</v>
      </c>
      <c r="I171" s="1">
        <f t="shared" si="269"/>
        <v>0</v>
      </c>
      <c r="J171" s="1">
        <f t="shared" si="270"/>
        <v>1.8900000000000005E-5</v>
      </c>
      <c r="K171" s="1">
        <f t="shared" si="271"/>
        <v>1.2974500000000001E-4</v>
      </c>
      <c r="L171">
        <f t="shared" si="272"/>
        <v>0</v>
      </c>
      <c r="M171" s="1" t="e">
        <f t="shared" ref="M171" si="277">L170/L171</f>
        <v>#DIV/0!</v>
      </c>
    </row>
    <row r="172" spans="3:13" x14ac:dyDescent="0.2">
      <c r="C172">
        <v>0.1</v>
      </c>
      <c r="D172">
        <f t="shared" si="209"/>
        <v>-0.1</v>
      </c>
      <c r="E172">
        <v>373</v>
      </c>
      <c r="F172">
        <f t="shared" ref="F172:F203" si="278">D172</f>
        <v>-0.1</v>
      </c>
      <c r="G172" t="str">
        <f t="shared" si="268"/>
        <v>Sub</v>
      </c>
      <c r="H172" s="1">
        <f t="shared" si="211"/>
        <v>2.5115456911844371E-7</v>
      </c>
      <c r="I172" s="1">
        <f t="shared" si="269"/>
        <v>0</v>
      </c>
      <c r="J172" s="1">
        <f t="shared" si="270"/>
        <v>1.8900000000000005E-5</v>
      </c>
      <c r="K172" s="1">
        <f t="shared" si="271"/>
        <v>-1.7825499999999999E-4</v>
      </c>
      <c r="L172">
        <f t="shared" si="272"/>
        <v>2.5115456911844371E-7</v>
      </c>
      <c r="M172" s="1"/>
    </row>
    <row r="173" spans="3:13" x14ac:dyDescent="0.2">
      <c r="C173">
        <v>0.1</v>
      </c>
      <c r="D173">
        <f t="shared" si="209"/>
        <v>-0.1</v>
      </c>
      <c r="E173">
        <v>373</v>
      </c>
      <c r="F173">
        <f t="shared" ref="F173:F204" si="279">C173</f>
        <v>0.1</v>
      </c>
      <c r="G173" t="str">
        <f t="shared" si="268"/>
        <v>Linear</v>
      </c>
      <c r="H173" s="1">
        <f t="shared" si="211"/>
        <v>1.5926447263293113E-5</v>
      </c>
      <c r="I173" s="1">
        <f t="shared" si="269"/>
        <v>0</v>
      </c>
      <c r="J173" s="1">
        <f t="shared" si="270"/>
        <v>1.8900000000000005E-5</v>
      </c>
      <c r="K173" s="1">
        <f t="shared" si="271"/>
        <v>1.2974500000000001E-4</v>
      </c>
      <c r="L173">
        <f t="shared" si="272"/>
        <v>0</v>
      </c>
      <c r="M173" s="1" t="e">
        <f t="shared" ref="M173" si="280">L172/L173</f>
        <v>#DIV/0!</v>
      </c>
    </row>
    <row r="174" spans="3:13" x14ac:dyDescent="0.2">
      <c r="C174">
        <v>0.1</v>
      </c>
      <c r="D174">
        <f t="shared" si="209"/>
        <v>-0.1</v>
      </c>
      <c r="E174">
        <v>273</v>
      </c>
      <c r="F174">
        <f t="shared" ref="F174:F205" si="281">D174</f>
        <v>-0.1</v>
      </c>
      <c r="G174" t="str">
        <f t="shared" si="268"/>
        <v>Sub</v>
      </c>
      <c r="H174" s="1">
        <f t="shared" si="211"/>
        <v>1.1745510159029968E-7</v>
      </c>
      <c r="I174" s="1">
        <f t="shared" si="269"/>
        <v>0</v>
      </c>
      <c r="J174" s="1">
        <f t="shared" si="270"/>
        <v>1.8900000000000005E-5</v>
      </c>
      <c r="K174" s="1">
        <f t="shared" si="271"/>
        <v>-1.7825499999999999E-4</v>
      </c>
      <c r="L174">
        <f t="shared" si="272"/>
        <v>1.1745510159029968E-7</v>
      </c>
      <c r="M174" s="1"/>
    </row>
    <row r="175" spans="3:13" x14ac:dyDescent="0.2">
      <c r="C175">
        <v>0.1</v>
      </c>
      <c r="D175">
        <f t="shared" si="209"/>
        <v>-0.1</v>
      </c>
      <c r="E175">
        <v>273</v>
      </c>
      <c r="F175">
        <f t="shared" ref="F175:F206" si="282">C175</f>
        <v>0.1</v>
      </c>
      <c r="G175" t="str">
        <f t="shared" si="268"/>
        <v>Linear</v>
      </c>
      <c r="H175" s="1">
        <f t="shared" si="211"/>
        <v>3.405556630441286E-5</v>
      </c>
      <c r="I175" s="1">
        <f t="shared" si="269"/>
        <v>0</v>
      </c>
      <c r="J175" s="1">
        <f t="shared" si="270"/>
        <v>1.8900000000000005E-5</v>
      </c>
      <c r="K175" s="1">
        <f t="shared" si="271"/>
        <v>1.2974500000000001E-4</v>
      </c>
      <c r="L175">
        <f t="shared" si="272"/>
        <v>0</v>
      </c>
      <c r="M175" s="1" t="e">
        <f t="shared" ref="M175" si="283">L174/L175</f>
        <v>#DIV/0!</v>
      </c>
    </row>
    <row r="176" spans="3:13" x14ac:dyDescent="0.2">
      <c r="C176">
        <v>0.1</v>
      </c>
      <c r="D176">
        <f t="shared" si="209"/>
        <v>-0.1</v>
      </c>
      <c r="E176">
        <v>373</v>
      </c>
      <c r="F176">
        <f t="shared" ref="F176:F207" si="284">D176</f>
        <v>-0.1</v>
      </c>
      <c r="G176" t="str">
        <f t="shared" si="268"/>
        <v>Sub</v>
      </c>
      <c r="H176" s="1">
        <f t="shared" si="211"/>
        <v>2.5115456911844371E-7</v>
      </c>
      <c r="I176" s="1">
        <f t="shared" si="269"/>
        <v>0</v>
      </c>
      <c r="J176" s="1">
        <f t="shared" si="270"/>
        <v>1.8900000000000005E-5</v>
      </c>
      <c r="K176" s="1">
        <f t="shared" si="271"/>
        <v>-1.7825499999999999E-4</v>
      </c>
      <c r="L176">
        <f t="shared" si="272"/>
        <v>2.5115456911844371E-7</v>
      </c>
      <c r="M176" s="1"/>
    </row>
    <row r="177" spans="3:13" x14ac:dyDescent="0.2">
      <c r="C177">
        <v>0.1</v>
      </c>
      <c r="D177">
        <f t="shared" si="209"/>
        <v>-0.1</v>
      </c>
      <c r="E177">
        <v>373</v>
      </c>
      <c r="F177">
        <f t="shared" ref="F177:F208" si="285">C177</f>
        <v>0.1</v>
      </c>
      <c r="G177" t="str">
        <f t="shared" si="268"/>
        <v>Linear</v>
      </c>
      <c r="H177" s="1">
        <f t="shared" si="211"/>
        <v>1.5926447263293113E-5</v>
      </c>
      <c r="I177" s="1">
        <f t="shared" si="269"/>
        <v>0</v>
      </c>
      <c r="J177" s="1">
        <f t="shared" si="270"/>
        <v>1.8900000000000005E-5</v>
      </c>
      <c r="K177" s="1">
        <f t="shared" si="271"/>
        <v>1.2974500000000001E-4</v>
      </c>
      <c r="L177">
        <f t="shared" si="272"/>
        <v>0</v>
      </c>
      <c r="M177" s="1" t="e">
        <f t="shared" ref="M177" si="286">L176/L177</f>
        <v>#DIV/0!</v>
      </c>
    </row>
    <row r="178" spans="3:13" x14ac:dyDescent="0.2">
      <c r="C178">
        <v>0.1</v>
      </c>
      <c r="D178">
        <f t="shared" si="209"/>
        <v>-0.1</v>
      </c>
      <c r="E178">
        <v>273</v>
      </c>
      <c r="F178">
        <f t="shared" ref="F178:F209" si="287">D178</f>
        <v>-0.1</v>
      </c>
      <c r="G178" t="str">
        <f t="shared" si="268"/>
        <v>Sub</v>
      </c>
      <c r="H178" s="1">
        <f t="shared" si="211"/>
        <v>1.1745510159029968E-7</v>
      </c>
      <c r="I178" s="1">
        <f t="shared" si="269"/>
        <v>0</v>
      </c>
      <c r="J178" s="1">
        <f t="shared" si="270"/>
        <v>1.8900000000000005E-5</v>
      </c>
      <c r="K178" s="1">
        <f t="shared" si="271"/>
        <v>-1.7825499999999999E-4</v>
      </c>
      <c r="L178">
        <f t="shared" si="272"/>
        <v>1.1745510159029968E-7</v>
      </c>
      <c r="M178" s="1"/>
    </row>
    <row r="179" spans="3:13" x14ac:dyDescent="0.2">
      <c r="C179">
        <v>0.1</v>
      </c>
      <c r="D179">
        <f t="shared" si="209"/>
        <v>-0.1</v>
      </c>
      <c r="E179">
        <v>273</v>
      </c>
      <c r="F179">
        <f t="shared" ref="F179:F210" si="288">C179</f>
        <v>0.1</v>
      </c>
      <c r="G179" t="str">
        <f t="shared" si="268"/>
        <v>Linear</v>
      </c>
      <c r="H179" s="1">
        <f t="shared" si="211"/>
        <v>3.405556630441286E-5</v>
      </c>
      <c r="I179" s="1">
        <f t="shared" si="269"/>
        <v>0</v>
      </c>
      <c r="J179" s="1">
        <f t="shared" si="270"/>
        <v>1.8900000000000005E-5</v>
      </c>
      <c r="K179" s="1">
        <f t="shared" si="271"/>
        <v>1.2974500000000001E-4</v>
      </c>
      <c r="L179">
        <f t="shared" si="272"/>
        <v>0</v>
      </c>
      <c r="M179" s="1" t="e">
        <f t="shared" ref="M179" si="289">L178/L179</f>
        <v>#DIV/0!</v>
      </c>
    </row>
    <row r="180" spans="3:13" x14ac:dyDescent="0.2">
      <c r="C180">
        <v>0.1</v>
      </c>
      <c r="D180">
        <f t="shared" si="209"/>
        <v>-0.1</v>
      </c>
      <c r="E180">
        <v>373</v>
      </c>
      <c r="F180">
        <f t="shared" ref="F180:F211" si="290">D180</f>
        <v>-0.1</v>
      </c>
      <c r="G180" t="str">
        <f t="shared" si="268"/>
        <v>Sub</v>
      </c>
      <c r="H180" s="1">
        <f t="shared" si="211"/>
        <v>2.5115456911844371E-7</v>
      </c>
      <c r="I180" s="1">
        <f t="shared" si="269"/>
        <v>0</v>
      </c>
      <c r="J180" s="1">
        <f t="shared" si="270"/>
        <v>1.8900000000000005E-5</v>
      </c>
      <c r="K180" s="1">
        <f t="shared" si="271"/>
        <v>-1.7825499999999999E-4</v>
      </c>
      <c r="L180">
        <f t="shared" si="272"/>
        <v>2.5115456911844371E-7</v>
      </c>
      <c r="M180" s="1"/>
    </row>
    <row r="181" spans="3:13" x14ac:dyDescent="0.2">
      <c r="C181">
        <v>0.1</v>
      </c>
      <c r="D181">
        <f t="shared" si="209"/>
        <v>-0.1</v>
      </c>
      <c r="E181">
        <v>373</v>
      </c>
      <c r="F181">
        <f t="shared" ref="F181:F212" si="291">C181</f>
        <v>0.1</v>
      </c>
      <c r="G181" t="str">
        <f t="shared" si="268"/>
        <v>Linear</v>
      </c>
      <c r="H181" s="1">
        <f t="shared" si="211"/>
        <v>1.5926447263293113E-5</v>
      </c>
      <c r="I181" s="1">
        <f t="shared" si="269"/>
        <v>0</v>
      </c>
      <c r="J181" s="1">
        <f t="shared" si="270"/>
        <v>1.8900000000000005E-5</v>
      </c>
      <c r="K181" s="1">
        <f t="shared" si="271"/>
        <v>1.2974500000000001E-4</v>
      </c>
      <c r="L181">
        <f t="shared" si="272"/>
        <v>0</v>
      </c>
      <c r="M181" s="1" t="e">
        <f t="shared" ref="M181" si="292">L180/L181</f>
        <v>#DIV/0!</v>
      </c>
    </row>
    <row r="182" spans="3:13" x14ac:dyDescent="0.2">
      <c r="C182">
        <v>0.1</v>
      </c>
      <c r="D182">
        <f t="shared" si="209"/>
        <v>-0.1</v>
      </c>
      <c r="E182">
        <v>273</v>
      </c>
      <c r="F182">
        <f t="shared" ref="F182:F213" si="293">D182</f>
        <v>-0.1</v>
      </c>
      <c r="G182" t="str">
        <f t="shared" si="268"/>
        <v>Sub</v>
      </c>
      <c r="H182" s="1">
        <f t="shared" si="211"/>
        <v>1.1745510159029968E-7</v>
      </c>
      <c r="I182" s="1">
        <f t="shared" si="269"/>
        <v>0</v>
      </c>
      <c r="J182" s="1">
        <f t="shared" si="270"/>
        <v>1.8900000000000005E-5</v>
      </c>
      <c r="K182" s="1">
        <f t="shared" si="271"/>
        <v>-1.7825499999999999E-4</v>
      </c>
      <c r="L182">
        <f t="shared" si="272"/>
        <v>1.1745510159029968E-7</v>
      </c>
      <c r="M182" s="1"/>
    </row>
    <row r="183" spans="3:13" x14ac:dyDescent="0.2">
      <c r="C183">
        <v>0.1</v>
      </c>
      <c r="D183">
        <f t="shared" si="209"/>
        <v>-0.1</v>
      </c>
      <c r="E183">
        <v>273</v>
      </c>
      <c r="F183">
        <f t="shared" ref="F183:F214" si="294">C183</f>
        <v>0.1</v>
      </c>
      <c r="G183" t="str">
        <f t="shared" si="268"/>
        <v>Linear</v>
      </c>
      <c r="H183" s="1">
        <f t="shared" si="211"/>
        <v>3.405556630441286E-5</v>
      </c>
      <c r="I183" s="1">
        <f t="shared" si="269"/>
        <v>0</v>
      </c>
      <c r="J183" s="1">
        <f t="shared" si="270"/>
        <v>1.8900000000000005E-5</v>
      </c>
      <c r="K183" s="1">
        <f t="shared" si="271"/>
        <v>1.2974500000000001E-4</v>
      </c>
      <c r="L183">
        <f t="shared" si="272"/>
        <v>0</v>
      </c>
      <c r="M183" s="1" t="e">
        <f t="shared" ref="M183" si="295">L182/L183</f>
        <v>#DIV/0!</v>
      </c>
    </row>
    <row r="184" spans="3:13" x14ac:dyDescent="0.2">
      <c r="C184">
        <v>0.1</v>
      </c>
      <c r="D184">
        <f t="shared" si="209"/>
        <v>-0.1</v>
      </c>
      <c r="E184">
        <v>373</v>
      </c>
      <c r="F184">
        <f t="shared" ref="F184:F215" si="296">D184</f>
        <v>-0.1</v>
      </c>
      <c r="G184" t="str">
        <f t="shared" si="268"/>
        <v>Sub</v>
      </c>
      <c r="H184" s="1">
        <f t="shared" si="211"/>
        <v>2.5115456911844371E-7</v>
      </c>
      <c r="I184" s="1">
        <f t="shared" si="269"/>
        <v>0</v>
      </c>
      <c r="J184" s="1">
        <f t="shared" si="270"/>
        <v>1.8900000000000005E-5</v>
      </c>
      <c r="K184" s="1">
        <f t="shared" si="271"/>
        <v>-1.7825499999999999E-4</v>
      </c>
      <c r="L184">
        <f t="shared" si="272"/>
        <v>2.5115456911844371E-7</v>
      </c>
      <c r="M184" s="1"/>
    </row>
    <row r="185" spans="3:13" x14ac:dyDescent="0.2">
      <c r="C185">
        <v>0.1</v>
      </c>
      <c r="D185">
        <f t="shared" si="209"/>
        <v>-0.1</v>
      </c>
      <c r="E185">
        <v>373</v>
      </c>
      <c r="F185">
        <f t="shared" ref="F185:F216" si="297">C185</f>
        <v>0.1</v>
      </c>
      <c r="G185" t="str">
        <f t="shared" si="268"/>
        <v>Linear</v>
      </c>
      <c r="H185" s="1">
        <f t="shared" si="211"/>
        <v>1.5926447263293113E-5</v>
      </c>
      <c r="I185" s="1">
        <f t="shared" si="269"/>
        <v>0</v>
      </c>
      <c r="J185" s="1">
        <f t="shared" si="270"/>
        <v>1.8900000000000005E-5</v>
      </c>
      <c r="K185" s="1">
        <f t="shared" si="271"/>
        <v>1.2974500000000001E-4</v>
      </c>
      <c r="L185">
        <f t="shared" si="272"/>
        <v>0</v>
      </c>
      <c r="M185" s="1" t="e">
        <f t="shared" ref="M185" si="298">L184/L185</f>
        <v>#DIV/0!</v>
      </c>
    </row>
    <row r="186" spans="3:13" x14ac:dyDescent="0.2">
      <c r="C186">
        <v>0.1</v>
      </c>
      <c r="D186">
        <f t="shared" si="209"/>
        <v>-0.1</v>
      </c>
      <c r="E186">
        <v>273</v>
      </c>
      <c r="F186">
        <f t="shared" ref="F186:F217" si="299">D186</f>
        <v>-0.1</v>
      </c>
      <c r="G186" t="str">
        <f t="shared" si="268"/>
        <v>Sub</v>
      </c>
      <c r="H186" s="1">
        <f t="shared" si="211"/>
        <v>1.1745510159029968E-7</v>
      </c>
      <c r="I186" s="1">
        <f t="shared" si="269"/>
        <v>0</v>
      </c>
      <c r="J186" s="1">
        <f t="shared" si="270"/>
        <v>1.8900000000000005E-5</v>
      </c>
      <c r="K186" s="1">
        <f t="shared" si="271"/>
        <v>-1.7825499999999999E-4</v>
      </c>
      <c r="L186">
        <f t="shared" si="272"/>
        <v>1.1745510159029968E-7</v>
      </c>
      <c r="M186" s="1"/>
    </row>
    <row r="187" spans="3:13" x14ac:dyDescent="0.2">
      <c r="C187">
        <v>0.1</v>
      </c>
      <c r="D187">
        <f t="shared" si="209"/>
        <v>-0.1</v>
      </c>
      <c r="E187">
        <v>273</v>
      </c>
      <c r="F187">
        <f t="shared" ref="F187:F218" si="300">C187</f>
        <v>0.1</v>
      </c>
      <c r="G187" t="str">
        <f t="shared" si="268"/>
        <v>Linear</v>
      </c>
      <c r="H187" s="1">
        <f t="shared" si="211"/>
        <v>3.405556630441286E-5</v>
      </c>
      <c r="I187" s="1">
        <f t="shared" si="269"/>
        <v>0</v>
      </c>
      <c r="J187" s="1">
        <f t="shared" si="270"/>
        <v>1.8900000000000005E-5</v>
      </c>
      <c r="K187" s="1">
        <f t="shared" si="271"/>
        <v>1.2974500000000001E-4</v>
      </c>
      <c r="L187">
        <f t="shared" si="272"/>
        <v>0</v>
      </c>
      <c r="M187" s="1" t="e">
        <f t="shared" ref="M187" si="301">L186/L187</f>
        <v>#DIV/0!</v>
      </c>
    </row>
    <row r="188" spans="3:13" x14ac:dyDescent="0.2">
      <c r="C188">
        <v>0.1</v>
      </c>
      <c r="D188">
        <f t="shared" si="209"/>
        <v>-0.1</v>
      </c>
      <c r="E188">
        <v>373</v>
      </c>
      <c r="F188">
        <f t="shared" ref="F188:F219" si="302">D188</f>
        <v>-0.1</v>
      </c>
      <c r="G188" t="str">
        <f t="shared" si="268"/>
        <v>Sub</v>
      </c>
      <c r="H188" s="1">
        <f t="shared" si="211"/>
        <v>2.5115456911844371E-7</v>
      </c>
      <c r="I188" s="1">
        <f t="shared" si="269"/>
        <v>0</v>
      </c>
      <c r="J188" s="1">
        <f t="shared" si="270"/>
        <v>1.8900000000000005E-5</v>
      </c>
      <c r="K188" s="1">
        <f t="shared" si="271"/>
        <v>-1.7825499999999999E-4</v>
      </c>
      <c r="L188">
        <f t="shared" si="272"/>
        <v>2.5115456911844371E-7</v>
      </c>
      <c r="M188" s="1"/>
    </row>
    <row r="189" spans="3:13" x14ac:dyDescent="0.2">
      <c r="C189">
        <v>0.1</v>
      </c>
      <c r="D189">
        <f t="shared" si="209"/>
        <v>-0.1</v>
      </c>
      <c r="E189">
        <v>373</v>
      </c>
      <c r="F189">
        <f t="shared" ref="F189:F220" si="303">C189</f>
        <v>0.1</v>
      </c>
      <c r="G189" t="str">
        <f t="shared" si="268"/>
        <v>Linear</v>
      </c>
      <c r="H189" s="1">
        <f t="shared" si="211"/>
        <v>1.5926447263293113E-5</v>
      </c>
      <c r="I189" s="1">
        <f t="shared" si="269"/>
        <v>0</v>
      </c>
      <c r="J189" s="1">
        <f t="shared" si="270"/>
        <v>1.8900000000000005E-5</v>
      </c>
      <c r="K189" s="1">
        <f t="shared" si="271"/>
        <v>1.2974500000000001E-4</v>
      </c>
      <c r="L189">
        <f t="shared" si="272"/>
        <v>0</v>
      </c>
      <c r="M189" s="1" t="e">
        <f t="shared" ref="M189" si="304">L188/L189</f>
        <v>#DIV/0!</v>
      </c>
    </row>
    <row r="190" spans="3:13" x14ac:dyDescent="0.2">
      <c r="C190">
        <v>0.1</v>
      </c>
      <c r="D190">
        <f t="shared" si="209"/>
        <v>-0.1</v>
      </c>
      <c r="E190">
        <v>273</v>
      </c>
      <c r="F190">
        <f t="shared" ref="F190:F221" si="305">D190</f>
        <v>-0.1</v>
      </c>
      <c r="G190" t="str">
        <f t="shared" si="268"/>
        <v>Sub</v>
      </c>
      <c r="H190" s="1">
        <f t="shared" si="211"/>
        <v>1.1745510159029968E-7</v>
      </c>
      <c r="I190" s="1">
        <f t="shared" si="269"/>
        <v>0</v>
      </c>
      <c r="J190" s="1">
        <f t="shared" si="270"/>
        <v>1.8900000000000005E-5</v>
      </c>
      <c r="K190" s="1">
        <f t="shared" si="271"/>
        <v>-1.7825499999999999E-4</v>
      </c>
      <c r="L190">
        <f t="shared" si="272"/>
        <v>1.1745510159029968E-7</v>
      </c>
      <c r="M190" s="1"/>
    </row>
    <row r="191" spans="3:13" x14ac:dyDescent="0.2">
      <c r="C191">
        <v>0.1</v>
      </c>
      <c r="D191">
        <f t="shared" si="209"/>
        <v>-0.1</v>
      </c>
      <c r="E191">
        <v>273</v>
      </c>
      <c r="F191">
        <f t="shared" ref="F191:F222" si="306">C191</f>
        <v>0.1</v>
      </c>
      <c r="G191" t="str">
        <f t="shared" si="268"/>
        <v>Linear</v>
      </c>
      <c r="H191" s="1">
        <f t="shared" si="211"/>
        <v>3.405556630441286E-5</v>
      </c>
      <c r="I191" s="1">
        <f t="shared" si="269"/>
        <v>0</v>
      </c>
      <c r="J191" s="1">
        <f t="shared" si="270"/>
        <v>1.8900000000000005E-5</v>
      </c>
      <c r="K191" s="1">
        <f t="shared" si="271"/>
        <v>1.2974500000000001E-4</v>
      </c>
      <c r="L191">
        <f t="shared" si="272"/>
        <v>0</v>
      </c>
      <c r="M191" s="1" t="e">
        <f t="shared" ref="M191" si="307">L190/L191</f>
        <v>#DIV/0!</v>
      </c>
    </row>
    <row r="192" spans="3:13" x14ac:dyDescent="0.2">
      <c r="C192">
        <v>0.1</v>
      </c>
      <c r="D192">
        <f t="shared" si="209"/>
        <v>-0.1</v>
      </c>
      <c r="E192">
        <v>373</v>
      </c>
      <c r="F192">
        <f t="shared" ref="F192:F223" si="308">D192</f>
        <v>-0.1</v>
      </c>
      <c r="G192" t="str">
        <f t="shared" si="268"/>
        <v>Sub</v>
      </c>
      <c r="H192" s="1">
        <f t="shared" si="211"/>
        <v>2.5115456911844371E-7</v>
      </c>
      <c r="I192" s="1">
        <f t="shared" si="269"/>
        <v>0</v>
      </c>
      <c r="J192" s="1">
        <f t="shared" si="270"/>
        <v>1.8900000000000005E-5</v>
      </c>
      <c r="K192" s="1">
        <f t="shared" si="271"/>
        <v>-1.7825499999999999E-4</v>
      </c>
      <c r="L192">
        <f t="shared" si="272"/>
        <v>2.5115456911844371E-7</v>
      </c>
      <c r="M192" s="1"/>
    </row>
    <row r="193" spans="3:13" x14ac:dyDescent="0.2">
      <c r="C193">
        <v>0.1</v>
      </c>
      <c r="D193">
        <f t="shared" si="209"/>
        <v>-0.1</v>
      </c>
      <c r="E193">
        <v>373</v>
      </c>
      <c r="F193">
        <f t="shared" ref="F193:F224" si="309">C193</f>
        <v>0.1</v>
      </c>
      <c r="G193" t="str">
        <f t="shared" si="268"/>
        <v>Linear</v>
      </c>
      <c r="H193" s="1">
        <f t="shared" si="211"/>
        <v>1.5926447263293113E-5</v>
      </c>
      <c r="I193" s="1">
        <f t="shared" si="269"/>
        <v>0</v>
      </c>
      <c r="J193" s="1">
        <f t="shared" si="270"/>
        <v>1.8900000000000005E-5</v>
      </c>
      <c r="K193" s="1">
        <f t="shared" si="271"/>
        <v>1.2974500000000001E-4</v>
      </c>
      <c r="L193">
        <f t="shared" si="272"/>
        <v>0</v>
      </c>
      <c r="M193" s="1" t="e">
        <f t="shared" ref="M193" si="310">L192/L193</f>
        <v>#DIV/0!</v>
      </c>
    </row>
    <row r="194" spans="3:13" x14ac:dyDescent="0.2">
      <c r="C194">
        <v>0.1</v>
      </c>
      <c r="D194">
        <f t="shared" si="209"/>
        <v>-0.1</v>
      </c>
      <c r="E194">
        <v>273</v>
      </c>
      <c r="F194">
        <f t="shared" ref="F194:F225" si="311">D194</f>
        <v>-0.1</v>
      </c>
      <c r="G194" t="str">
        <f t="shared" si="268"/>
        <v>Sub</v>
      </c>
      <c r="H194" s="1">
        <f t="shared" si="211"/>
        <v>1.1745510159029968E-7</v>
      </c>
      <c r="I194" s="1">
        <f t="shared" si="269"/>
        <v>0</v>
      </c>
      <c r="J194" s="1">
        <f t="shared" si="270"/>
        <v>1.8900000000000005E-5</v>
      </c>
      <c r="K194" s="1">
        <f t="shared" si="271"/>
        <v>-1.7825499999999999E-4</v>
      </c>
      <c r="L194">
        <f t="shared" si="272"/>
        <v>1.1745510159029968E-7</v>
      </c>
      <c r="M194" s="1"/>
    </row>
    <row r="195" spans="3:13" x14ac:dyDescent="0.2">
      <c r="C195">
        <v>0.1</v>
      </c>
      <c r="D195">
        <f t="shared" ref="D195:D257" si="312">A195-0.1</f>
        <v>-0.1</v>
      </c>
      <c r="E195">
        <v>273</v>
      </c>
      <c r="F195">
        <f t="shared" ref="F195:F226" si="313">C195</f>
        <v>0.1</v>
      </c>
      <c r="G195" t="str">
        <f t="shared" si="268"/>
        <v>Linear</v>
      </c>
      <c r="H195" s="1">
        <f t="shared" ref="H195:H257" si="314">10^-6 * (2)*(EXP((F195-B195) / ($R$10*$R$11*E195/$R$9)))</f>
        <v>3.405556630441286E-5</v>
      </c>
      <c r="I195" s="1">
        <f t="shared" si="269"/>
        <v>0</v>
      </c>
      <c r="J195" s="1">
        <f t="shared" si="270"/>
        <v>1.8900000000000005E-5</v>
      </c>
      <c r="K195" s="1">
        <f t="shared" si="271"/>
        <v>1.2974500000000001E-4</v>
      </c>
      <c r="L195">
        <f t="shared" si="272"/>
        <v>0</v>
      </c>
      <c r="M195" s="1" t="e">
        <f t="shared" ref="M195" si="315">L194/L195</f>
        <v>#DIV/0!</v>
      </c>
    </row>
    <row r="196" spans="3:13" x14ac:dyDescent="0.2">
      <c r="C196">
        <v>0.1</v>
      </c>
      <c r="D196">
        <f t="shared" si="312"/>
        <v>-0.1</v>
      </c>
      <c r="E196">
        <v>373</v>
      </c>
      <c r="F196">
        <f t="shared" ref="F196:F227" si="316">D196</f>
        <v>-0.1</v>
      </c>
      <c r="G196" t="str">
        <f t="shared" si="268"/>
        <v>Sub</v>
      </c>
      <c r="H196" s="1">
        <f t="shared" si="314"/>
        <v>2.5115456911844371E-7</v>
      </c>
      <c r="I196" s="1">
        <f t="shared" si="269"/>
        <v>0</v>
      </c>
      <c r="J196" s="1">
        <f t="shared" si="270"/>
        <v>1.8900000000000005E-5</v>
      </c>
      <c r="K196" s="1">
        <f t="shared" si="271"/>
        <v>-1.7825499999999999E-4</v>
      </c>
      <c r="L196">
        <f t="shared" si="272"/>
        <v>2.5115456911844371E-7</v>
      </c>
      <c r="M196" s="1"/>
    </row>
    <row r="197" spans="3:13" x14ac:dyDescent="0.2">
      <c r="C197">
        <v>0.1</v>
      </c>
      <c r="D197">
        <f t="shared" si="312"/>
        <v>-0.1</v>
      </c>
      <c r="E197">
        <v>373</v>
      </c>
      <c r="F197">
        <f t="shared" ref="F197:F228" si="317">C197</f>
        <v>0.1</v>
      </c>
      <c r="G197" t="str">
        <f t="shared" si="268"/>
        <v>Linear</v>
      </c>
      <c r="H197" s="1">
        <f t="shared" si="314"/>
        <v>1.5926447263293113E-5</v>
      </c>
      <c r="I197" s="1">
        <f t="shared" si="269"/>
        <v>0</v>
      </c>
      <c r="J197" s="1">
        <f t="shared" si="270"/>
        <v>1.8900000000000005E-5</v>
      </c>
      <c r="K197" s="1">
        <f t="shared" si="271"/>
        <v>1.2974500000000001E-4</v>
      </c>
      <c r="L197">
        <f t="shared" si="272"/>
        <v>0</v>
      </c>
      <c r="M197" s="1" t="e">
        <f t="shared" ref="M197" si="318">L196/L197</f>
        <v>#DIV/0!</v>
      </c>
    </row>
    <row r="198" spans="3:13" x14ac:dyDescent="0.2">
      <c r="C198">
        <v>0.1</v>
      </c>
      <c r="D198">
        <f t="shared" si="312"/>
        <v>-0.1</v>
      </c>
      <c r="E198">
        <v>273</v>
      </c>
      <c r="F198">
        <f t="shared" ref="F198:F229" si="319">D198</f>
        <v>-0.1</v>
      </c>
      <c r="G198" t="str">
        <f t="shared" si="268"/>
        <v>Sub</v>
      </c>
      <c r="H198" s="1">
        <f t="shared" si="314"/>
        <v>1.1745510159029968E-7</v>
      </c>
      <c r="I198" s="1">
        <f t="shared" si="269"/>
        <v>0</v>
      </c>
      <c r="J198" s="1">
        <f t="shared" si="270"/>
        <v>1.8900000000000005E-5</v>
      </c>
      <c r="K198" s="1">
        <f t="shared" si="271"/>
        <v>-1.7825499999999999E-4</v>
      </c>
      <c r="L198">
        <f t="shared" si="272"/>
        <v>1.1745510159029968E-7</v>
      </c>
      <c r="M198" s="1"/>
    </row>
    <row r="199" spans="3:13" x14ac:dyDescent="0.2">
      <c r="C199">
        <v>0.1</v>
      </c>
      <c r="D199">
        <f t="shared" si="312"/>
        <v>-0.1</v>
      </c>
      <c r="E199">
        <v>273</v>
      </c>
      <c r="F199">
        <f t="shared" ref="F199:F230" si="320">C199</f>
        <v>0.1</v>
      </c>
      <c r="G199" t="str">
        <f t="shared" si="268"/>
        <v>Linear</v>
      </c>
      <c r="H199" s="1">
        <f t="shared" si="314"/>
        <v>3.405556630441286E-5</v>
      </c>
      <c r="I199" s="1">
        <f t="shared" si="269"/>
        <v>0</v>
      </c>
      <c r="J199" s="1">
        <f t="shared" si="270"/>
        <v>1.8900000000000005E-5</v>
      </c>
      <c r="K199" s="1">
        <f t="shared" si="271"/>
        <v>1.2974500000000001E-4</v>
      </c>
      <c r="L199">
        <f t="shared" si="272"/>
        <v>0</v>
      </c>
      <c r="M199" s="1" t="e">
        <f t="shared" ref="M199" si="321">L198/L199</f>
        <v>#DIV/0!</v>
      </c>
    </row>
    <row r="200" spans="3:13" x14ac:dyDescent="0.2">
      <c r="C200">
        <v>0.1</v>
      </c>
      <c r="D200">
        <f t="shared" si="312"/>
        <v>-0.1</v>
      </c>
      <c r="E200">
        <v>373</v>
      </c>
      <c r="F200">
        <f t="shared" ref="F200:F231" si="322">D200</f>
        <v>-0.1</v>
      </c>
      <c r="G200" t="str">
        <f t="shared" si="268"/>
        <v>Sub</v>
      </c>
      <c r="H200" s="1">
        <f t="shared" si="314"/>
        <v>2.5115456911844371E-7</v>
      </c>
      <c r="I200" s="1">
        <f t="shared" si="269"/>
        <v>0</v>
      </c>
      <c r="J200" s="1">
        <f t="shared" si="270"/>
        <v>1.8900000000000005E-5</v>
      </c>
      <c r="K200" s="1">
        <f t="shared" si="271"/>
        <v>-1.7825499999999999E-4</v>
      </c>
      <c r="L200">
        <f t="shared" si="272"/>
        <v>2.5115456911844371E-7</v>
      </c>
      <c r="M200" s="1"/>
    </row>
    <row r="201" spans="3:13" x14ac:dyDescent="0.2">
      <c r="C201">
        <v>0.1</v>
      </c>
      <c r="D201">
        <f t="shared" si="312"/>
        <v>-0.1</v>
      </c>
      <c r="E201">
        <v>373</v>
      </c>
      <c r="F201">
        <f t="shared" ref="F201:F232" si="323">C201</f>
        <v>0.1</v>
      </c>
      <c r="G201" t="str">
        <f t="shared" si="268"/>
        <v>Linear</v>
      </c>
      <c r="H201" s="1">
        <f t="shared" si="314"/>
        <v>1.5926447263293113E-5</v>
      </c>
      <c r="I201" s="1">
        <f t="shared" si="269"/>
        <v>0</v>
      </c>
      <c r="J201" s="1">
        <f t="shared" si="270"/>
        <v>1.8900000000000005E-5</v>
      </c>
      <c r="K201" s="1">
        <f t="shared" si="271"/>
        <v>1.2974500000000001E-4</v>
      </c>
      <c r="L201">
        <f t="shared" si="272"/>
        <v>0</v>
      </c>
      <c r="M201" s="1" t="e">
        <f t="shared" ref="M201" si="324">L200/L201</f>
        <v>#DIV/0!</v>
      </c>
    </row>
    <row r="202" spans="3:13" x14ac:dyDescent="0.2">
      <c r="C202">
        <v>0.1</v>
      </c>
      <c r="D202">
        <f t="shared" si="312"/>
        <v>-0.1</v>
      </c>
      <c r="E202">
        <v>273</v>
      </c>
      <c r="F202">
        <f t="shared" ref="F202:F233" si="325">D202</f>
        <v>-0.1</v>
      </c>
      <c r="G202" t="str">
        <f t="shared" si="268"/>
        <v>Sub</v>
      </c>
      <c r="H202" s="1">
        <f t="shared" si="314"/>
        <v>1.1745510159029968E-7</v>
      </c>
      <c r="I202" s="1">
        <f t="shared" si="269"/>
        <v>0</v>
      </c>
      <c r="J202" s="1">
        <f t="shared" si="270"/>
        <v>1.8900000000000005E-5</v>
      </c>
      <c r="K202" s="1">
        <f t="shared" si="271"/>
        <v>-1.7825499999999999E-4</v>
      </c>
      <c r="L202">
        <f t="shared" si="272"/>
        <v>1.1745510159029968E-7</v>
      </c>
      <c r="M202" s="1"/>
    </row>
    <row r="203" spans="3:13" x14ac:dyDescent="0.2">
      <c r="C203">
        <v>0.1</v>
      </c>
      <c r="D203">
        <f t="shared" si="312"/>
        <v>-0.1</v>
      </c>
      <c r="E203">
        <v>273</v>
      </c>
      <c r="F203">
        <f t="shared" ref="F203:F234" si="326">C203</f>
        <v>0.1</v>
      </c>
      <c r="G203" t="str">
        <f t="shared" si="268"/>
        <v>Linear</v>
      </c>
      <c r="H203" s="1">
        <f t="shared" si="314"/>
        <v>3.405556630441286E-5</v>
      </c>
      <c r="I203" s="1">
        <f t="shared" si="269"/>
        <v>0</v>
      </c>
      <c r="J203" s="1">
        <f t="shared" si="270"/>
        <v>1.8900000000000005E-5</v>
      </c>
      <c r="K203" s="1">
        <f t="shared" si="271"/>
        <v>1.2974500000000001E-4</v>
      </c>
      <c r="L203">
        <f t="shared" si="272"/>
        <v>0</v>
      </c>
      <c r="M203" s="1" t="e">
        <f t="shared" ref="M203" si="327">L202/L203</f>
        <v>#DIV/0!</v>
      </c>
    </row>
    <row r="204" spans="3:13" x14ac:dyDescent="0.2">
      <c r="C204">
        <v>0.1</v>
      </c>
      <c r="D204">
        <f t="shared" si="312"/>
        <v>-0.1</v>
      </c>
      <c r="E204">
        <v>373</v>
      </c>
      <c r="F204">
        <f t="shared" ref="F204:F235" si="328">D204</f>
        <v>-0.1</v>
      </c>
      <c r="G204" t="str">
        <f t="shared" si="268"/>
        <v>Sub</v>
      </c>
      <c r="H204" s="1">
        <f t="shared" si="314"/>
        <v>2.5115456911844371E-7</v>
      </c>
      <c r="I204" s="1">
        <f t="shared" si="269"/>
        <v>0</v>
      </c>
      <c r="J204" s="1">
        <f t="shared" si="270"/>
        <v>1.8900000000000005E-5</v>
      </c>
      <c r="K204" s="1">
        <f t="shared" si="271"/>
        <v>-1.7825499999999999E-4</v>
      </c>
      <c r="L204">
        <f t="shared" si="272"/>
        <v>2.5115456911844371E-7</v>
      </c>
      <c r="M204" s="1"/>
    </row>
    <row r="205" spans="3:13" x14ac:dyDescent="0.2">
      <c r="C205">
        <v>0.1</v>
      </c>
      <c r="D205">
        <f t="shared" si="312"/>
        <v>-0.1</v>
      </c>
      <c r="E205">
        <v>373</v>
      </c>
      <c r="F205">
        <f t="shared" ref="F205:F236" si="329">C205</f>
        <v>0.1</v>
      </c>
      <c r="G205" t="str">
        <f t="shared" si="268"/>
        <v>Linear</v>
      </c>
      <c r="H205" s="1">
        <f t="shared" si="314"/>
        <v>1.5926447263293113E-5</v>
      </c>
      <c r="I205" s="1">
        <f t="shared" si="269"/>
        <v>0</v>
      </c>
      <c r="J205" s="1">
        <f t="shared" si="270"/>
        <v>1.8900000000000005E-5</v>
      </c>
      <c r="K205" s="1">
        <f t="shared" si="271"/>
        <v>1.2974500000000001E-4</v>
      </c>
      <c r="L205">
        <f t="shared" si="272"/>
        <v>0</v>
      </c>
      <c r="M205" s="1" t="e">
        <f t="shared" ref="M205" si="330">L204/L205</f>
        <v>#DIV/0!</v>
      </c>
    </row>
    <row r="206" spans="3:13" x14ac:dyDescent="0.2">
      <c r="C206">
        <v>0.1</v>
      </c>
      <c r="D206">
        <f t="shared" si="312"/>
        <v>-0.1</v>
      </c>
      <c r="E206">
        <v>273</v>
      </c>
      <c r="F206">
        <f t="shared" ref="F206:F237" si="331">D206</f>
        <v>-0.1</v>
      </c>
      <c r="G206" t="str">
        <f t="shared" si="268"/>
        <v>Sub</v>
      </c>
      <c r="H206" s="1">
        <f t="shared" si="314"/>
        <v>1.1745510159029968E-7</v>
      </c>
      <c r="I206" s="1">
        <f t="shared" si="269"/>
        <v>0</v>
      </c>
      <c r="J206" s="1">
        <f t="shared" si="270"/>
        <v>1.8900000000000005E-5</v>
      </c>
      <c r="K206" s="1">
        <f t="shared" si="271"/>
        <v>-1.7825499999999999E-4</v>
      </c>
      <c r="L206">
        <f t="shared" si="272"/>
        <v>1.1745510159029968E-7</v>
      </c>
      <c r="M206" s="1"/>
    </row>
    <row r="207" spans="3:13" x14ac:dyDescent="0.2">
      <c r="C207">
        <v>0.1</v>
      </c>
      <c r="D207">
        <f t="shared" si="312"/>
        <v>-0.1</v>
      </c>
      <c r="E207">
        <v>273</v>
      </c>
      <c r="F207">
        <f t="shared" ref="F207:F238" si="332">C207</f>
        <v>0.1</v>
      </c>
      <c r="G207" t="str">
        <f t="shared" si="268"/>
        <v>Linear</v>
      </c>
      <c r="H207" s="1">
        <f t="shared" si="314"/>
        <v>3.405556630441286E-5</v>
      </c>
      <c r="I207" s="1">
        <f t="shared" si="269"/>
        <v>0</v>
      </c>
      <c r="J207" s="1">
        <f t="shared" si="270"/>
        <v>1.8900000000000005E-5</v>
      </c>
      <c r="K207" s="1">
        <f t="shared" si="271"/>
        <v>1.2974500000000001E-4</v>
      </c>
      <c r="L207">
        <f t="shared" si="272"/>
        <v>0</v>
      </c>
      <c r="M207" s="1" t="e">
        <f t="shared" ref="M207" si="333">L206/L207</f>
        <v>#DIV/0!</v>
      </c>
    </row>
    <row r="208" spans="3:13" x14ac:dyDescent="0.2">
      <c r="C208">
        <v>0.1</v>
      </c>
      <c r="D208">
        <f t="shared" si="312"/>
        <v>-0.1</v>
      </c>
      <c r="E208">
        <v>373</v>
      </c>
      <c r="F208">
        <f t="shared" ref="F208:F239" si="334">D208</f>
        <v>-0.1</v>
      </c>
      <c r="G208" t="str">
        <f t="shared" si="268"/>
        <v>Sub</v>
      </c>
      <c r="H208" s="1">
        <f t="shared" si="314"/>
        <v>2.5115456911844371E-7</v>
      </c>
      <c r="I208" s="1">
        <f t="shared" si="269"/>
        <v>0</v>
      </c>
      <c r="J208" s="1">
        <f t="shared" si="270"/>
        <v>1.8900000000000005E-5</v>
      </c>
      <c r="K208" s="1">
        <f t="shared" si="271"/>
        <v>-1.7825499999999999E-4</v>
      </c>
      <c r="L208">
        <f t="shared" si="272"/>
        <v>2.5115456911844371E-7</v>
      </c>
      <c r="M208" s="1"/>
    </row>
    <row r="209" spans="3:13" x14ac:dyDescent="0.2">
      <c r="C209">
        <v>0.1</v>
      </c>
      <c r="D209">
        <f t="shared" si="312"/>
        <v>-0.1</v>
      </c>
      <c r="E209">
        <v>373</v>
      </c>
      <c r="F209">
        <f t="shared" ref="F209:F240" si="335">C209</f>
        <v>0.1</v>
      </c>
      <c r="G209" t="str">
        <f t="shared" si="268"/>
        <v>Linear</v>
      </c>
      <c r="H209" s="1">
        <f t="shared" si="314"/>
        <v>1.5926447263293113E-5</v>
      </c>
      <c r="I209" s="1">
        <f t="shared" si="269"/>
        <v>0</v>
      </c>
      <c r="J209" s="1">
        <f t="shared" si="270"/>
        <v>1.8900000000000005E-5</v>
      </c>
      <c r="K209" s="1">
        <f t="shared" si="271"/>
        <v>1.2974500000000001E-4</v>
      </c>
      <c r="L209">
        <f t="shared" si="272"/>
        <v>0</v>
      </c>
      <c r="M209" s="1" t="e">
        <f t="shared" ref="M209" si="336">L208/L209</f>
        <v>#DIV/0!</v>
      </c>
    </row>
    <row r="210" spans="3:13" x14ac:dyDescent="0.2">
      <c r="C210">
        <v>0.1</v>
      </c>
      <c r="D210">
        <f t="shared" si="312"/>
        <v>-0.1</v>
      </c>
      <c r="E210">
        <v>273</v>
      </c>
      <c r="F210">
        <f t="shared" ref="F210:F257" si="337">D210</f>
        <v>-0.1</v>
      </c>
      <c r="G210" t="str">
        <f t="shared" si="268"/>
        <v>Sub</v>
      </c>
      <c r="H210" s="1">
        <f t="shared" si="314"/>
        <v>1.1745510159029968E-7</v>
      </c>
      <c r="I210" s="1">
        <f t="shared" si="269"/>
        <v>0</v>
      </c>
      <c r="J210" s="1">
        <f t="shared" si="270"/>
        <v>1.8900000000000005E-5</v>
      </c>
      <c r="K210" s="1">
        <f t="shared" si="271"/>
        <v>-1.7825499999999999E-4</v>
      </c>
      <c r="L210">
        <f t="shared" si="272"/>
        <v>1.1745510159029968E-7</v>
      </c>
      <c r="M210" s="1"/>
    </row>
    <row r="211" spans="3:13" x14ac:dyDescent="0.2">
      <c r="C211">
        <v>0.1</v>
      </c>
      <c r="D211">
        <f t="shared" si="312"/>
        <v>-0.1</v>
      </c>
      <c r="E211">
        <v>273</v>
      </c>
      <c r="F211">
        <f t="shared" ref="F211:F257" si="338">C211</f>
        <v>0.1</v>
      </c>
      <c r="G211" t="str">
        <f t="shared" si="268"/>
        <v>Linear</v>
      </c>
      <c r="H211" s="1">
        <f t="shared" si="314"/>
        <v>3.405556630441286E-5</v>
      </c>
      <c r="I211" s="1">
        <f t="shared" si="269"/>
        <v>0</v>
      </c>
      <c r="J211" s="1">
        <f t="shared" si="270"/>
        <v>1.8900000000000005E-5</v>
      </c>
      <c r="K211" s="1">
        <f t="shared" si="271"/>
        <v>1.2974500000000001E-4</v>
      </c>
      <c r="L211">
        <f t="shared" si="272"/>
        <v>0</v>
      </c>
      <c r="M211" s="1" t="e">
        <f t="shared" ref="M211" si="339">L210/L211</f>
        <v>#DIV/0!</v>
      </c>
    </row>
    <row r="212" spans="3:13" x14ac:dyDescent="0.2">
      <c r="C212">
        <v>0.1</v>
      </c>
      <c r="D212">
        <f t="shared" si="312"/>
        <v>-0.1</v>
      </c>
      <c r="E212">
        <v>373</v>
      </c>
      <c r="F212">
        <f t="shared" ref="F212:F257" si="340">D212</f>
        <v>-0.1</v>
      </c>
      <c r="G212" t="str">
        <f t="shared" si="268"/>
        <v>Sub</v>
      </c>
      <c r="H212" s="1">
        <f t="shared" si="314"/>
        <v>2.5115456911844371E-7</v>
      </c>
      <c r="I212" s="1">
        <f t="shared" si="269"/>
        <v>0</v>
      </c>
      <c r="J212" s="1">
        <f t="shared" si="270"/>
        <v>1.8900000000000005E-5</v>
      </c>
      <c r="K212" s="1">
        <f t="shared" si="271"/>
        <v>-1.7825499999999999E-4</v>
      </c>
      <c r="L212">
        <f t="shared" si="272"/>
        <v>2.5115456911844371E-7</v>
      </c>
      <c r="M212" s="1"/>
    </row>
    <row r="213" spans="3:13" x14ac:dyDescent="0.2">
      <c r="C213">
        <v>0.1</v>
      </c>
      <c r="D213">
        <f t="shared" si="312"/>
        <v>-0.1</v>
      </c>
      <c r="E213">
        <v>373</v>
      </c>
      <c r="F213">
        <f t="shared" ref="F213:F257" si="341">C213</f>
        <v>0.1</v>
      </c>
      <c r="G213" t="str">
        <f t="shared" si="268"/>
        <v>Linear</v>
      </c>
      <c r="H213" s="1">
        <f t="shared" si="314"/>
        <v>1.5926447263293113E-5</v>
      </c>
      <c r="I213" s="1">
        <f t="shared" si="269"/>
        <v>0</v>
      </c>
      <c r="J213" s="1">
        <f t="shared" si="270"/>
        <v>1.8900000000000005E-5</v>
      </c>
      <c r="K213" s="1">
        <f t="shared" si="271"/>
        <v>1.2974500000000001E-4</v>
      </c>
      <c r="L213">
        <f t="shared" si="272"/>
        <v>0</v>
      </c>
      <c r="M213" s="1" t="e">
        <f t="shared" ref="M213" si="342">L212/L213</f>
        <v>#DIV/0!</v>
      </c>
    </row>
    <row r="214" spans="3:13" x14ac:dyDescent="0.2">
      <c r="C214">
        <v>0.1</v>
      </c>
      <c r="D214">
        <f t="shared" si="312"/>
        <v>-0.1</v>
      </c>
      <c r="E214">
        <v>273</v>
      </c>
      <c r="F214">
        <f t="shared" ref="F214:F257" si="343">D214</f>
        <v>-0.1</v>
      </c>
      <c r="G214" t="str">
        <f t="shared" si="268"/>
        <v>Sub</v>
      </c>
      <c r="H214" s="1">
        <f t="shared" si="314"/>
        <v>1.1745510159029968E-7</v>
      </c>
      <c r="I214" s="1">
        <f t="shared" si="269"/>
        <v>0</v>
      </c>
      <c r="J214" s="1">
        <f t="shared" si="270"/>
        <v>1.8900000000000005E-5</v>
      </c>
      <c r="K214" s="1">
        <f t="shared" si="271"/>
        <v>-1.7825499999999999E-4</v>
      </c>
      <c r="L214">
        <f t="shared" si="272"/>
        <v>1.1745510159029968E-7</v>
      </c>
      <c r="M214" s="1"/>
    </row>
    <row r="215" spans="3:13" x14ac:dyDescent="0.2">
      <c r="C215">
        <v>0.1</v>
      </c>
      <c r="D215">
        <f t="shared" si="312"/>
        <v>-0.1</v>
      </c>
      <c r="E215">
        <v>273</v>
      </c>
      <c r="F215">
        <f t="shared" ref="F215:F257" si="344">C215</f>
        <v>0.1</v>
      </c>
      <c r="G215" t="str">
        <f t="shared" si="268"/>
        <v>Linear</v>
      </c>
      <c r="H215" s="1">
        <f t="shared" si="314"/>
        <v>3.405556630441286E-5</v>
      </c>
      <c r="I215" s="1">
        <f t="shared" si="269"/>
        <v>0</v>
      </c>
      <c r="J215" s="1">
        <f t="shared" si="270"/>
        <v>1.8900000000000005E-5</v>
      </c>
      <c r="K215" s="1">
        <f t="shared" si="271"/>
        <v>1.2974500000000001E-4</v>
      </c>
      <c r="L215">
        <f t="shared" si="272"/>
        <v>0</v>
      </c>
      <c r="M215" s="1" t="e">
        <f t="shared" ref="M215" si="345">L214/L215</f>
        <v>#DIV/0!</v>
      </c>
    </row>
    <row r="216" spans="3:13" x14ac:dyDescent="0.2">
      <c r="C216">
        <v>0.1</v>
      </c>
      <c r="D216">
        <f t="shared" si="312"/>
        <v>-0.1</v>
      </c>
      <c r="E216">
        <v>373</v>
      </c>
      <c r="F216">
        <f t="shared" ref="F216:F257" si="346">D216</f>
        <v>-0.1</v>
      </c>
      <c r="G216" t="str">
        <f t="shared" si="268"/>
        <v>Sub</v>
      </c>
      <c r="H216" s="1">
        <f t="shared" si="314"/>
        <v>2.5115456911844371E-7</v>
      </c>
      <c r="I216" s="1">
        <f t="shared" si="269"/>
        <v>0</v>
      </c>
      <c r="J216" s="1">
        <f t="shared" si="270"/>
        <v>1.8900000000000005E-5</v>
      </c>
      <c r="K216" s="1">
        <f t="shared" si="271"/>
        <v>-1.7825499999999999E-4</v>
      </c>
      <c r="L216">
        <f t="shared" si="272"/>
        <v>2.5115456911844371E-7</v>
      </c>
      <c r="M216" s="1"/>
    </row>
    <row r="217" spans="3:13" x14ac:dyDescent="0.2">
      <c r="C217">
        <v>0.1</v>
      </c>
      <c r="D217">
        <f t="shared" si="312"/>
        <v>-0.1</v>
      </c>
      <c r="E217">
        <v>373</v>
      </c>
      <c r="F217">
        <f t="shared" ref="F217:F257" si="347">C217</f>
        <v>0.1</v>
      </c>
      <c r="G217" t="str">
        <f t="shared" si="268"/>
        <v>Linear</v>
      </c>
      <c r="H217" s="1">
        <f t="shared" si="314"/>
        <v>1.5926447263293113E-5</v>
      </c>
      <c r="I217" s="1">
        <f t="shared" si="269"/>
        <v>0</v>
      </c>
      <c r="J217" s="1">
        <f t="shared" si="270"/>
        <v>1.8900000000000005E-5</v>
      </c>
      <c r="K217" s="1">
        <f t="shared" si="271"/>
        <v>1.2974500000000001E-4</v>
      </c>
      <c r="L217">
        <f t="shared" si="272"/>
        <v>0</v>
      </c>
      <c r="M217" s="1" t="e">
        <f t="shared" ref="M217" si="348">L216/L217</f>
        <v>#DIV/0!</v>
      </c>
    </row>
    <row r="218" spans="3:13" x14ac:dyDescent="0.2">
      <c r="C218">
        <v>0.1</v>
      </c>
      <c r="D218">
        <f t="shared" si="312"/>
        <v>-0.1</v>
      </c>
      <c r="E218">
        <v>273</v>
      </c>
      <c r="F218">
        <f t="shared" ref="F218:F257" si="349">D218</f>
        <v>-0.1</v>
      </c>
      <c r="G218" t="str">
        <f t="shared" si="268"/>
        <v>Sub</v>
      </c>
      <c r="H218" s="1">
        <f t="shared" si="314"/>
        <v>1.1745510159029968E-7</v>
      </c>
      <c r="I218" s="1">
        <f t="shared" si="269"/>
        <v>0</v>
      </c>
      <c r="J218" s="1">
        <f t="shared" si="270"/>
        <v>1.8900000000000005E-5</v>
      </c>
      <c r="K218" s="1">
        <f t="shared" si="271"/>
        <v>-1.7825499999999999E-4</v>
      </c>
      <c r="L218">
        <f t="shared" si="272"/>
        <v>1.1745510159029968E-7</v>
      </c>
      <c r="M218" s="1"/>
    </row>
    <row r="219" spans="3:13" x14ac:dyDescent="0.2">
      <c r="C219">
        <v>0.1</v>
      </c>
      <c r="D219">
        <f t="shared" si="312"/>
        <v>-0.1</v>
      </c>
      <c r="E219">
        <v>273</v>
      </c>
      <c r="F219">
        <f t="shared" ref="F219:F257" si="350">C219</f>
        <v>0.1</v>
      </c>
      <c r="G219" t="str">
        <f t="shared" si="268"/>
        <v>Linear</v>
      </c>
      <c r="H219" s="1">
        <f t="shared" si="314"/>
        <v>3.405556630441286E-5</v>
      </c>
      <c r="I219" s="1">
        <f t="shared" si="269"/>
        <v>0</v>
      </c>
      <c r="J219" s="1">
        <f t="shared" si="270"/>
        <v>1.8900000000000005E-5</v>
      </c>
      <c r="K219" s="1">
        <f t="shared" si="271"/>
        <v>1.2974500000000001E-4</v>
      </c>
      <c r="L219">
        <f t="shared" si="272"/>
        <v>0</v>
      </c>
      <c r="M219" s="1" t="e">
        <f t="shared" ref="M219" si="351">L218/L219</f>
        <v>#DIV/0!</v>
      </c>
    </row>
    <row r="220" spans="3:13" x14ac:dyDescent="0.2">
      <c r="C220">
        <v>0.1</v>
      </c>
      <c r="D220">
        <f t="shared" si="312"/>
        <v>-0.1</v>
      </c>
      <c r="E220">
        <v>373</v>
      </c>
      <c r="F220">
        <f t="shared" ref="F220:F257" si="352">D220</f>
        <v>-0.1</v>
      </c>
      <c r="G220" t="str">
        <f t="shared" si="268"/>
        <v>Sub</v>
      </c>
      <c r="H220" s="1">
        <f t="shared" si="314"/>
        <v>2.5115456911844371E-7</v>
      </c>
      <c r="I220" s="1">
        <f t="shared" si="269"/>
        <v>0</v>
      </c>
      <c r="J220" s="1">
        <f t="shared" si="270"/>
        <v>1.8900000000000005E-5</v>
      </c>
      <c r="K220" s="1">
        <f t="shared" si="271"/>
        <v>-1.7825499999999999E-4</v>
      </c>
      <c r="L220">
        <f t="shared" si="272"/>
        <v>2.5115456911844371E-7</v>
      </c>
      <c r="M220" s="1"/>
    </row>
    <row r="221" spans="3:13" x14ac:dyDescent="0.2">
      <c r="C221">
        <v>0.1</v>
      </c>
      <c r="D221">
        <f t="shared" si="312"/>
        <v>-0.1</v>
      </c>
      <c r="E221">
        <v>373</v>
      </c>
      <c r="F221">
        <f t="shared" ref="F221:F257" si="353">C221</f>
        <v>0.1</v>
      </c>
      <c r="G221" t="str">
        <f t="shared" si="268"/>
        <v>Linear</v>
      </c>
      <c r="H221" s="1">
        <f t="shared" si="314"/>
        <v>1.5926447263293113E-5</v>
      </c>
      <c r="I221" s="1">
        <f t="shared" si="269"/>
        <v>0</v>
      </c>
      <c r="J221" s="1">
        <f t="shared" si="270"/>
        <v>1.8900000000000005E-5</v>
      </c>
      <c r="K221" s="1">
        <f t="shared" si="271"/>
        <v>1.2974500000000001E-4</v>
      </c>
      <c r="L221">
        <f t="shared" si="272"/>
        <v>0</v>
      </c>
      <c r="M221" s="1" t="e">
        <f t="shared" ref="M221" si="354">L220/L221</f>
        <v>#DIV/0!</v>
      </c>
    </row>
    <row r="222" spans="3:13" x14ac:dyDescent="0.2">
      <c r="C222">
        <v>0.1</v>
      </c>
      <c r="D222">
        <f t="shared" si="312"/>
        <v>-0.1</v>
      </c>
      <c r="E222">
        <v>273</v>
      </c>
      <c r="F222">
        <f t="shared" ref="F222:F257" si="355">D222</f>
        <v>-0.1</v>
      </c>
      <c r="G222" t="str">
        <f t="shared" si="268"/>
        <v>Sub</v>
      </c>
      <c r="H222" s="1">
        <f t="shared" si="314"/>
        <v>1.1745510159029968E-7</v>
      </c>
      <c r="I222" s="1">
        <f t="shared" si="269"/>
        <v>0</v>
      </c>
      <c r="J222" s="1">
        <f t="shared" si="270"/>
        <v>1.8900000000000005E-5</v>
      </c>
      <c r="K222" s="1">
        <f t="shared" si="271"/>
        <v>-1.7825499999999999E-4</v>
      </c>
      <c r="L222">
        <f t="shared" si="272"/>
        <v>1.1745510159029968E-7</v>
      </c>
      <c r="M222" s="1"/>
    </row>
    <row r="223" spans="3:13" x14ac:dyDescent="0.2">
      <c r="C223">
        <v>0.1</v>
      </c>
      <c r="D223">
        <f t="shared" si="312"/>
        <v>-0.1</v>
      </c>
      <c r="E223">
        <v>273</v>
      </c>
      <c r="F223">
        <f t="shared" ref="F223:F257" si="356">C223</f>
        <v>0.1</v>
      </c>
      <c r="G223" t="str">
        <f t="shared" si="268"/>
        <v>Linear</v>
      </c>
      <c r="H223" s="1">
        <f t="shared" si="314"/>
        <v>3.405556630441286E-5</v>
      </c>
      <c r="I223" s="1">
        <f t="shared" si="269"/>
        <v>0</v>
      </c>
      <c r="J223" s="1">
        <f t="shared" si="270"/>
        <v>1.8900000000000005E-5</v>
      </c>
      <c r="K223" s="1">
        <f t="shared" si="271"/>
        <v>1.2974500000000001E-4</v>
      </c>
      <c r="L223">
        <f t="shared" si="272"/>
        <v>0</v>
      </c>
      <c r="M223" s="1" t="e">
        <f t="shared" ref="M223" si="357">L222/L223</f>
        <v>#DIV/0!</v>
      </c>
    </row>
    <row r="224" spans="3:13" x14ac:dyDescent="0.2">
      <c r="C224">
        <v>0.1</v>
      </c>
      <c r="D224">
        <f t="shared" si="312"/>
        <v>-0.1</v>
      </c>
      <c r="E224">
        <v>373</v>
      </c>
      <c r="F224">
        <f t="shared" ref="F224:F257" si="358">D224</f>
        <v>-0.1</v>
      </c>
      <c r="G224" t="str">
        <f t="shared" si="268"/>
        <v>Sub</v>
      </c>
      <c r="H224" s="1">
        <f t="shared" si="314"/>
        <v>2.5115456911844371E-7</v>
      </c>
      <c r="I224" s="1">
        <f t="shared" si="269"/>
        <v>0</v>
      </c>
      <c r="J224" s="1">
        <f t="shared" si="270"/>
        <v>1.8900000000000005E-5</v>
      </c>
      <c r="K224" s="1">
        <f t="shared" si="271"/>
        <v>-1.7825499999999999E-4</v>
      </c>
      <c r="L224">
        <f t="shared" si="272"/>
        <v>2.5115456911844371E-7</v>
      </c>
      <c r="M224" s="1"/>
    </row>
    <row r="225" spans="3:13" x14ac:dyDescent="0.2">
      <c r="C225">
        <v>0.1</v>
      </c>
      <c r="D225">
        <f t="shared" si="312"/>
        <v>-0.1</v>
      </c>
      <c r="E225">
        <v>373</v>
      </c>
      <c r="F225">
        <f t="shared" ref="F225:F257" si="359">C225</f>
        <v>0.1</v>
      </c>
      <c r="G225" t="str">
        <f t="shared" si="268"/>
        <v>Linear</v>
      </c>
      <c r="H225" s="1">
        <f t="shared" si="314"/>
        <v>1.5926447263293113E-5</v>
      </c>
      <c r="I225" s="1">
        <f t="shared" si="269"/>
        <v>0</v>
      </c>
      <c r="J225" s="1">
        <f t="shared" si="270"/>
        <v>1.8900000000000005E-5</v>
      </c>
      <c r="K225" s="1">
        <f t="shared" si="271"/>
        <v>1.2974500000000001E-4</v>
      </c>
      <c r="L225">
        <f t="shared" si="272"/>
        <v>0</v>
      </c>
      <c r="M225" s="1" t="e">
        <f t="shared" ref="M225" si="360">L224/L225</f>
        <v>#DIV/0!</v>
      </c>
    </row>
    <row r="226" spans="3:13" x14ac:dyDescent="0.2">
      <c r="C226">
        <v>0.1</v>
      </c>
      <c r="D226">
        <f t="shared" si="312"/>
        <v>-0.1</v>
      </c>
      <c r="E226">
        <v>273</v>
      </c>
      <c r="F226">
        <f t="shared" ref="F226:F257" si="361">D226</f>
        <v>-0.1</v>
      </c>
      <c r="G226" t="str">
        <f t="shared" si="268"/>
        <v>Sub</v>
      </c>
      <c r="H226" s="1">
        <f t="shared" si="314"/>
        <v>1.1745510159029968E-7</v>
      </c>
      <c r="I226" s="1">
        <f t="shared" si="269"/>
        <v>0</v>
      </c>
      <c r="J226" s="1">
        <f t="shared" si="270"/>
        <v>1.8900000000000005E-5</v>
      </c>
      <c r="K226" s="1">
        <f t="shared" si="271"/>
        <v>-1.7825499999999999E-4</v>
      </c>
      <c r="L226">
        <f t="shared" si="272"/>
        <v>1.1745510159029968E-7</v>
      </c>
      <c r="M226" s="1"/>
    </row>
    <row r="227" spans="3:13" x14ac:dyDescent="0.2">
      <c r="C227">
        <v>0.1</v>
      </c>
      <c r="D227">
        <f t="shared" si="312"/>
        <v>-0.1</v>
      </c>
      <c r="E227">
        <v>273</v>
      </c>
      <c r="F227">
        <f t="shared" ref="F227:F257" si="362">C227</f>
        <v>0.1</v>
      </c>
      <c r="G227" t="str">
        <f t="shared" si="268"/>
        <v>Linear</v>
      </c>
      <c r="H227" s="1">
        <f t="shared" si="314"/>
        <v>3.405556630441286E-5</v>
      </c>
      <c r="I227" s="1">
        <f t="shared" si="269"/>
        <v>0</v>
      </c>
      <c r="J227" s="1">
        <f t="shared" si="270"/>
        <v>1.8900000000000005E-5</v>
      </c>
      <c r="K227" s="1">
        <f t="shared" si="271"/>
        <v>1.2974500000000001E-4</v>
      </c>
      <c r="L227">
        <f t="shared" si="272"/>
        <v>0</v>
      </c>
      <c r="M227" s="1" t="e">
        <f t="shared" ref="M227" si="363">L226/L227</f>
        <v>#DIV/0!</v>
      </c>
    </row>
    <row r="228" spans="3:13" x14ac:dyDescent="0.2">
      <c r="C228">
        <v>0.1</v>
      </c>
      <c r="D228">
        <f t="shared" si="312"/>
        <v>-0.1</v>
      </c>
      <c r="E228">
        <v>373</v>
      </c>
      <c r="F228">
        <f t="shared" ref="F228:F257" si="364">D228</f>
        <v>-0.1</v>
      </c>
      <c r="G228" t="str">
        <f t="shared" si="268"/>
        <v>Sub</v>
      </c>
      <c r="H228" s="1">
        <f t="shared" si="314"/>
        <v>2.5115456911844371E-7</v>
      </c>
      <c r="I228" s="1">
        <f t="shared" si="269"/>
        <v>0</v>
      </c>
      <c r="J228" s="1">
        <f t="shared" si="270"/>
        <v>1.8900000000000005E-5</v>
      </c>
      <c r="K228" s="1">
        <f t="shared" si="271"/>
        <v>-1.7825499999999999E-4</v>
      </c>
      <c r="L228">
        <f t="shared" si="272"/>
        <v>2.5115456911844371E-7</v>
      </c>
      <c r="M228" s="1"/>
    </row>
    <row r="229" spans="3:13" x14ac:dyDescent="0.2">
      <c r="C229">
        <v>0.1</v>
      </c>
      <c r="D229">
        <f t="shared" si="312"/>
        <v>-0.1</v>
      </c>
      <c r="E229">
        <v>373</v>
      </c>
      <c r="F229">
        <f t="shared" ref="F229:F257" si="365">C229</f>
        <v>0.1</v>
      </c>
      <c r="G229" t="str">
        <f t="shared" si="268"/>
        <v>Linear</v>
      </c>
      <c r="H229" s="1">
        <f t="shared" si="314"/>
        <v>1.5926447263293113E-5</v>
      </c>
      <c r="I229" s="1">
        <f t="shared" si="269"/>
        <v>0</v>
      </c>
      <c r="J229" s="1">
        <f t="shared" si="270"/>
        <v>1.8900000000000005E-5</v>
      </c>
      <c r="K229" s="1">
        <f t="shared" si="271"/>
        <v>1.2974500000000001E-4</v>
      </c>
      <c r="L229">
        <f t="shared" si="272"/>
        <v>0</v>
      </c>
      <c r="M229" s="1" t="e">
        <f t="shared" ref="M229" si="366">L228/L229</f>
        <v>#DIV/0!</v>
      </c>
    </row>
    <row r="230" spans="3:13" x14ac:dyDescent="0.2">
      <c r="C230">
        <v>0.1</v>
      </c>
      <c r="D230">
        <f t="shared" si="312"/>
        <v>-0.1</v>
      </c>
      <c r="E230">
        <v>273</v>
      </c>
      <c r="F230">
        <f t="shared" ref="F230:F257" si="367">D230</f>
        <v>-0.1</v>
      </c>
      <c r="G230" t="str">
        <f t="shared" si="268"/>
        <v>Sub</v>
      </c>
      <c r="H230" s="1">
        <f t="shared" si="314"/>
        <v>1.1745510159029968E-7</v>
      </c>
      <c r="I230" s="1">
        <f t="shared" si="269"/>
        <v>0</v>
      </c>
      <c r="J230" s="1">
        <f t="shared" si="270"/>
        <v>1.8900000000000005E-5</v>
      </c>
      <c r="K230" s="1">
        <f t="shared" si="271"/>
        <v>-1.7825499999999999E-4</v>
      </c>
      <c r="L230">
        <f t="shared" si="272"/>
        <v>1.1745510159029968E-7</v>
      </c>
      <c r="M230" s="1"/>
    </row>
    <row r="231" spans="3:13" x14ac:dyDescent="0.2">
      <c r="C231">
        <v>0.1</v>
      </c>
      <c r="D231">
        <f t="shared" si="312"/>
        <v>-0.1</v>
      </c>
      <c r="E231">
        <v>273</v>
      </c>
      <c r="F231">
        <f t="shared" ref="F231:F257" si="368">C231</f>
        <v>0.1</v>
      </c>
      <c r="G231" t="str">
        <f t="shared" si="268"/>
        <v>Linear</v>
      </c>
      <c r="H231" s="1">
        <f t="shared" si="314"/>
        <v>3.405556630441286E-5</v>
      </c>
      <c r="I231" s="1">
        <f t="shared" si="269"/>
        <v>0</v>
      </c>
      <c r="J231" s="1">
        <f t="shared" si="270"/>
        <v>1.8900000000000005E-5</v>
      </c>
      <c r="K231" s="1">
        <f t="shared" si="271"/>
        <v>1.2974500000000001E-4</v>
      </c>
      <c r="L231">
        <f t="shared" si="272"/>
        <v>0</v>
      </c>
      <c r="M231" s="1" t="e">
        <f t="shared" ref="M231" si="369">L230/L231</f>
        <v>#DIV/0!</v>
      </c>
    </row>
    <row r="232" spans="3:13" x14ac:dyDescent="0.2">
      <c r="C232">
        <v>0.1</v>
      </c>
      <c r="D232">
        <f t="shared" si="312"/>
        <v>-0.1</v>
      </c>
      <c r="E232">
        <v>373</v>
      </c>
      <c r="F232">
        <f t="shared" ref="F232:F257" si="370">D232</f>
        <v>-0.1</v>
      </c>
      <c r="G232" t="str">
        <f t="shared" ref="G232:G257" si="371">IF(F232&lt;B232,"Sub",IF(A232&lt;(F232-B232),"Linear", IF(A232&gt;$R$12, "Velocity", "Pinch")))</f>
        <v>Sub</v>
      </c>
      <c r="H232" s="1">
        <f t="shared" si="314"/>
        <v>2.5115456911844371E-7</v>
      </c>
      <c r="I232" s="1">
        <f t="shared" ref="I232:I257" si="372">$R$7*$R$4*($R$5/$R$6)*((F232-B232)*A232-A232^2 / 2)</f>
        <v>0</v>
      </c>
      <c r="J232" s="1">
        <f t="shared" ref="J232:J257" si="373">0.5 *$R$7*$R$4*($R$5/$R$6)*(F232-B232)^2</f>
        <v>1.8900000000000005E-5</v>
      </c>
      <c r="K232" s="1">
        <f t="shared" ref="K232:K257" si="374">$R$2*$R$4*$R$5*(F232-B232-($R$12/2))</f>
        <v>-1.7825499999999999E-4</v>
      </c>
      <c r="L232">
        <f t="shared" ref="L232:L257" si="375">IF(G232="Sub", H232, IF(G232="Linear", I232, IF(G232="Pinch",J232, K232)))</f>
        <v>2.5115456911844371E-7</v>
      </c>
      <c r="M232" s="1"/>
    </row>
    <row r="233" spans="3:13" x14ac:dyDescent="0.2">
      <c r="C233">
        <v>0.1</v>
      </c>
      <c r="D233">
        <f t="shared" si="312"/>
        <v>-0.1</v>
      </c>
      <c r="E233">
        <v>373</v>
      </c>
      <c r="F233">
        <f t="shared" ref="F233:F257" si="376">C233</f>
        <v>0.1</v>
      </c>
      <c r="G233" t="str">
        <f t="shared" si="371"/>
        <v>Linear</v>
      </c>
      <c r="H233" s="1">
        <f t="shared" si="314"/>
        <v>1.5926447263293113E-5</v>
      </c>
      <c r="I233" s="1">
        <f t="shared" si="372"/>
        <v>0</v>
      </c>
      <c r="J233" s="1">
        <f t="shared" si="373"/>
        <v>1.8900000000000005E-5</v>
      </c>
      <c r="K233" s="1">
        <f t="shared" si="374"/>
        <v>1.2974500000000001E-4</v>
      </c>
      <c r="L233">
        <f t="shared" si="375"/>
        <v>0</v>
      </c>
      <c r="M233" s="1" t="e">
        <f t="shared" ref="M233" si="377">L232/L233</f>
        <v>#DIV/0!</v>
      </c>
    </row>
    <row r="234" spans="3:13" x14ac:dyDescent="0.2">
      <c r="C234">
        <v>0.1</v>
      </c>
      <c r="D234">
        <f t="shared" si="312"/>
        <v>-0.1</v>
      </c>
      <c r="E234">
        <v>273</v>
      </c>
      <c r="F234">
        <f t="shared" ref="F234:F257" si="378">D234</f>
        <v>-0.1</v>
      </c>
      <c r="G234" t="str">
        <f t="shared" si="371"/>
        <v>Sub</v>
      </c>
      <c r="H234" s="1">
        <f t="shared" si="314"/>
        <v>1.1745510159029968E-7</v>
      </c>
      <c r="I234" s="1">
        <f t="shared" si="372"/>
        <v>0</v>
      </c>
      <c r="J234" s="1">
        <f t="shared" si="373"/>
        <v>1.8900000000000005E-5</v>
      </c>
      <c r="K234" s="1">
        <f t="shared" si="374"/>
        <v>-1.7825499999999999E-4</v>
      </c>
      <c r="L234">
        <f t="shared" si="375"/>
        <v>1.1745510159029968E-7</v>
      </c>
      <c r="M234" s="1"/>
    </row>
    <row r="235" spans="3:13" x14ac:dyDescent="0.2">
      <c r="C235">
        <v>0.1</v>
      </c>
      <c r="D235">
        <f t="shared" si="312"/>
        <v>-0.1</v>
      </c>
      <c r="E235">
        <v>273</v>
      </c>
      <c r="F235">
        <f t="shared" ref="F235:F257" si="379">C235</f>
        <v>0.1</v>
      </c>
      <c r="G235" t="str">
        <f t="shared" si="371"/>
        <v>Linear</v>
      </c>
      <c r="H235" s="1">
        <f t="shared" si="314"/>
        <v>3.405556630441286E-5</v>
      </c>
      <c r="I235" s="1">
        <f t="shared" si="372"/>
        <v>0</v>
      </c>
      <c r="J235" s="1">
        <f t="shared" si="373"/>
        <v>1.8900000000000005E-5</v>
      </c>
      <c r="K235" s="1">
        <f t="shared" si="374"/>
        <v>1.2974500000000001E-4</v>
      </c>
      <c r="L235">
        <f t="shared" si="375"/>
        <v>0</v>
      </c>
      <c r="M235" s="1" t="e">
        <f t="shared" ref="M235" si="380">L234/L235</f>
        <v>#DIV/0!</v>
      </c>
    </row>
    <row r="236" spans="3:13" x14ac:dyDescent="0.2">
      <c r="C236">
        <v>0.1</v>
      </c>
      <c r="D236">
        <f t="shared" si="312"/>
        <v>-0.1</v>
      </c>
      <c r="E236">
        <v>373</v>
      </c>
      <c r="F236">
        <f t="shared" ref="F236:F257" si="381">D236</f>
        <v>-0.1</v>
      </c>
      <c r="G236" t="str">
        <f t="shared" si="371"/>
        <v>Sub</v>
      </c>
      <c r="H236" s="1">
        <f t="shared" si="314"/>
        <v>2.5115456911844371E-7</v>
      </c>
      <c r="I236" s="1">
        <f t="shared" si="372"/>
        <v>0</v>
      </c>
      <c r="J236" s="1">
        <f t="shared" si="373"/>
        <v>1.8900000000000005E-5</v>
      </c>
      <c r="K236" s="1">
        <f t="shared" si="374"/>
        <v>-1.7825499999999999E-4</v>
      </c>
      <c r="L236">
        <f t="shared" si="375"/>
        <v>2.5115456911844371E-7</v>
      </c>
      <c r="M236" s="1"/>
    </row>
    <row r="237" spans="3:13" x14ac:dyDescent="0.2">
      <c r="C237">
        <v>0.1</v>
      </c>
      <c r="D237">
        <f t="shared" si="312"/>
        <v>-0.1</v>
      </c>
      <c r="E237">
        <v>373</v>
      </c>
      <c r="F237">
        <f t="shared" ref="F237:F257" si="382">C237</f>
        <v>0.1</v>
      </c>
      <c r="G237" t="str">
        <f t="shared" si="371"/>
        <v>Linear</v>
      </c>
      <c r="H237" s="1">
        <f t="shared" si="314"/>
        <v>1.5926447263293113E-5</v>
      </c>
      <c r="I237" s="1">
        <f t="shared" si="372"/>
        <v>0</v>
      </c>
      <c r="J237" s="1">
        <f t="shared" si="373"/>
        <v>1.8900000000000005E-5</v>
      </c>
      <c r="K237" s="1">
        <f t="shared" si="374"/>
        <v>1.2974500000000001E-4</v>
      </c>
      <c r="L237">
        <f t="shared" si="375"/>
        <v>0</v>
      </c>
      <c r="M237" s="1" t="e">
        <f t="shared" ref="M237" si="383">L236/L237</f>
        <v>#DIV/0!</v>
      </c>
    </row>
    <row r="238" spans="3:13" x14ac:dyDescent="0.2">
      <c r="C238">
        <v>0.1</v>
      </c>
      <c r="D238">
        <f t="shared" si="312"/>
        <v>-0.1</v>
      </c>
      <c r="E238">
        <v>273</v>
      </c>
      <c r="F238">
        <f t="shared" ref="F238:F257" si="384">D238</f>
        <v>-0.1</v>
      </c>
      <c r="G238" t="str">
        <f t="shared" si="371"/>
        <v>Sub</v>
      </c>
      <c r="H238" s="1">
        <f t="shared" si="314"/>
        <v>1.1745510159029968E-7</v>
      </c>
      <c r="I238" s="1">
        <f t="shared" si="372"/>
        <v>0</v>
      </c>
      <c r="J238" s="1">
        <f t="shared" si="373"/>
        <v>1.8900000000000005E-5</v>
      </c>
      <c r="K238" s="1">
        <f t="shared" si="374"/>
        <v>-1.7825499999999999E-4</v>
      </c>
      <c r="L238">
        <f t="shared" si="375"/>
        <v>1.1745510159029968E-7</v>
      </c>
      <c r="M238" s="1"/>
    </row>
    <row r="239" spans="3:13" x14ac:dyDescent="0.2">
      <c r="C239">
        <v>0.1</v>
      </c>
      <c r="D239">
        <f t="shared" si="312"/>
        <v>-0.1</v>
      </c>
      <c r="E239">
        <v>273</v>
      </c>
      <c r="F239">
        <f t="shared" ref="F239:F257" si="385">C239</f>
        <v>0.1</v>
      </c>
      <c r="G239" t="str">
        <f t="shared" si="371"/>
        <v>Linear</v>
      </c>
      <c r="H239" s="1">
        <f t="shared" si="314"/>
        <v>3.405556630441286E-5</v>
      </c>
      <c r="I239" s="1">
        <f t="shared" si="372"/>
        <v>0</v>
      </c>
      <c r="J239" s="1">
        <f t="shared" si="373"/>
        <v>1.8900000000000005E-5</v>
      </c>
      <c r="K239" s="1">
        <f t="shared" si="374"/>
        <v>1.2974500000000001E-4</v>
      </c>
      <c r="L239">
        <f t="shared" si="375"/>
        <v>0</v>
      </c>
      <c r="M239" s="1" t="e">
        <f t="shared" ref="M239" si="386">L238/L239</f>
        <v>#DIV/0!</v>
      </c>
    </row>
    <row r="240" spans="3:13" x14ac:dyDescent="0.2">
      <c r="C240">
        <v>0.1</v>
      </c>
      <c r="D240">
        <f t="shared" si="312"/>
        <v>-0.1</v>
      </c>
      <c r="E240">
        <v>373</v>
      </c>
      <c r="F240">
        <f t="shared" ref="F240:F257" si="387">D240</f>
        <v>-0.1</v>
      </c>
      <c r="G240" t="str">
        <f t="shared" si="371"/>
        <v>Sub</v>
      </c>
      <c r="H240" s="1">
        <f t="shared" si="314"/>
        <v>2.5115456911844371E-7</v>
      </c>
      <c r="I240" s="1">
        <f t="shared" si="372"/>
        <v>0</v>
      </c>
      <c r="J240" s="1">
        <f t="shared" si="373"/>
        <v>1.8900000000000005E-5</v>
      </c>
      <c r="K240" s="1">
        <f t="shared" si="374"/>
        <v>-1.7825499999999999E-4</v>
      </c>
      <c r="L240">
        <f t="shared" si="375"/>
        <v>2.5115456911844371E-7</v>
      </c>
      <c r="M240" s="1"/>
    </row>
    <row r="241" spans="3:13" x14ac:dyDescent="0.2">
      <c r="C241">
        <v>0.1</v>
      </c>
      <c r="D241">
        <f t="shared" si="312"/>
        <v>-0.1</v>
      </c>
      <c r="E241">
        <v>373</v>
      </c>
      <c r="F241">
        <f t="shared" ref="F241:F257" si="388">C241</f>
        <v>0.1</v>
      </c>
      <c r="G241" t="str">
        <f t="shared" si="371"/>
        <v>Linear</v>
      </c>
      <c r="H241" s="1">
        <f t="shared" si="314"/>
        <v>1.5926447263293113E-5</v>
      </c>
      <c r="I241" s="1">
        <f t="shared" si="372"/>
        <v>0</v>
      </c>
      <c r="J241" s="1">
        <f t="shared" si="373"/>
        <v>1.8900000000000005E-5</v>
      </c>
      <c r="K241" s="1">
        <f t="shared" si="374"/>
        <v>1.2974500000000001E-4</v>
      </c>
      <c r="L241">
        <f t="shared" si="375"/>
        <v>0</v>
      </c>
      <c r="M241" s="1" t="e">
        <f t="shared" ref="M241" si="389">L240/L241</f>
        <v>#DIV/0!</v>
      </c>
    </row>
    <row r="242" spans="3:13" x14ac:dyDescent="0.2">
      <c r="C242">
        <v>0.1</v>
      </c>
      <c r="D242">
        <f t="shared" si="312"/>
        <v>-0.1</v>
      </c>
      <c r="E242">
        <v>273</v>
      </c>
      <c r="F242">
        <f t="shared" ref="F242:F257" si="390">D242</f>
        <v>-0.1</v>
      </c>
      <c r="G242" t="str">
        <f t="shared" si="371"/>
        <v>Sub</v>
      </c>
      <c r="H242" s="1">
        <f t="shared" si="314"/>
        <v>1.1745510159029968E-7</v>
      </c>
      <c r="I242" s="1">
        <f t="shared" si="372"/>
        <v>0</v>
      </c>
      <c r="J242" s="1">
        <f t="shared" si="373"/>
        <v>1.8900000000000005E-5</v>
      </c>
      <c r="K242" s="1">
        <f t="shared" si="374"/>
        <v>-1.7825499999999999E-4</v>
      </c>
      <c r="L242">
        <f t="shared" si="375"/>
        <v>1.1745510159029968E-7</v>
      </c>
      <c r="M242" s="1"/>
    </row>
    <row r="243" spans="3:13" x14ac:dyDescent="0.2">
      <c r="C243">
        <v>0.1</v>
      </c>
      <c r="D243">
        <f t="shared" si="312"/>
        <v>-0.1</v>
      </c>
      <c r="E243">
        <v>273</v>
      </c>
      <c r="F243">
        <f t="shared" ref="F243:F257" si="391">C243</f>
        <v>0.1</v>
      </c>
      <c r="G243" t="str">
        <f t="shared" si="371"/>
        <v>Linear</v>
      </c>
      <c r="H243" s="1">
        <f t="shared" si="314"/>
        <v>3.405556630441286E-5</v>
      </c>
      <c r="I243" s="1">
        <f t="shared" si="372"/>
        <v>0</v>
      </c>
      <c r="J243" s="1">
        <f t="shared" si="373"/>
        <v>1.8900000000000005E-5</v>
      </c>
      <c r="K243" s="1">
        <f t="shared" si="374"/>
        <v>1.2974500000000001E-4</v>
      </c>
      <c r="L243">
        <f t="shared" si="375"/>
        <v>0</v>
      </c>
      <c r="M243" s="1" t="e">
        <f t="shared" ref="M243" si="392">L242/L243</f>
        <v>#DIV/0!</v>
      </c>
    </row>
    <row r="244" spans="3:13" x14ac:dyDescent="0.2">
      <c r="C244">
        <v>0.1</v>
      </c>
      <c r="D244">
        <f t="shared" si="312"/>
        <v>-0.1</v>
      </c>
      <c r="E244">
        <v>373</v>
      </c>
      <c r="F244">
        <f t="shared" ref="F244:F257" si="393">D244</f>
        <v>-0.1</v>
      </c>
      <c r="G244" t="str">
        <f t="shared" si="371"/>
        <v>Sub</v>
      </c>
      <c r="H244" s="1">
        <f t="shared" si="314"/>
        <v>2.5115456911844371E-7</v>
      </c>
      <c r="I244" s="1">
        <f t="shared" si="372"/>
        <v>0</v>
      </c>
      <c r="J244" s="1">
        <f t="shared" si="373"/>
        <v>1.8900000000000005E-5</v>
      </c>
      <c r="K244" s="1">
        <f t="shared" si="374"/>
        <v>-1.7825499999999999E-4</v>
      </c>
      <c r="L244">
        <f t="shared" si="375"/>
        <v>2.5115456911844371E-7</v>
      </c>
      <c r="M244" s="1"/>
    </row>
    <row r="245" spans="3:13" x14ac:dyDescent="0.2">
      <c r="C245">
        <v>0.1</v>
      </c>
      <c r="D245">
        <f t="shared" si="312"/>
        <v>-0.1</v>
      </c>
      <c r="E245">
        <v>373</v>
      </c>
      <c r="F245">
        <f t="shared" ref="F245:F257" si="394">C245</f>
        <v>0.1</v>
      </c>
      <c r="G245" t="str">
        <f t="shared" si="371"/>
        <v>Linear</v>
      </c>
      <c r="H245" s="1">
        <f t="shared" si="314"/>
        <v>1.5926447263293113E-5</v>
      </c>
      <c r="I245" s="1">
        <f t="shared" si="372"/>
        <v>0</v>
      </c>
      <c r="J245" s="1">
        <f t="shared" si="373"/>
        <v>1.8900000000000005E-5</v>
      </c>
      <c r="K245" s="1">
        <f t="shared" si="374"/>
        <v>1.2974500000000001E-4</v>
      </c>
      <c r="L245">
        <f t="shared" si="375"/>
        <v>0</v>
      </c>
      <c r="M245" s="1" t="e">
        <f t="shared" ref="M245" si="395">L244/L245</f>
        <v>#DIV/0!</v>
      </c>
    </row>
    <row r="246" spans="3:13" x14ac:dyDescent="0.2">
      <c r="C246">
        <v>0.1</v>
      </c>
      <c r="D246">
        <f t="shared" si="312"/>
        <v>-0.1</v>
      </c>
      <c r="E246">
        <v>273</v>
      </c>
      <c r="F246">
        <f t="shared" ref="F246:F257" si="396">D246</f>
        <v>-0.1</v>
      </c>
      <c r="G246" t="str">
        <f t="shared" si="371"/>
        <v>Sub</v>
      </c>
      <c r="H246" s="1">
        <f t="shared" si="314"/>
        <v>1.1745510159029968E-7</v>
      </c>
      <c r="I246" s="1">
        <f t="shared" si="372"/>
        <v>0</v>
      </c>
      <c r="J246" s="1">
        <f t="shared" si="373"/>
        <v>1.8900000000000005E-5</v>
      </c>
      <c r="K246" s="1">
        <f t="shared" si="374"/>
        <v>-1.7825499999999999E-4</v>
      </c>
      <c r="L246">
        <f t="shared" si="375"/>
        <v>1.1745510159029968E-7</v>
      </c>
      <c r="M246" s="1"/>
    </row>
    <row r="247" spans="3:13" x14ac:dyDescent="0.2">
      <c r="C247">
        <v>0.1</v>
      </c>
      <c r="D247">
        <f t="shared" si="312"/>
        <v>-0.1</v>
      </c>
      <c r="E247">
        <v>273</v>
      </c>
      <c r="F247">
        <f t="shared" ref="F247:F257" si="397">C247</f>
        <v>0.1</v>
      </c>
      <c r="G247" t="str">
        <f t="shared" si="371"/>
        <v>Linear</v>
      </c>
      <c r="H247" s="1">
        <f t="shared" si="314"/>
        <v>3.405556630441286E-5</v>
      </c>
      <c r="I247" s="1">
        <f t="shared" si="372"/>
        <v>0</v>
      </c>
      <c r="J247" s="1">
        <f t="shared" si="373"/>
        <v>1.8900000000000005E-5</v>
      </c>
      <c r="K247" s="1">
        <f t="shared" si="374"/>
        <v>1.2974500000000001E-4</v>
      </c>
      <c r="L247">
        <f t="shared" si="375"/>
        <v>0</v>
      </c>
      <c r="M247" s="1" t="e">
        <f t="shared" ref="M247" si="398">L246/L247</f>
        <v>#DIV/0!</v>
      </c>
    </row>
    <row r="248" spans="3:13" x14ac:dyDescent="0.2">
      <c r="C248">
        <v>0.1</v>
      </c>
      <c r="D248">
        <f t="shared" si="312"/>
        <v>-0.1</v>
      </c>
      <c r="E248">
        <v>373</v>
      </c>
      <c r="F248">
        <f t="shared" ref="F248:F257" si="399">D248</f>
        <v>-0.1</v>
      </c>
      <c r="G248" t="str">
        <f t="shared" si="371"/>
        <v>Sub</v>
      </c>
      <c r="H248" s="1">
        <f t="shared" si="314"/>
        <v>2.5115456911844371E-7</v>
      </c>
      <c r="I248" s="1">
        <f t="shared" si="372"/>
        <v>0</v>
      </c>
      <c r="J248" s="1">
        <f t="shared" si="373"/>
        <v>1.8900000000000005E-5</v>
      </c>
      <c r="K248" s="1">
        <f t="shared" si="374"/>
        <v>-1.7825499999999999E-4</v>
      </c>
      <c r="L248">
        <f t="shared" si="375"/>
        <v>2.5115456911844371E-7</v>
      </c>
      <c r="M248" s="1"/>
    </row>
    <row r="249" spans="3:13" x14ac:dyDescent="0.2">
      <c r="C249">
        <v>0.1</v>
      </c>
      <c r="D249">
        <f t="shared" si="312"/>
        <v>-0.1</v>
      </c>
      <c r="E249">
        <v>373</v>
      </c>
      <c r="F249">
        <f t="shared" ref="F249:F257" si="400">C249</f>
        <v>0.1</v>
      </c>
      <c r="G249" t="str">
        <f t="shared" si="371"/>
        <v>Linear</v>
      </c>
      <c r="H249" s="1">
        <f t="shared" si="314"/>
        <v>1.5926447263293113E-5</v>
      </c>
      <c r="I249" s="1">
        <f t="shared" si="372"/>
        <v>0</v>
      </c>
      <c r="J249" s="1">
        <f t="shared" si="373"/>
        <v>1.8900000000000005E-5</v>
      </c>
      <c r="K249" s="1">
        <f t="shared" si="374"/>
        <v>1.2974500000000001E-4</v>
      </c>
      <c r="L249">
        <f t="shared" si="375"/>
        <v>0</v>
      </c>
      <c r="M249" s="1" t="e">
        <f t="shared" ref="M249" si="401">L248/L249</f>
        <v>#DIV/0!</v>
      </c>
    </row>
    <row r="250" spans="3:13" x14ac:dyDescent="0.2">
      <c r="C250">
        <v>0.1</v>
      </c>
      <c r="D250">
        <f t="shared" si="312"/>
        <v>-0.1</v>
      </c>
      <c r="E250">
        <v>273</v>
      </c>
      <c r="F250">
        <f t="shared" ref="F250:F257" si="402">D250</f>
        <v>-0.1</v>
      </c>
      <c r="G250" t="str">
        <f t="shared" si="371"/>
        <v>Sub</v>
      </c>
      <c r="H250" s="1">
        <f t="shared" si="314"/>
        <v>1.1745510159029968E-7</v>
      </c>
      <c r="I250" s="1">
        <f t="shared" si="372"/>
        <v>0</v>
      </c>
      <c r="J250" s="1">
        <f t="shared" si="373"/>
        <v>1.8900000000000005E-5</v>
      </c>
      <c r="K250" s="1">
        <f t="shared" si="374"/>
        <v>-1.7825499999999999E-4</v>
      </c>
      <c r="L250">
        <f t="shared" si="375"/>
        <v>1.1745510159029968E-7</v>
      </c>
      <c r="M250" s="1"/>
    </row>
    <row r="251" spans="3:13" x14ac:dyDescent="0.2">
      <c r="C251">
        <v>0.1</v>
      </c>
      <c r="D251">
        <f t="shared" si="312"/>
        <v>-0.1</v>
      </c>
      <c r="E251">
        <v>273</v>
      </c>
      <c r="F251">
        <f t="shared" ref="F251:F257" si="403">C251</f>
        <v>0.1</v>
      </c>
      <c r="G251" t="str">
        <f t="shared" si="371"/>
        <v>Linear</v>
      </c>
      <c r="H251" s="1">
        <f t="shared" si="314"/>
        <v>3.405556630441286E-5</v>
      </c>
      <c r="I251" s="1">
        <f t="shared" si="372"/>
        <v>0</v>
      </c>
      <c r="J251" s="1">
        <f t="shared" si="373"/>
        <v>1.8900000000000005E-5</v>
      </c>
      <c r="K251" s="1">
        <f t="shared" si="374"/>
        <v>1.2974500000000001E-4</v>
      </c>
      <c r="L251">
        <f t="shared" si="375"/>
        <v>0</v>
      </c>
      <c r="M251" s="1" t="e">
        <f t="shared" ref="M251" si="404">L250/L251</f>
        <v>#DIV/0!</v>
      </c>
    </row>
    <row r="252" spans="3:13" x14ac:dyDescent="0.2">
      <c r="C252">
        <v>0.1</v>
      </c>
      <c r="D252">
        <f t="shared" si="312"/>
        <v>-0.1</v>
      </c>
      <c r="E252">
        <v>373</v>
      </c>
      <c r="F252">
        <f t="shared" ref="F252:F257" si="405">D252</f>
        <v>-0.1</v>
      </c>
      <c r="G252" t="str">
        <f t="shared" si="371"/>
        <v>Sub</v>
      </c>
      <c r="H252" s="1">
        <f t="shared" si="314"/>
        <v>2.5115456911844371E-7</v>
      </c>
      <c r="I252" s="1">
        <f t="shared" si="372"/>
        <v>0</v>
      </c>
      <c r="J252" s="1">
        <f t="shared" si="373"/>
        <v>1.8900000000000005E-5</v>
      </c>
      <c r="K252" s="1">
        <f t="shared" si="374"/>
        <v>-1.7825499999999999E-4</v>
      </c>
      <c r="L252">
        <f t="shared" si="375"/>
        <v>2.5115456911844371E-7</v>
      </c>
      <c r="M252" s="1"/>
    </row>
    <row r="253" spans="3:13" x14ac:dyDescent="0.2">
      <c r="C253">
        <v>0.1</v>
      </c>
      <c r="D253">
        <f t="shared" si="312"/>
        <v>-0.1</v>
      </c>
      <c r="E253">
        <v>373</v>
      </c>
      <c r="F253">
        <f t="shared" ref="F253:F257" si="406">C253</f>
        <v>0.1</v>
      </c>
      <c r="G253" t="str">
        <f t="shared" si="371"/>
        <v>Linear</v>
      </c>
      <c r="H253" s="1">
        <f t="shared" si="314"/>
        <v>1.5926447263293113E-5</v>
      </c>
      <c r="I253" s="1">
        <f t="shared" si="372"/>
        <v>0</v>
      </c>
      <c r="J253" s="1">
        <f t="shared" si="373"/>
        <v>1.8900000000000005E-5</v>
      </c>
      <c r="K253" s="1">
        <f t="shared" si="374"/>
        <v>1.2974500000000001E-4</v>
      </c>
      <c r="L253">
        <f t="shared" si="375"/>
        <v>0</v>
      </c>
      <c r="M253" s="1" t="e">
        <f t="shared" ref="M253" si="407">L252/L253</f>
        <v>#DIV/0!</v>
      </c>
    </row>
    <row r="254" spans="3:13" x14ac:dyDescent="0.2">
      <c r="C254">
        <v>0.1</v>
      </c>
      <c r="D254">
        <f t="shared" si="312"/>
        <v>-0.1</v>
      </c>
      <c r="E254">
        <v>273</v>
      </c>
      <c r="F254">
        <f t="shared" ref="F254:F257" si="408">D254</f>
        <v>-0.1</v>
      </c>
      <c r="G254" t="str">
        <f t="shared" si="371"/>
        <v>Sub</v>
      </c>
      <c r="H254" s="1">
        <f t="shared" si="314"/>
        <v>1.1745510159029968E-7</v>
      </c>
      <c r="I254" s="1">
        <f t="shared" si="372"/>
        <v>0</v>
      </c>
      <c r="J254" s="1">
        <f t="shared" si="373"/>
        <v>1.8900000000000005E-5</v>
      </c>
      <c r="K254" s="1">
        <f t="shared" si="374"/>
        <v>-1.7825499999999999E-4</v>
      </c>
      <c r="L254">
        <f t="shared" si="375"/>
        <v>1.1745510159029968E-7</v>
      </c>
      <c r="M254" s="1"/>
    </row>
    <row r="255" spans="3:13" x14ac:dyDescent="0.2">
      <c r="C255">
        <v>0.1</v>
      </c>
      <c r="D255">
        <f t="shared" si="312"/>
        <v>-0.1</v>
      </c>
      <c r="E255">
        <v>273</v>
      </c>
      <c r="F255">
        <f t="shared" ref="F255:F257" si="409">C255</f>
        <v>0.1</v>
      </c>
      <c r="G255" t="str">
        <f t="shared" si="371"/>
        <v>Linear</v>
      </c>
      <c r="H255" s="1">
        <f t="shared" si="314"/>
        <v>3.405556630441286E-5</v>
      </c>
      <c r="I255" s="1">
        <f t="shared" si="372"/>
        <v>0</v>
      </c>
      <c r="J255" s="1">
        <f t="shared" si="373"/>
        <v>1.8900000000000005E-5</v>
      </c>
      <c r="K255" s="1">
        <f t="shared" si="374"/>
        <v>1.2974500000000001E-4</v>
      </c>
      <c r="L255">
        <f t="shared" si="375"/>
        <v>0</v>
      </c>
      <c r="M255" s="1" t="e">
        <f t="shared" ref="M255" si="410">L254/L255</f>
        <v>#DIV/0!</v>
      </c>
    </row>
    <row r="256" spans="3:13" x14ac:dyDescent="0.2">
      <c r="C256">
        <v>0.1</v>
      </c>
      <c r="D256">
        <f t="shared" si="312"/>
        <v>-0.1</v>
      </c>
      <c r="E256">
        <v>373</v>
      </c>
      <c r="F256">
        <f t="shared" ref="F256:F257" si="411">D256</f>
        <v>-0.1</v>
      </c>
      <c r="G256" t="str">
        <f t="shared" si="371"/>
        <v>Sub</v>
      </c>
      <c r="H256" s="1">
        <f t="shared" si="314"/>
        <v>2.5115456911844371E-7</v>
      </c>
      <c r="I256" s="1">
        <f t="shared" si="372"/>
        <v>0</v>
      </c>
      <c r="J256" s="1">
        <f t="shared" si="373"/>
        <v>1.8900000000000005E-5</v>
      </c>
      <c r="K256" s="1">
        <f t="shared" si="374"/>
        <v>-1.7825499999999999E-4</v>
      </c>
      <c r="L256">
        <f t="shared" si="375"/>
        <v>2.5115456911844371E-7</v>
      </c>
      <c r="M256" s="1"/>
    </row>
    <row r="257" spans="3:13" x14ac:dyDescent="0.2">
      <c r="C257">
        <v>0.1</v>
      </c>
      <c r="D257">
        <f t="shared" si="312"/>
        <v>-0.1</v>
      </c>
      <c r="E257">
        <v>373</v>
      </c>
      <c r="F257">
        <f t="shared" ref="F257" si="412">C257</f>
        <v>0.1</v>
      </c>
      <c r="G257" t="str">
        <f t="shared" si="371"/>
        <v>Linear</v>
      </c>
      <c r="H257" s="1">
        <f t="shared" si="314"/>
        <v>1.5926447263293113E-5</v>
      </c>
      <c r="I257" s="1">
        <f t="shared" si="372"/>
        <v>0</v>
      </c>
      <c r="J257" s="1">
        <f t="shared" si="373"/>
        <v>1.8900000000000005E-5</v>
      </c>
      <c r="K257" s="1">
        <f t="shared" si="374"/>
        <v>1.2974500000000001E-4</v>
      </c>
      <c r="L257">
        <f t="shared" si="375"/>
        <v>0</v>
      </c>
      <c r="M257" s="1" t="e">
        <f t="shared" ref="M257" si="413">L256/L257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2021-10-08T22:58:38Z</dcterms:created>
  <dcterms:modified xsi:type="dcterms:W3CDTF">2021-10-09T19:09:35Z</dcterms:modified>
</cp:coreProperties>
</file>