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n.Santos\GitHub\PPGEP-Nathan\PTR5744 - Pesquisa Operacional Aplicada ao Planejamento de Transportes (2025)\Multi-stage stochastic optimization\"/>
    </mc:Choice>
  </mc:AlternateContent>
  <xr:revisionPtr revIDLastSave="0" documentId="13_ncr:1_{E9A2C465-F3A4-4DBF-A170-292C09973C08}" xr6:coauthVersionLast="47" xr6:coauthVersionMax="47" xr10:uidLastSave="{00000000-0000-0000-0000-000000000000}"/>
  <bookViews>
    <workbookView xWindow="-120" yWindow="-120" windowWidth="29040" windowHeight="17520" activeTab="5" xr2:uid="{6F247612-8B66-4663-AB2F-0C8F2F94D7F0}"/>
  </bookViews>
  <sheets>
    <sheet name="Submercados" sheetId="4" r:id="rId1"/>
    <sheet name="Carga" sheetId="3" r:id="rId2"/>
    <sheet name="Térmicas" sheetId="2" r:id="rId3"/>
    <sheet name="Hidrelétricas" sheetId="5" r:id="rId4"/>
    <sheet name="Vazões" sheetId="6" r:id="rId5"/>
    <sheet name="Intercâmbios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B5" i="1"/>
  <c r="C5" i="1" s="1"/>
  <c r="E3" i="1" s="1"/>
  <c r="B4" i="1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F2" i="6"/>
  <c r="E2" i="6"/>
  <c r="D2" i="6"/>
  <c r="C2" i="6"/>
  <c r="B2" i="6"/>
  <c r="A6" i="6"/>
  <c r="A5" i="6"/>
  <c r="A4" i="6"/>
  <c r="A3" i="6"/>
  <c r="A2" i="6"/>
  <c r="B49" i="5"/>
  <c r="E49" i="5" s="1"/>
  <c r="C49" i="5"/>
  <c r="D49" i="5"/>
  <c r="F49" i="5"/>
  <c r="B50" i="5"/>
  <c r="E50" i="5" s="1"/>
  <c r="C50" i="5"/>
  <c r="D50" i="5"/>
  <c r="F50" i="5"/>
  <c r="B51" i="5"/>
  <c r="E51" i="5" s="1"/>
  <c r="C51" i="5"/>
  <c r="D51" i="5"/>
  <c r="F51" i="5"/>
  <c r="B46" i="5"/>
  <c r="E46" i="5" s="1"/>
  <c r="C46" i="5"/>
  <c r="D46" i="5"/>
  <c r="F46" i="5"/>
  <c r="B47" i="5"/>
  <c r="E47" i="5" s="1"/>
  <c r="C47" i="5"/>
  <c r="D47" i="5"/>
  <c r="F47" i="5"/>
  <c r="B48" i="5"/>
  <c r="E48" i="5" s="1"/>
  <c r="C48" i="5"/>
  <c r="D48" i="5"/>
  <c r="F48" i="5"/>
  <c r="B42" i="5"/>
  <c r="E42" i="5" s="1"/>
  <c r="C42" i="5"/>
  <c r="D42" i="5"/>
  <c r="F42" i="5"/>
  <c r="B43" i="5"/>
  <c r="E43" i="5" s="1"/>
  <c r="C43" i="5"/>
  <c r="D43" i="5"/>
  <c r="F43" i="5"/>
  <c r="B44" i="5"/>
  <c r="E44" i="5" s="1"/>
  <c r="C44" i="5"/>
  <c r="D44" i="5"/>
  <c r="F44" i="5"/>
  <c r="B45" i="5"/>
  <c r="E45" i="5" s="1"/>
  <c r="C45" i="5"/>
  <c r="D45" i="5"/>
  <c r="F45" i="5"/>
  <c r="B35" i="5"/>
  <c r="E35" i="5" s="1"/>
  <c r="C35" i="5"/>
  <c r="D35" i="5"/>
  <c r="F35" i="5"/>
  <c r="B36" i="5"/>
  <c r="E36" i="5" s="1"/>
  <c r="C36" i="5"/>
  <c r="D36" i="5"/>
  <c r="F36" i="5"/>
  <c r="B37" i="5"/>
  <c r="E37" i="5" s="1"/>
  <c r="C37" i="5"/>
  <c r="D37" i="5"/>
  <c r="F37" i="5"/>
  <c r="B38" i="5"/>
  <c r="E38" i="5" s="1"/>
  <c r="C38" i="5"/>
  <c r="D38" i="5"/>
  <c r="F38" i="5"/>
  <c r="B39" i="5"/>
  <c r="E39" i="5" s="1"/>
  <c r="C39" i="5"/>
  <c r="D39" i="5"/>
  <c r="F39" i="5"/>
  <c r="B40" i="5"/>
  <c r="E40" i="5" s="1"/>
  <c r="C40" i="5"/>
  <c r="D40" i="5"/>
  <c r="F40" i="5"/>
  <c r="B41" i="5"/>
  <c r="E41" i="5" s="1"/>
  <c r="C41" i="5"/>
  <c r="D41" i="5"/>
  <c r="F41" i="5"/>
  <c r="B29" i="5"/>
  <c r="E29" i="5" s="1"/>
  <c r="C29" i="5"/>
  <c r="D29" i="5"/>
  <c r="F29" i="5"/>
  <c r="B30" i="5"/>
  <c r="E30" i="5" s="1"/>
  <c r="C30" i="5"/>
  <c r="D30" i="5"/>
  <c r="F30" i="5"/>
  <c r="B31" i="5"/>
  <c r="E31" i="5" s="1"/>
  <c r="C31" i="5"/>
  <c r="D31" i="5"/>
  <c r="F31" i="5"/>
  <c r="B32" i="5"/>
  <c r="E32" i="5" s="1"/>
  <c r="C32" i="5"/>
  <c r="D32" i="5"/>
  <c r="F32" i="5"/>
  <c r="B33" i="5"/>
  <c r="E33" i="5" s="1"/>
  <c r="C33" i="5"/>
  <c r="D33" i="5"/>
  <c r="F33" i="5"/>
  <c r="B34" i="5"/>
  <c r="E34" i="5" s="1"/>
  <c r="C34" i="5"/>
  <c r="D34" i="5"/>
  <c r="F34" i="5"/>
  <c r="B24" i="5"/>
  <c r="E24" i="5" s="1"/>
  <c r="C24" i="5"/>
  <c r="D24" i="5"/>
  <c r="F24" i="5"/>
  <c r="B25" i="5"/>
  <c r="E25" i="5" s="1"/>
  <c r="C25" i="5"/>
  <c r="D25" i="5"/>
  <c r="F25" i="5"/>
  <c r="B26" i="5"/>
  <c r="E26" i="5" s="1"/>
  <c r="C26" i="5"/>
  <c r="D26" i="5"/>
  <c r="F26" i="5"/>
  <c r="B27" i="5"/>
  <c r="E27" i="5" s="1"/>
  <c r="C27" i="5"/>
  <c r="D27" i="5"/>
  <c r="F27" i="5"/>
  <c r="B28" i="5"/>
  <c r="E28" i="5" s="1"/>
  <c r="C28" i="5"/>
  <c r="D28" i="5"/>
  <c r="F28" i="5"/>
  <c r="B110" i="2"/>
  <c r="C110" i="2"/>
  <c r="B111" i="2"/>
  <c r="C11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20" i="5"/>
  <c r="E20" i="5" s="1"/>
  <c r="C20" i="5"/>
  <c r="D20" i="5"/>
  <c r="F20" i="5"/>
  <c r="B21" i="5"/>
  <c r="E21" i="5" s="1"/>
  <c r="C21" i="5"/>
  <c r="D21" i="5"/>
  <c r="F21" i="5"/>
  <c r="B22" i="5"/>
  <c r="E22" i="5" s="1"/>
  <c r="C22" i="5"/>
  <c r="D22" i="5"/>
  <c r="F22" i="5"/>
  <c r="B23" i="5"/>
  <c r="E23" i="5" s="1"/>
  <c r="C23" i="5"/>
  <c r="D23" i="5"/>
  <c r="F23" i="5"/>
  <c r="B19" i="5"/>
  <c r="E19" i="5" s="1"/>
  <c r="B18" i="5"/>
  <c r="E18" i="5" s="1"/>
  <c r="B17" i="5"/>
  <c r="E17" i="5" s="1"/>
  <c r="B16" i="5"/>
  <c r="E16" i="5" s="1"/>
  <c r="B15" i="5"/>
  <c r="E15" i="5" s="1"/>
  <c r="B14" i="5"/>
  <c r="E14" i="5" s="1"/>
  <c r="B13" i="5"/>
  <c r="E13" i="5" s="1"/>
  <c r="B12" i="5"/>
  <c r="E12" i="5" s="1"/>
  <c r="B11" i="5"/>
  <c r="E11" i="5" s="1"/>
  <c r="B10" i="5"/>
  <c r="E10" i="5" s="1"/>
  <c r="B9" i="5"/>
  <c r="E9" i="5" s="1"/>
  <c r="B8" i="5"/>
  <c r="E8" i="5" s="1"/>
  <c r="B7" i="5"/>
  <c r="E7" i="5" s="1"/>
  <c r="B6" i="5"/>
  <c r="E6" i="5" s="1"/>
  <c r="B5" i="5"/>
  <c r="E5" i="5" s="1"/>
  <c r="B4" i="5"/>
  <c r="E4" i="5" s="1"/>
  <c r="B3" i="5"/>
  <c r="E3" i="5" s="1"/>
  <c r="B2" i="5"/>
  <c r="E2" i="5" s="1"/>
  <c r="C14" i="5"/>
  <c r="D14" i="5"/>
  <c r="F14" i="5"/>
  <c r="C15" i="5"/>
  <c r="D15" i="5"/>
  <c r="F15" i="5"/>
  <c r="C16" i="5"/>
  <c r="D16" i="5"/>
  <c r="F16" i="5"/>
  <c r="C17" i="5"/>
  <c r="D17" i="5"/>
  <c r="F17" i="5"/>
  <c r="C18" i="5"/>
  <c r="D18" i="5"/>
  <c r="F18" i="5"/>
  <c r="C19" i="5"/>
  <c r="D19" i="5"/>
  <c r="F19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F13" i="5"/>
  <c r="F12" i="5"/>
  <c r="F11" i="5"/>
  <c r="F10" i="5"/>
  <c r="F9" i="5"/>
  <c r="F8" i="5"/>
  <c r="F7" i="5"/>
  <c r="F6" i="5"/>
  <c r="F5" i="5"/>
  <c r="F4" i="5"/>
  <c r="F3" i="5"/>
  <c r="F2" i="5"/>
  <c r="B100" i="2"/>
  <c r="C100" i="2"/>
  <c r="B101" i="2"/>
  <c r="C101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33" i="2"/>
  <c r="C32" i="2"/>
  <c r="C31" i="2"/>
  <c r="C30" i="2"/>
  <c r="C29" i="2"/>
  <c r="C28" i="2"/>
  <c r="C27" i="2"/>
  <c r="C26" i="2"/>
  <c r="C25" i="2"/>
  <c r="C24" i="2"/>
  <c r="C23" i="2"/>
  <c r="C22" i="2"/>
  <c r="B33" i="2"/>
  <c r="C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1" i="1"/>
  <c r="C1" i="1"/>
  <c r="B1" i="1"/>
  <c r="A6" i="1"/>
  <c r="F1" i="1" s="1"/>
  <c r="A5" i="1"/>
  <c r="E1" i="1" s="1"/>
  <c r="A4" i="1"/>
  <c r="A3" i="1"/>
  <c r="A2" i="1"/>
  <c r="A6" i="3"/>
  <c r="A5" i="3"/>
  <c r="A4" i="3"/>
  <c r="A3" i="3"/>
  <c r="A2" i="3"/>
  <c r="F5" i="1"/>
  <c r="F4" i="1"/>
  <c r="E4" i="1"/>
  <c r="E2" i="1"/>
  <c r="D2" i="1"/>
  <c r="D3" i="1"/>
  <c r="C2" i="1"/>
  <c r="B6" i="1" l="1"/>
  <c r="D111" i="2"/>
  <c r="D106" i="2"/>
  <c r="D110" i="2"/>
  <c r="D109" i="2"/>
  <c r="D103" i="2"/>
  <c r="D102" i="2"/>
  <c r="D105" i="2"/>
  <c r="D104" i="2"/>
  <c r="D108" i="2"/>
  <c r="D107" i="2"/>
  <c r="D4" i="2"/>
  <c r="D32" i="2"/>
  <c r="D46" i="2"/>
  <c r="D60" i="2"/>
  <c r="D88" i="2"/>
  <c r="D19" i="2"/>
  <c r="D47" i="2"/>
  <c r="D61" i="2"/>
  <c r="D89" i="2"/>
  <c r="D20" i="2"/>
  <c r="D34" i="2"/>
  <c r="D48" i="2"/>
  <c r="D62" i="2"/>
  <c r="D90" i="2"/>
  <c r="D21" i="2"/>
  <c r="D35" i="2"/>
  <c r="D49" i="2"/>
  <c r="D63" i="2"/>
  <c r="D91" i="2"/>
  <c r="D22" i="2"/>
  <c r="D36" i="2"/>
  <c r="D50" i="2"/>
  <c r="D64" i="2"/>
  <c r="D92" i="2"/>
  <c r="D9" i="2"/>
  <c r="D37" i="2"/>
  <c r="D51" i="2"/>
  <c r="D65" i="2"/>
  <c r="D93" i="2"/>
  <c r="D10" i="2"/>
  <c r="D24" i="2"/>
  <c r="D38" i="2"/>
  <c r="D52" i="2"/>
  <c r="D66" i="2"/>
  <c r="D94" i="2"/>
  <c r="D11" i="2"/>
  <c r="D39" i="2"/>
  <c r="D53" i="2"/>
  <c r="D81" i="2"/>
  <c r="D12" i="2"/>
  <c r="D26" i="2"/>
  <c r="D54" i="2"/>
  <c r="D68" i="2"/>
  <c r="D82" i="2"/>
  <c r="D13" i="2"/>
  <c r="D27" i="2"/>
  <c r="D41" i="2"/>
  <c r="D55" i="2"/>
  <c r="D69" i="2"/>
  <c r="D97" i="2"/>
  <c r="D28" i="2"/>
  <c r="D56" i="2"/>
  <c r="D84" i="2"/>
  <c r="D15" i="2"/>
  <c r="D29" i="2"/>
  <c r="D43" i="2"/>
  <c r="D57" i="2"/>
  <c r="D71" i="2"/>
  <c r="D99" i="2"/>
  <c r="D16" i="2"/>
  <c r="D30" i="2"/>
  <c r="D44" i="2"/>
  <c r="D58" i="2"/>
  <c r="D72" i="2"/>
  <c r="D86" i="2"/>
  <c r="D100" i="2"/>
  <c r="D18" i="2"/>
  <c r="D74" i="2"/>
  <c r="D5" i="2"/>
  <c r="D33" i="2"/>
  <c r="D75" i="2"/>
  <c r="D6" i="2"/>
  <c r="D76" i="2"/>
  <c r="D7" i="2"/>
  <c r="D77" i="2"/>
  <c r="D8" i="2"/>
  <c r="D78" i="2"/>
  <c r="D23" i="2"/>
  <c r="D79" i="2"/>
  <c r="D80" i="2"/>
  <c r="D25" i="2"/>
  <c r="D67" i="2"/>
  <c r="D95" i="2"/>
  <c r="D40" i="2"/>
  <c r="D96" i="2"/>
  <c r="D83" i="2"/>
  <c r="D14" i="2"/>
  <c r="D42" i="2"/>
  <c r="D70" i="2"/>
  <c r="D98" i="2"/>
  <c r="D85" i="2"/>
  <c r="D3" i="2"/>
  <c r="D17" i="2"/>
  <c r="D31" i="2"/>
  <c r="D45" i="2"/>
  <c r="D59" i="2"/>
  <c r="D73" i="2"/>
  <c r="D87" i="2"/>
  <c r="D101" i="2"/>
  <c r="D2" i="2"/>
  <c r="C6" i="1" l="1"/>
  <c r="F3" i="1" s="1"/>
  <c r="F2" i="1"/>
</calcChain>
</file>

<file path=xl/sharedStrings.xml><?xml version="1.0" encoding="utf-8"?>
<sst xmlns="http://schemas.openxmlformats.org/spreadsheetml/2006/main" count="179" uniqueCount="174">
  <si>
    <t>S</t>
  </si>
  <si>
    <t>SE</t>
  </si>
  <si>
    <t>NE</t>
  </si>
  <si>
    <t>N</t>
  </si>
  <si>
    <t>IP</t>
  </si>
  <si>
    <t>cvu</t>
  </si>
  <si>
    <t>Term 1</t>
  </si>
  <si>
    <t>Term 2</t>
  </si>
  <si>
    <t>Term 3</t>
  </si>
  <si>
    <t>Term 4</t>
  </si>
  <si>
    <t>Term 5</t>
  </si>
  <si>
    <t>Term 6</t>
  </si>
  <si>
    <t>Term 7</t>
  </si>
  <si>
    <t>Term 8</t>
  </si>
  <si>
    <t>Term 9</t>
  </si>
  <si>
    <t>Term 10</t>
  </si>
  <si>
    <t>Term 11</t>
  </si>
  <si>
    <t>Term 12</t>
  </si>
  <si>
    <t>Term 13</t>
  </si>
  <si>
    <t>Term 14</t>
  </si>
  <si>
    <t>Term 15</t>
  </si>
  <si>
    <t>Term 16</t>
  </si>
  <si>
    <t>Term 17</t>
  </si>
  <si>
    <t>Term 18</t>
  </si>
  <si>
    <t>Term 19</t>
  </si>
  <si>
    <t>Term 20</t>
  </si>
  <si>
    <t>submercado</t>
  </si>
  <si>
    <t>capacidade</t>
  </si>
  <si>
    <t>Term 21</t>
  </si>
  <si>
    <t>Term 22</t>
  </si>
  <si>
    <t>Term 23</t>
  </si>
  <si>
    <t>Term 24</t>
  </si>
  <si>
    <t>Term 25</t>
  </si>
  <si>
    <t>Term 26</t>
  </si>
  <si>
    <t>Term 27</t>
  </si>
  <si>
    <t>Term 28</t>
  </si>
  <si>
    <t>Term 29</t>
  </si>
  <si>
    <t>Term 30</t>
  </si>
  <si>
    <t>Term 31</t>
  </si>
  <si>
    <t>Term 32</t>
  </si>
  <si>
    <t>Term 33</t>
  </si>
  <si>
    <t>Term 34</t>
  </si>
  <si>
    <t>Term 35</t>
  </si>
  <si>
    <t>Term 36</t>
  </si>
  <si>
    <t>Term 37</t>
  </si>
  <si>
    <t>Term 38</t>
  </si>
  <si>
    <t>Term 39</t>
  </si>
  <si>
    <t>Term 40</t>
  </si>
  <si>
    <t>Term 41</t>
  </si>
  <si>
    <t>Term 42</t>
  </si>
  <si>
    <t>Term 43</t>
  </si>
  <si>
    <t>Term 44</t>
  </si>
  <si>
    <t>Term 45</t>
  </si>
  <si>
    <t>Term 46</t>
  </si>
  <si>
    <t>Term 47</t>
  </si>
  <si>
    <t>Term 48</t>
  </si>
  <si>
    <t>Term 49</t>
  </si>
  <si>
    <t>Term 50</t>
  </si>
  <si>
    <t>Term 51</t>
  </si>
  <si>
    <t>Term 52</t>
  </si>
  <si>
    <t>Term 53</t>
  </si>
  <si>
    <t>Term 54</t>
  </si>
  <si>
    <t>Term 55</t>
  </si>
  <si>
    <t>Term 56</t>
  </si>
  <si>
    <t>Term 57</t>
  </si>
  <si>
    <t>Term 58</t>
  </si>
  <si>
    <t>Term 59</t>
  </si>
  <si>
    <t>Term 60</t>
  </si>
  <si>
    <t>Term 61</t>
  </si>
  <si>
    <t>Term 62</t>
  </si>
  <si>
    <t>Term 63</t>
  </si>
  <si>
    <t>Term 64</t>
  </si>
  <si>
    <t>Term 65</t>
  </si>
  <si>
    <t>Term 66</t>
  </si>
  <si>
    <t>Term 67</t>
  </si>
  <si>
    <t>Term 68</t>
  </si>
  <si>
    <t>Term 69</t>
  </si>
  <si>
    <t>Term 70</t>
  </si>
  <si>
    <t>Term 71</t>
  </si>
  <si>
    <t>Term 72</t>
  </si>
  <si>
    <t>Term 73</t>
  </si>
  <si>
    <t>Term 74</t>
  </si>
  <si>
    <t>Term 75</t>
  </si>
  <si>
    <t>Term 76</t>
  </si>
  <si>
    <t>Term 77</t>
  </si>
  <si>
    <t>Term 78</t>
  </si>
  <si>
    <t>Term 79</t>
  </si>
  <si>
    <t>Term 80</t>
  </si>
  <si>
    <t>Term 81</t>
  </si>
  <si>
    <t>Term 82</t>
  </si>
  <si>
    <t>Term 83</t>
  </si>
  <si>
    <t>Term 84</t>
  </si>
  <si>
    <t>Term 85</t>
  </si>
  <si>
    <t>Term 86</t>
  </si>
  <si>
    <t>Term 87</t>
  </si>
  <si>
    <t>Term 88</t>
  </si>
  <si>
    <t>Term 89</t>
  </si>
  <si>
    <t>Term 90</t>
  </si>
  <si>
    <t>Term 91</t>
  </si>
  <si>
    <t>Term 92</t>
  </si>
  <si>
    <t>Term 93</t>
  </si>
  <si>
    <t>Term 94</t>
  </si>
  <si>
    <t>Term 95</t>
  </si>
  <si>
    <t>Term 96</t>
  </si>
  <si>
    <t>Term 97</t>
  </si>
  <si>
    <t>Term 98</t>
  </si>
  <si>
    <t>Term 99</t>
  </si>
  <si>
    <t>Term 100</t>
  </si>
  <si>
    <t>Hidr 1</t>
  </si>
  <si>
    <t>Hidr 2</t>
  </si>
  <si>
    <t>Hidr 3</t>
  </si>
  <si>
    <t>Hidr 4</t>
  </si>
  <si>
    <t>Hidr 5</t>
  </si>
  <si>
    <t>Hidr 6</t>
  </si>
  <si>
    <t>Hidr 7</t>
  </si>
  <si>
    <t>Hidr 8</t>
  </si>
  <si>
    <t>Hidr 9</t>
  </si>
  <si>
    <t>Hidr 10</t>
  </si>
  <si>
    <t>Hidr 11</t>
  </si>
  <si>
    <t>Hidr 12</t>
  </si>
  <si>
    <t>produtibilidade</t>
  </si>
  <si>
    <t>nivel_reservatorio</t>
  </si>
  <si>
    <t>capacidade_reservatorio</t>
  </si>
  <si>
    <t>Hidr 13</t>
  </si>
  <si>
    <t>Hidr 14</t>
  </si>
  <si>
    <t>Hidr 15</t>
  </si>
  <si>
    <t>Hidr 16</t>
  </si>
  <si>
    <t>Hidr 17</t>
  </si>
  <si>
    <t>Hidr 18</t>
  </si>
  <si>
    <t>Hidr 19</t>
  </si>
  <si>
    <t>Hidr 20</t>
  </si>
  <si>
    <t>Hidr 21</t>
  </si>
  <si>
    <t>Hidr 22</t>
  </si>
  <si>
    <t>Term 101</t>
  </si>
  <si>
    <t>Term 102</t>
  </si>
  <si>
    <t>Term 103</t>
  </si>
  <si>
    <t>Term 104</t>
  </si>
  <si>
    <t>Term 105</t>
  </si>
  <si>
    <t>Term 106</t>
  </si>
  <si>
    <t>Term 107</t>
  </si>
  <si>
    <t>Term 108</t>
  </si>
  <si>
    <t>Term 109</t>
  </si>
  <si>
    <t>Term 110</t>
  </si>
  <si>
    <t>Hidr 23</t>
  </si>
  <si>
    <t>Hidr 24</t>
  </si>
  <si>
    <t>Hidr 25</t>
  </si>
  <si>
    <t>Hidr 26</t>
  </si>
  <si>
    <t>Hidr 27</t>
  </si>
  <si>
    <t>Hidr 28</t>
  </si>
  <si>
    <t>Hidr 29</t>
  </si>
  <si>
    <t>Hidr 30</t>
  </si>
  <si>
    <t>Hidr 31</t>
  </si>
  <si>
    <t>Hidr 32</t>
  </si>
  <si>
    <t>Hidr 33</t>
  </si>
  <si>
    <t>Hidr 34</t>
  </si>
  <si>
    <t>Hidr 35</t>
  </si>
  <si>
    <t>Hidr 36</t>
  </si>
  <si>
    <t>Hidr 37</t>
  </si>
  <si>
    <t>Hidr 38</t>
  </si>
  <si>
    <t>Hidr 39</t>
  </si>
  <si>
    <t>Hidr 40</t>
  </si>
  <si>
    <t>Hidr 41</t>
  </si>
  <si>
    <t>Hidr 42</t>
  </si>
  <si>
    <t>Hidr 43</t>
  </si>
  <si>
    <t>Hidr 44</t>
  </si>
  <si>
    <t>Hidr 45</t>
  </si>
  <si>
    <t>Hidr 46</t>
  </si>
  <si>
    <t>Hidr 47</t>
  </si>
  <si>
    <t>Hidr 48</t>
  </si>
  <si>
    <t>Hidr 49</t>
  </si>
  <si>
    <t>Hidr 50</t>
  </si>
  <si>
    <t>submercados</t>
  </si>
  <si>
    <t>nome</t>
  </si>
  <si>
    <t>origem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</si>
</sst>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8"/>
      <color theme="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88307-CB72-48A9-9B78-DC67A15818BB}">
  <dimension ref="A1:A6"/>
  <sheetViews>
    <sheetView workbookViewId="0">
      <selection activeCell="B18" sqref="B18"/>
    </sheetView>
  </sheetViews>
  <sheetFormatPr defaultRowHeight="11.25" x14ac:dyDescent="0.2"/>
  <sheetData>
    <row r="1" spans="1:1" x14ac:dyDescent="0.2">
      <c r="A1" t="s">
        <v>171</v>
      </c>
    </row>
    <row r="2" spans="1:1" x14ac:dyDescent="0.2">
      <c r="A2" t="s">
        <v>1</v>
      </c>
    </row>
    <row r="3" spans="1:1" x14ac:dyDescent="0.2">
      <c r="A3" t="s">
        <v>0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C1FC-9E54-466F-B6F6-AD709AB2E499}">
  <dimension ref="A1:F6"/>
  <sheetViews>
    <sheetView zoomScale="169" workbookViewId="0">
      <selection activeCell="B3" sqref="B3"/>
    </sheetView>
  </sheetViews>
  <sheetFormatPr defaultRowHeight="11.25" x14ac:dyDescent="0.2"/>
  <sheetData>
    <row r="1" spans="1:6" x14ac:dyDescent="0.2">
      <c r="A1" t="s">
        <v>26</v>
      </c>
      <c r="B1">
        <v>0</v>
      </c>
      <c r="C1">
        <v>1</v>
      </c>
      <c r="D1">
        <v>2</v>
      </c>
      <c r="E1">
        <v>3</v>
      </c>
      <c r="F1">
        <v>4</v>
      </c>
    </row>
    <row r="2" spans="1:6" x14ac:dyDescent="0.2">
      <c r="A2" t="str">
        <f>Submercados!A2</f>
        <v>SE</v>
      </c>
      <c r="B2">
        <v>30000</v>
      </c>
      <c r="C2">
        <v>30000</v>
      </c>
      <c r="D2">
        <v>30000</v>
      </c>
      <c r="E2">
        <v>30000</v>
      </c>
      <c r="F2">
        <v>30000</v>
      </c>
    </row>
    <row r="3" spans="1:6" x14ac:dyDescent="0.2">
      <c r="A3" t="str">
        <f>Submercados!A3</f>
        <v>S</v>
      </c>
      <c r="B3">
        <v>10000</v>
      </c>
      <c r="C3">
        <v>10000</v>
      </c>
      <c r="D3">
        <v>10000</v>
      </c>
      <c r="E3">
        <v>10000</v>
      </c>
      <c r="F3">
        <v>10000</v>
      </c>
    </row>
    <row r="4" spans="1:6" x14ac:dyDescent="0.2">
      <c r="A4" t="str">
        <f>Submercados!A4</f>
        <v>NE</v>
      </c>
      <c r="B4">
        <v>12000</v>
      </c>
      <c r="C4">
        <v>12000</v>
      </c>
      <c r="D4">
        <v>12000</v>
      </c>
      <c r="E4">
        <v>12000</v>
      </c>
      <c r="F4">
        <v>12000</v>
      </c>
    </row>
    <row r="5" spans="1:6" x14ac:dyDescent="0.2">
      <c r="A5" t="str">
        <f>Submercados!A5</f>
        <v>N</v>
      </c>
      <c r="B5">
        <v>8000</v>
      </c>
      <c r="C5">
        <v>8000</v>
      </c>
      <c r="D5">
        <v>8000</v>
      </c>
      <c r="E5">
        <v>8000</v>
      </c>
      <c r="F5">
        <v>8000</v>
      </c>
    </row>
    <row r="6" spans="1:6" x14ac:dyDescent="0.2">
      <c r="A6" t="str">
        <f>Submercados!A6</f>
        <v>IP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D59E-8C33-46AB-A85A-A5859B4AF551}">
  <dimension ref="A1:D111"/>
  <sheetViews>
    <sheetView zoomScale="163" workbookViewId="0">
      <selection activeCell="A2" sqref="A2"/>
    </sheetView>
  </sheetViews>
  <sheetFormatPr defaultRowHeight="11.25" x14ac:dyDescent="0.2"/>
  <cols>
    <col min="5" max="5" width="10.83203125" bestFit="1" customWidth="1"/>
  </cols>
  <sheetData>
    <row r="1" spans="1:4" x14ac:dyDescent="0.2">
      <c r="A1" t="s">
        <v>172</v>
      </c>
      <c r="B1" s="1" t="s">
        <v>27</v>
      </c>
      <c r="C1" s="1" t="s">
        <v>26</v>
      </c>
      <c r="D1" s="1" t="s">
        <v>5</v>
      </c>
    </row>
    <row r="2" spans="1:4" x14ac:dyDescent="0.2">
      <c r="A2" t="s">
        <v>6</v>
      </c>
      <c r="B2">
        <f t="shared" ref="B2:B33" ca="1" si="0">RANDBETWEEN(2,12)*50</f>
        <v>200</v>
      </c>
      <c r="C2" t="str">
        <f ca="1">OFFSET(Submercados!$A$2,RANDBETWEEN(0,3),0)</f>
        <v>NE</v>
      </c>
      <c r="D2" s="3">
        <f ca="1">200*EXP(SUM($B$2:B2)*COUNT($B$2:B2)/(SUM(B:B)*25))/EXP(1)</f>
        <v>73.590055834155024</v>
      </c>
    </row>
    <row r="3" spans="1:4" x14ac:dyDescent="0.2">
      <c r="A3" t="s">
        <v>7</v>
      </c>
      <c r="B3">
        <f t="shared" ca="1" si="0"/>
        <v>600</v>
      </c>
      <c r="C3" t="str">
        <f ca="1">OFFSET(Submercados!$A$2,RANDBETWEEN(0,3),0)</f>
        <v>S</v>
      </c>
      <c r="D3" s="3">
        <f ca="1">200*EXP(SUM($B$2:B3)*COUNT($B$2:B3)/(SUM(B:B)*25))/EXP(1)</f>
        <v>73.689305448876638</v>
      </c>
    </row>
    <row r="4" spans="1:4" x14ac:dyDescent="0.2">
      <c r="A4" t="s">
        <v>8</v>
      </c>
      <c r="B4">
        <f t="shared" ca="1" si="0"/>
        <v>600</v>
      </c>
      <c r="C4" t="str">
        <f ca="1">OFFSET(Submercados!$A$2,RANDBETWEEN(0,3),0)</f>
        <v>N</v>
      </c>
      <c r="D4" s="3">
        <f ca="1">200*EXP(SUM($B$2:B4)*COUNT($B$2:B4)/(SUM(B:B)*25))/EXP(1)</f>
        <v>73.873981427491415</v>
      </c>
    </row>
    <row r="5" spans="1:4" x14ac:dyDescent="0.2">
      <c r="A5" t="s">
        <v>9</v>
      </c>
      <c r="B5">
        <f t="shared" ca="1" si="0"/>
        <v>600</v>
      </c>
      <c r="C5" t="str">
        <f ca="1">OFFSET(Submercados!$A$2,RANDBETWEEN(0,3),0)</f>
        <v>NE</v>
      </c>
      <c r="D5" s="3">
        <f ca="1">200*EXP(SUM($B$2:B5)*COUNT($B$2:B5)/(SUM(B:B)*25))/EXP(1)</f>
        <v>74.144725330450356</v>
      </c>
    </row>
    <row r="6" spans="1:4" x14ac:dyDescent="0.2">
      <c r="A6" t="s">
        <v>10</v>
      </c>
      <c r="B6">
        <f t="shared" ca="1" si="0"/>
        <v>150</v>
      </c>
      <c r="C6" t="str">
        <f ca="1">OFFSET(Submercados!$A$2,RANDBETWEEN(0,3),0)</f>
        <v>SE</v>
      </c>
      <c r="D6" s="3">
        <f ca="1">200*EXP(SUM($B$2:B6)*COUNT($B$2:B6)/(SUM(B:B)*25))/EXP(1)</f>
        <v>74.341277084069873</v>
      </c>
    </row>
    <row r="7" spans="1:4" x14ac:dyDescent="0.2">
      <c r="A7" t="s">
        <v>11</v>
      </c>
      <c r="B7">
        <f t="shared" ca="1" si="0"/>
        <v>250</v>
      </c>
      <c r="C7" t="str">
        <f ca="1">OFFSET(Submercados!$A$2,RANDBETWEEN(0,3),0)</f>
        <v>N</v>
      </c>
      <c r="D7" s="3">
        <f ca="1">200*EXP(SUM($B$2:B7)*COUNT($B$2:B7)/(SUM(B:B)*25))/EXP(1)</f>
        <v>74.602959830336303</v>
      </c>
    </row>
    <row r="8" spans="1:4" x14ac:dyDescent="0.2">
      <c r="A8" t="s">
        <v>12</v>
      </c>
      <c r="B8">
        <f t="shared" ca="1" si="0"/>
        <v>400</v>
      </c>
      <c r="C8" t="str">
        <f ca="1">OFFSET(Submercados!$A$2,RANDBETWEEN(0,3),0)</f>
        <v>SE</v>
      </c>
      <c r="D8" s="3">
        <f ca="1">200*EXP(SUM($B$2:B8)*COUNT($B$2:B8)/(SUM(B:B)*25))/EXP(1)</f>
        <v>74.977359848617326</v>
      </c>
    </row>
    <row r="9" spans="1:4" x14ac:dyDescent="0.2">
      <c r="A9" t="s">
        <v>13</v>
      </c>
      <c r="B9">
        <f t="shared" ca="1" si="0"/>
        <v>350</v>
      </c>
      <c r="C9" t="str">
        <f ca="1">OFFSET(Submercados!$A$2,RANDBETWEEN(0,3),0)</f>
        <v>N</v>
      </c>
      <c r="D9" s="3">
        <f ca="1">200*EXP(SUM($B$2:B9)*COUNT($B$2:B9)/(SUM(B:B)*25))/EXP(1)</f>
        <v>75.382661451471705</v>
      </c>
    </row>
    <row r="10" spans="1:4" x14ac:dyDescent="0.2">
      <c r="A10" t="s">
        <v>14</v>
      </c>
      <c r="B10">
        <f t="shared" ca="1" si="0"/>
        <v>500</v>
      </c>
      <c r="C10" t="str">
        <f ca="1">OFFSET(Submercados!$A$2,RANDBETWEEN(0,3),0)</f>
        <v>NE</v>
      </c>
      <c r="D10" s="3">
        <f ca="1">200*EXP(SUM($B$2:B10)*COUNT($B$2:B10)/(SUM(B:B)*25))/EXP(1)</f>
        <v>75.939875495017247</v>
      </c>
    </row>
    <row r="11" spans="1:4" x14ac:dyDescent="0.2">
      <c r="A11" t="s">
        <v>15</v>
      </c>
      <c r="B11">
        <f t="shared" ca="1" si="0"/>
        <v>550</v>
      </c>
      <c r="C11" t="str">
        <f ca="1">OFFSET(Submercados!$A$2,RANDBETWEEN(0,3),0)</f>
        <v>S</v>
      </c>
      <c r="D11" s="3">
        <f ca="1">200*EXP(SUM($B$2:B11)*COUNT($B$2:B11)/(SUM(B:B)*25))/EXP(1)</f>
        <v>76.611759216830933</v>
      </c>
    </row>
    <row r="12" spans="1:4" x14ac:dyDescent="0.2">
      <c r="A12" t="s">
        <v>16</v>
      </c>
      <c r="B12">
        <f t="shared" ca="1" si="0"/>
        <v>300</v>
      </c>
      <c r="C12" t="str">
        <f ca="1">OFFSET(Submercados!$A$2,RANDBETWEEN(0,3),0)</f>
        <v>N</v>
      </c>
      <c r="D12" s="3">
        <f ca="1">200*EXP(SUM($B$2:B12)*COUNT($B$2:B12)/(SUM(B:B)*25))/EXP(1)</f>
        <v>77.166914471821428</v>
      </c>
    </row>
    <row r="13" spans="1:4" x14ac:dyDescent="0.2">
      <c r="A13" t="s">
        <v>17</v>
      </c>
      <c r="B13">
        <f t="shared" ca="1" si="0"/>
        <v>500</v>
      </c>
      <c r="C13" t="str">
        <f ca="1">OFFSET(Submercados!$A$2,RANDBETWEEN(0,3),0)</f>
        <v>S</v>
      </c>
      <c r="D13" s="3">
        <f ca="1">200*EXP(SUM($B$2:B13)*COUNT($B$2:B13)/(SUM(B:B)*25))/EXP(1)</f>
        <v>77.950896733869612</v>
      </c>
    </row>
    <row r="14" spans="1:4" x14ac:dyDescent="0.2">
      <c r="A14" t="s">
        <v>18</v>
      </c>
      <c r="B14">
        <f t="shared" ca="1" si="0"/>
        <v>100</v>
      </c>
      <c r="C14" t="str">
        <f ca="1">OFFSET(Submercados!$A$2,RANDBETWEEN(0,3),0)</f>
        <v>SE</v>
      </c>
      <c r="D14" s="3">
        <f ca="1">200*EXP(SUM($B$2:B14)*COUNT($B$2:B14)/(SUM(B:B)*25))/EXP(1)</f>
        <v>78.425104091433624</v>
      </c>
    </row>
    <row r="15" spans="1:4" x14ac:dyDescent="0.2">
      <c r="A15" t="s">
        <v>19</v>
      </c>
      <c r="B15">
        <f t="shared" ca="1" si="0"/>
        <v>150</v>
      </c>
      <c r="C15" t="str">
        <f ca="1">OFFSET(Submercados!$A$2,RANDBETWEEN(0,3),0)</f>
        <v>N</v>
      </c>
      <c r="D15" s="3">
        <f ca="1">200*EXP(SUM($B$2:B15)*COUNT($B$2:B15)/(SUM(B:B)*25))/EXP(1)</f>
        <v>78.970588785317574</v>
      </c>
    </row>
    <row r="16" spans="1:4" x14ac:dyDescent="0.2">
      <c r="A16" t="s">
        <v>20</v>
      </c>
      <c r="B16">
        <f t="shared" ca="1" si="0"/>
        <v>300</v>
      </c>
      <c r="C16" t="str">
        <f ca="1">OFFSET(Submercados!$A$2,RANDBETWEEN(0,3),0)</f>
        <v>S</v>
      </c>
      <c r="D16" s="3">
        <f ca="1">200*EXP(SUM($B$2:B16)*COUNT($B$2:B16)/(SUM(B:B)*25))/EXP(1)</f>
        <v>79.715318623152882</v>
      </c>
    </row>
    <row r="17" spans="1:4" x14ac:dyDescent="0.2">
      <c r="A17" t="s">
        <v>21</v>
      </c>
      <c r="B17">
        <f t="shared" ca="1" si="0"/>
        <v>500</v>
      </c>
      <c r="C17" t="str">
        <f ca="1">OFFSET(Submercados!$A$2,RANDBETWEEN(0,3),0)</f>
        <v>S</v>
      </c>
      <c r="D17" s="3">
        <f ca="1">200*EXP(SUM($B$2:B17)*COUNT($B$2:B17)/(SUM(B:B)*25))/EXP(1)</f>
        <v>80.761978814210238</v>
      </c>
    </row>
    <row r="18" spans="1:4" x14ac:dyDescent="0.2">
      <c r="A18" t="s">
        <v>22</v>
      </c>
      <c r="B18">
        <f t="shared" ca="1" si="0"/>
        <v>250</v>
      </c>
      <c r="C18" t="str">
        <f ca="1">OFFSET(Submercados!$A$2,RANDBETWEEN(0,3),0)</f>
        <v>SE</v>
      </c>
      <c r="D18" s="3">
        <f ca="1">200*EXP(SUM($B$2:B18)*COUNT($B$2:B18)/(SUM(B:B)*25))/EXP(1)</f>
        <v>81.566779058132298</v>
      </c>
    </row>
    <row r="19" spans="1:4" x14ac:dyDescent="0.2">
      <c r="A19" t="s">
        <v>23</v>
      </c>
      <c r="B19">
        <f t="shared" ca="1" si="0"/>
        <v>500</v>
      </c>
      <c r="C19" t="str">
        <f ca="1">OFFSET(Submercados!$A$2,RANDBETWEEN(0,3),0)</f>
        <v>NE</v>
      </c>
      <c r="D19" s="3">
        <f ca="1">200*EXP(SUM($B$2:B19)*COUNT($B$2:B19)/(SUM(B:B)*25))/EXP(1)</f>
        <v>82.777087457261416</v>
      </c>
    </row>
    <row r="20" spans="1:4" x14ac:dyDescent="0.2">
      <c r="A20" t="s">
        <v>24</v>
      </c>
      <c r="B20">
        <f t="shared" ca="1" si="0"/>
        <v>300</v>
      </c>
      <c r="C20" t="str">
        <f ca="1">OFFSET(Submercados!$A$2,RANDBETWEEN(0,3),0)</f>
        <v>N</v>
      </c>
      <c r="D20" s="3">
        <f ca="1">200*EXP(SUM($B$2:B20)*COUNT($B$2:B20)/(SUM(B:B)*25))/EXP(1)</f>
        <v>83.779219206826681</v>
      </c>
    </row>
    <row r="21" spans="1:4" x14ac:dyDescent="0.2">
      <c r="A21" t="s">
        <v>25</v>
      </c>
      <c r="B21">
        <f t="shared" ca="1" si="0"/>
        <v>100</v>
      </c>
      <c r="C21" t="str">
        <f ca="1">OFFSET(Submercados!$A$2,RANDBETWEEN(0,3),0)</f>
        <v>SE</v>
      </c>
      <c r="D21" s="3">
        <f ca="1">200*EXP(SUM($B$2:B21)*COUNT($B$2:B21)/(SUM(B:B)*25))/EXP(1)</f>
        <v>84.516393832084219</v>
      </c>
    </row>
    <row r="22" spans="1:4" x14ac:dyDescent="0.2">
      <c r="A22" t="s">
        <v>28</v>
      </c>
      <c r="B22">
        <f t="shared" ca="1" si="0"/>
        <v>100</v>
      </c>
      <c r="C22" t="str">
        <f ca="1">OFFSET(Submercados!$A$2,RANDBETWEEN(0,3),0)</f>
        <v>NE</v>
      </c>
      <c r="D22" s="3">
        <f ca="1">200*EXP(SUM($B$2:B22)*COUNT($B$2:B22)/(SUM(B:B)*25))/EXP(1)</f>
        <v>85.276472343585297</v>
      </c>
    </row>
    <row r="23" spans="1:4" x14ac:dyDescent="0.2">
      <c r="A23" t="s">
        <v>29</v>
      </c>
      <c r="B23">
        <f t="shared" ca="1" si="0"/>
        <v>200</v>
      </c>
      <c r="C23" t="str">
        <f ca="1">OFFSET(Submercados!$A$2,RANDBETWEEN(0,3),0)</f>
        <v>S</v>
      </c>
      <c r="D23" s="3">
        <f ca="1">200*EXP(SUM($B$2:B23)*COUNT($B$2:B23)/(SUM(B:B)*25))/EXP(1)</f>
        <v>86.242416886608083</v>
      </c>
    </row>
    <row r="24" spans="1:4" x14ac:dyDescent="0.2">
      <c r="A24" t="s">
        <v>30</v>
      </c>
      <c r="B24">
        <f t="shared" ca="1" si="0"/>
        <v>350</v>
      </c>
      <c r="C24" t="str">
        <f ca="1">OFFSET(Submercados!$A$2,RANDBETWEEN(0,3),0)</f>
        <v>SE</v>
      </c>
      <c r="D24" s="3">
        <f ca="1">200*EXP(SUM($B$2:B24)*COUNT($B$2:B24)/(SUM(B:B)*25))/EXP(1)</f>
        <v>87.543170396628611</v>
      </c>
    </row>
    <row r="25" spans="1:4" x14ac:dyDescent="0.2">
      <c r="A25" t="s">
        <v>31</v>
      </c>
      <c r="B25">
        <f t="shared" ca="1" si="0"/>
        <v>250</v>
      </c>
      <c r="C25" t="str">
        <f ca="1">OFFSET(Submercados!$A$2,RANDBETWEEN(0,3),0)</f>
        <v>SE</v>
      </c>
      <c r="D25" s="3">
        <f ca="1">200*EXP(SUM($B$2:B25)*COUNT($B$2:B25)/(SUM(B:B)*25))/EXP(1)</f>
        <v>88.718228984277516</v>
      </c>
    </row>
    <row r="26" spans="1:4" x14ac:dyDescent="0.2">
      <c r="A26" t="s">
        <v>32</v>
      </c>
      <c r="B26">
        <f t="shared" ca="1" si="0"/>
        <v>350</v>
      </c>
      <c r="C26" t="str">
        <f ca="1">OFFSET(Submercados!$A$2,RANDBETWEEN(0,3),0)</f>
        <v>N</v>
      </c>
      <c r="D26" s="3">
        <f ca="1">200*EXP(SUM($B$2:B26)*COUNT($B$2:B26)/(SUM(B:B)*25))/EXP(1)</f>
        <v>90.169100419207155</v>
      </c>
    </row>
    <row r="27" spans="1:4" x14ac:dyDescent="0.2">
      <c r="A27" t="s">
        <v>33</v>
      </c>
      <c r="B27">
        <f t="shared" ca="1" si="0"/>
        <v>150</v>
      </c>
      <c r="C27" t="str">
        <f ca="1">OFFSET(Submercados!$A$2,RANDBETWEEN(0,3),0)</f>
        <v>S</v>
      </c>
      <c r="D27" s="3">
        <f ca="1">200*EXP(SUM($B$2:B27)*COUNT($B$2:B27)/(SUM(B:B)*25))/EXP(1)</f>
        <v>91.247545272405546</v>
      </c>
    </row>
    <row r="28" spans="1:4" x14ac:dyDescent="0.2">
      <c r="A28" t="s">
        <v>34</v>
      </c>
      <c r="B28">
        <f t="shared" ca="1" si="0"/>
        <v>500</v>
      </c>
      <c r="C28" t="str">
        <f ca="1">OFFSET(Submercados!$A$2,RANDBETWEEN(0,3),0)</f>
        <v>S</v>
      </c>
      <c r="D28" s="3">
        <f ca="1">200*EXP(SUM($B$2:B28)*COUNT($B$2:B28)/(SUM(B:B)*25))/EXP(1)</f>
        <v>93.209687793986902</v>
      </c>
    </row>
    <row r="29" spans="1:4" x14ac:dyDescent="0.2">
      <c r="A29" t="s">
        <v>35</v>
      </c>
      <c r="B29">
        <f t="shared" ca="1" si="0"/>
        <v>550</v>
      </c>
      <c r="C29" t="str">
        <f ca="1">OFFSET(Submercados!$A$2,RANDBETWEEN(0,3),0)</f>
        <v>S</v>
      </c>
      <c r="D29" s="3">
        <f ca="1">200*EXP(SUM($B$2:B29)*COUNT($B$2:B29)/(SUM(B:B)*25))/EXP(1)</f>
        <v>95.434266681195766</v>
      </c>
    </row>
    <row r="30" spans="1:4" x14ac:dyDescent="0.2">
      <c r="A30" t="s">
        <v>36</v>
      </c>
      <c r="B30">
        <f t="shared" ca="1" si="0"/>
        <v>550</v>
      </c>
      <c r="C30" t="str">
        <f ca="1">OFFSET(Submercados!$A$2,RANDBETWEEN(0,3),0)</f>
        <v>SE</v>
      </c>
      <c r="D30" s="3">
        <f ca="1">200*EXP(SUM($B$2:B30)*COUNT($B$2:B30)/(SUM(B:B)*25))/EXP(1)</f>
        <v>97.815466578178629</v>
      </c>
    </row>
    <row r="31" spans="1:4" x14ac:dyDescent="0.2">
      <c r="A31" t="s">
        <v>37</v>
      </c>
      <c r="B31">
        <f t="shared" ca="1" si="0"/>
        <v>300</v>
      </c>
      <c r="C31" t="str">
        <f ca="1">OFFSET(Submercados!$A$2,RANDBETWEEN(0,3),0)</f>
        <v>S</v>
      </c>
      <c r="D31" s="3">
        <f ca="1">200*EXP(SUM($B$2:B31)*COUNT($B$2:B31)/(SUM(B:B)*25))/EXP(1)</f>
        <v>99.640276364575683</v>
      </c>
    </row>
    <row r="32" spans="1:4" x14ac:dyDescent="0.2">
      <c r="A32" t="s">
        <v>38</v>
      </c>
      <c r="B32">
        <f t="shared" ca="1" si="0"/>
        <v>600</v>
      </c>
      <c r="C32" t="str">
        <f ca="1">OFFSET(Submercados!$A$2,RANDBETWEEN(0,3),0)</f>
        <v>N</v>
      </c>
      <c r="D32" s="3">
        <f ca="1">200*EXP(SUM($B$2:B32)*COUNT($B$2:B32)/(SUM(B:B)*25))/EXP(1)</f>
        <v>102.47110992442296</v>
      </c>
    </row>
    <row r="33" spans="1:4" x14ac:dyDescent="0.2">
      <c r="A33" t="s">
        <v>39</v>
      </c>
      <c r="B33">
        <f t="shared" ca="1" si="0"/>
        <v>400</v>
      </c>
      <c r="C33" t="str">
        <f ca="1">OFFSET(Submercados!$A$2,RANDBETWEEN(0,3),0)</f>
        <v>SE</v>
      </c>
      <c r="D33" s="3">
        <f ca="1">200*EXP(SUM($B$2:B33)*COUNT($B$2:B33)/(SUM(B:B)*25))/EXP(1)</f>
        <v>104.85614131693502</v>
      </c>
    </row>
    <row r="34" spans="1:4" x14ac:dyDescent="0.2">
      <c r="A34" t="s">
        <v>40</v>
      </c>
      <c r="B34">
        <f t="shared" ref="B34:B65" ca="1" si="1">RANDBETWEEN(2,12)*50</f>
        <v>400</v>
      </c>
      <c r="C34" t="str">
        <f ca="1">OFFSET(Submercados!$A$2,RANDBETWEEN(0,3),0)</f>
        <v>S</v>
      </c>
      <c r="D34" s="3">
        <f ca="1">200*EXP(SUM($B$2:B34)*COUNT($B$2:B34)/(SUM(B:B)*25))/EXP(1)</f>
        <v>107.37935175639814</v>
      </c>
    </row>
    <row r="35" spans="1:4" x14ac:dyDescent="0.2">
      <c r="A35" t="s">
        <v>41</v>
      </c>
      <c r="B35">
        <f t="shared" ca="1" si="1"/>
        <v>450</v>
      </c>
      <c r="C35" t="str">
        <f ca="1">OFFSET(Submercados!$A$2,RANDBETWEEN(0,3),0)</f>
        <v>NE</v>
      </c>
      <c r="D35" s="3">
        <f ca="1">200*EXP(SUM($B$2:B35)*COUNT($B$2:B35)/(SUM(B:B)*25))/EXP(1)</f>
        <v>110.22825121293356</v>
      </c>
    </row>
    <row r="36" spans="1:4" x14ac:dyDescent="0.2">
      <c r="A36" t="s">
        <v>42</v>
      </c>
      <c r="B36">
        <f t="shared" ca="1" si="1"/>
        <v>150</v>
      </c>
      <c r="C36" t="str">
        <f ca="1">OFFSET(Submercados!$A$2,RANDBETWEEN(0,3),0)</f>
        <v>NE</v>
      </c>
      <c r="D36" s="3">
        <f ca="1">200*EXP(SUM($B$2:B36)*COUNT($B$2:B36)/(SUM(B:B)*25))/EXP(1)</f>
        <v>112.11180906956845</v>
      </c>
    </row>
    <row r="37" spans="1:4" x14ac:dyDescent="0.2">
      <c r="A37" t="s">
        <v>43</v>
      </c>
      <c r="B37">
        <f t="shared" ca="1" si="1"/>
        <v>600</v>
      </c>
      <c r="C37" t="str">
        <f ca="1">OFFSET(Submercados!$A$2,RANDBETWEEN(0,3),0)</f>
        <v>S</v>
      </c>
      <c r="D37" s="3">
        <f ca="1">200*EXP(SUM($B$2:B37)*COUNT($B$2:B37)/(SUM(B:B)*25))/EXP(1)</f>
        <v>115.85328275893272</v>
      </c>
    </row>
    <row r="38" spans="1:4" x14ac:dyDescent="0.2">
      <c r="A38" t="s">
        <v>44</v>
      </c>
      <c r="B38">
        <f t="shared" ca="1" si="1"/>
        <v>550</v>
      </c>
      <c r="C38" t="str">
        <f ca="1">OFFSET(Submercados!$A$2,RANDBETWEEN(0,3),0)</f>
        <v>SE</v>
      </c>
      <c r="D38" s="3">
        <f ca="1">200*EXP(SUM($B$2:B38)*COUNT($B$2:B38)/(SUM(B:B)*25))/EXP(1)</f>
        <v>119.64472815470643</v>
      </c>
    </row>
    <row r="39" spans="1:4" x14ac:dyDescent="0.2">
      <c r="A39" t="s">
        <v>45</v>
      </c>
      <c r="B39">
        <f t="shared" ca="1" si="1"/>
        <v>600</v>
      </c>
      <c r="C39" t="str">
        <f ca="1">OFFSET(Submercados!$A$2,RANDBETWEEN(0,3),0)</f>
        <v>SE</v>
      </c>
      <c r="D39" s="3">
        <f ca="1">200*EXP(SUM($B$2:B39)*COUNT($B$2:B39)/(SUM(B:B)*25))/EXP(1)</f>
        <v>123.91762192720964</v>
      </c>
    </row>
    <row r="40" spans="1:4" x14ac:dyDescent="0.2">
      <c r="A40" t="s">
        <v>46</v>
      </c>
      <c r="B40">
        <f t="shared" ca="1" si="1"/>
        <v>450</v>
      </c>
      <c r="C40" t="str">
        <f ca="1">OFFSET(Submercados!$A$2,RANDBETWEEN(0,3),0)</f>
        <v>SE</v>
      </c>
      <c r="D40" s="3">
        <f ca="1">200*EXP(SUM($B$2:B40)*COUNT($B$2:B40)/(SUM(B:B)*25))/EXP(1)</f>
        <v>127.76986601348824</v>
      </c>
    </row>
    <row r="41" spans="1:4" x14ac:dyDescent="0.2">
      <c r="A41" t="s">
        <v>47</v>
      </c>
      <c r="B41">
        <f t="shared" ca="1" si="1"/>
        <v>150</v>
      </c>
      <c r="C41" t="str">
        <f ca="1">OFFSET(Submercados!$A$2,RANDBETWEEN(0,3),0)</f>
        <v>SE</v>
      </c>
      <c r="D41" s="3">
        <f ca="1">200*EXP(SUM($B$2:B41)*COUNT($B$2:B41)/(SUM(B:B)*25))/EXP(1)</f>
        <v>130.34157723804137</v>
      </c>
    </row>
    <row r="42" spans="1:4" x14ac:dyDescent="0.2">
      <c r="A42" t="s">
        <v>48</v>
      </c>
      <c r="B42">
        <f t="shared" ca="1" si="1"/>
        <v>400</v>
      </c>
      <c r="C42" t="str">
        <f ca="1">OFFSET(Submercados!$A$2,RANDBETWEEN(0,3),0)</f>
        <v>SE</v>
      </c>
      <c r="D42" s="3">
        <f ca="1">200*EXP(SUM($B$2:B42)*COUNT($B$2:B42)/(SUM(B:B)*25))/EXP(1)</f>
        <v>134.32238351259866</v>
      </c>
    </row>
    <row r="43" spans="1:4" x14ac:dyDescent="0.2">
      <c r="A43" t="s">
        <v>49</v>
      </c>
      <c r="B43">
        <f t="shared" ca="1" si="1"/>
        <v>100</v>
      </c>
      <c r="C43" t="str">
        <f ca="1">OFFSET(Submercados!$A$2,RANDBETWEEN(0,3),0)</f>
        <v>NE</v>
      </c>
      <c r="D43" s="3">
        <f ca="1">200*EXP(SUM($B$2:B43)*COUNT($B$2:B43)/(SUM(B:B)*25))/EXP(1)</f>
        <v>136.86118802088674</v>
      </c>
    </row>
    <row r="44" spans="1:4" x14ac:dyDescent="0.2">
      <c r="A44" t="s">
        <v>50</v>
      </c>
      <c r="B44">
        <f t="shared" ca="1" si="1"/>
        <v>200</v>
      </c>
      <c r="C44" t="str">
        <f ca="1">OFFSET(Submercados!$A$2,RANDBETWEEN(0,3),0)</f>
        <v>NE</v>
      </c>
      <c r="D44" s="3">
        <f ca="1">200*EXP(SUM($B$2:B44)*COUNT($B$2:B44)/(SUM(B:B)*25))/EXP(1)</f>
        <v>140.05339523127864</v>
      </c>
    </row>
    <row r="45" spans="1:4" x14ac:dyDescent="0.2">
      <c r="A45" t="s">
        <v>51</v>
      </c>
      <c r="B45">
        <f t="shared" ca="1" si="1"/>
        <v>500</v>
      </c>
      <c r="C45" t="str">
        <f ca="1">OFFSET(Submercados!$A$2,RANDBETWEEN(0,3),0)</f>
        <v>NE</v>
      </c>
      <c r="D45" s="3">
        <f ca="1">200*EXP(SUM($B$2:B45)*COUNT($B$2:B45)/(SUM(B:B)*25))/EXP(1)</f>
        <v>145.20883711553057</v>
      </c>
    </row>
    <row r="46" spans="1:4" x14ac:dyDescent="0.2">
      <c r="A46" t="s">
        <v>52</v>
      </c>
      <c r="B46">
        <f t="shared" ca="1" si="1"/>
        <v>600</v>
      </c>
      <c r="C46" t="str">
        <f ca="1">OFFSET(Submercados!$A$2,RANDBETWEEN(0,3),0)</f>
        <v>N</v>
      </c>
      <c r="D46" s="3">
        <f ca="1">200*EXP(SUM($B$2:B46)*COUNT($B$2:B46)/(SUM(B:B)*25))/EXP(1)</f>
        <v>151.35332520654302</v>
      </c>
    </row>
    <row r="47" spans="1:4" x14ac:dyDescent="0.2">
      <c r="A47" t="s">
        <v>53</v>
      </c>
      <c r="B47">
        <f t="shared" ca="1" si="1"/>
        <v>400</v>
      </c>
      <c r="C47" t="str">
        <f ca="1">OFFSET(Submercados!$A$2,RANDBETWEEN(0,3),0)</f>
        <v>SE</v>
      </c>
      <c r="D47" s="3">
        <f ca="1">200*EXP(SUM($B$2:B47)*COUNT($B$2:B47)/(SUM(B:B)*25))/EXP(1)</f>
        <v>156.5475009662436</v>
      </c>
    </row>
    <row r="48" spans="1:4" x14ac:dyDescent="0.2">
      <c r="A48" t="s">
        <v>54</v>
      </c>
      <c r="B48">
        <f t="shared" ca="1" si="1"/>
        <v>550</v>
      </c>
      <c r="C48" t="str">
        <f ca="1">OFFSET(Submercados!$A$2,RANDBETWEEN(0,3),0)</f>
        <v>SE</v>
      </c>
      <c r="D48" s="3">
        <f ca="1">200*EXP(SUM($B$2:B48)*COUNT($B$2:B48)/(SUM(B:B)*25))/EXP(1)</f>
        <v>163.14822174453261</v>
      </c>
    </row>
    <row r="49" spans="1:4" x14ac:dyDescent="0.2">
      <c r="A49" t="s">
        <v>55</v>
      </c>
      <c r="B49">
        <f t="shared" ca="1" si="1"/>
        <v>400</v>
      </c>
      <c r="C49" t="str">
        <f ca="1">OFFSET(Submercados!$A$2,RANDBETWEEN(0,3),0)</f>
        <v>S</v>
      </c>
      <c r="D49" s="3">
        <f ca="1">200*EXP(SUM($B$2:B49)*COUNT($B$2:B49)/(SUM(B:B)*25))/EXP(1)</f>
        <v>169.03170816741837</v>
      </c>
    </row>
    <row r="50" spans="1:4" x14ac:dyDescent="0.2">
      <c r="A50" t="s">
        <v>56</v>
      </c>
      <c r="B50">
        <f t="shared" ca="1" si="1"/>
        <v>200</v>
      </c>
      <c r="C50" t="str">
        <f ca="1">OFFSET(Submercados!$A$2,RANDBETWEEN(0,3),0)</f>
        <v>S</v>
      </c>
      <c r="D50" s="3">
        <f ca="1">200*EXP(SUM($B$2:B50)*COUNT($B$2:B50)/(SUM(B:B)*25))/EXP(1)</f>
        <v>173.6165715379023</v>
      </c>
    </row>
    <row r="51" spans="1:4" x14ac:dyDescent="0.2">
      <c r="A51" t="s">
        <v>57</v>
      </c>
      <c r="B51">
        <f t="shared" ca="1" si="1"/>
        <v>350</v>
      </c>
      <c r="C51" t="str">
        <f ca="1">OFFSET(Submercados!$A$2,RANDBETWEEN(0,3),0)</f>
        <v>N</v>
      </c>
      <c r="D51" s="3">
        <f ca="1">200*EXP(SUM($B$2:B51)*COUNT($B$2:B51)/(SUM(B:B)*25))/EXP(1)</f>
        <v>179.68718660610256</v>
      </c>
    </row>
    <row r="52" spans="1:4" x14ac:dyDescent="0.2">
      <c r="A52" t="s">
        <v>58</v>
      </c>
      <c r="B52">
        <f t="shared" ca="1" si="1"/>
        <v>150</v>
      </c>
      <c r="C52" t="str">
        <f ca="1">OFFSET(Submercados!$A$2,RANDBETWEEN(0,3),0)</f>
        <v>N</v>
      </c>
      <c r="D52" s="3">
        <f ca="1">200*EXP(SUM($B$2:B52)*COUNT($B$2:B52)/(SUM(B:B)*25))/EXP(1)</f>
        <v>184.2770091898399</v>
      </c>
    </row>
    <row r="53" spans="1:4" x14ac:dyDescent="0.2">
      <c r="A53" t="s">
        <v>59</v>
      </c>
      <c r="B53">
        <f t="shared" ca="1" si="1"/>
        <v>500</v>
      </c>
      <c r="C53" t="str">
        <f ca="1">OFFSET(Submercados!$A$2,RANDBETWEEN(0,3),0)</f>
        <v>SE</v>
      </c>
      <c r="D53" s="3">
        <f ca="1">200*EXP(SUM($B$2:B53)*COUNT($B$2:B53)/(SUM(B:B)*25))/EXP(1)</f>
        <v>192.38000355529917</v>
      </c>
    </row>
    <row r="54" spans="1:4" x14ac:dyDescent="0.2">
      <c r="A54" t="s">
        <v>60</v>
      </c>
      <c r="B54">
        <f t="shared" ca="1" si="1"/>
        <v>600</v>
      </c>
      <c r="C54" t="str">
        <f ca="1">OFFSET(Submercados!$A$2,RANDBETWEEN(0,3),0)</f>
        <v>SE</v>
      </c>
      <c r="D54" s="3">
        <f ca="1">200*EXP(SUM($B$2:B54)*COUNT($B$2:B54)/(SUM(B:B)*25))/EXP(1)</f>
        <v>202.06108933459913</v>
      </c>
    </row>
    <row r="55" spans="1:4" x14ac:dyDescent="0.2">
      <c r="A55" t="s">
        <v>61</v>
      </c>
      <c r="B55">
        <f t="shared" ca="1" si="1"/>
        <v>500</v>
      </c>
      <c r="C55" t="str">
        <f ca="1">OFFSET(Submercados!$A$2,RANDBETWEEN(0,3),0)</f>
        <v>N</v>
      </c>
      <c r="D55" s="3">
        <f ca="1">200*EXP(SUM($B$2:B55)*COUNT($B$2:B55)/(SUM(B:B)*25))/EXP(1)</f>
        <v>211.37297472755267</v>
      </c>
    </row>
    <row r="56" spans="1:4" x14ac:dyDescent="0.2">
      <c r="A56" t="s">
        <v>62</v>
      </c>
      <c r="B56">
        <f t="shared" ca="1" si="1"/>
        <v>200</v>
      </c>
      <c r="C56" t="str">
        <f ca="1">OFFSET(Submercados!$A$2,RANDBETWEEN(0,3),0)</f>
        <v>NE</v>
      </c>
      <c r="D56" s="3">
        <f ca="1">200*EXP(SUM($B$2:B56)*COUNT($B$2:B56)/(SUM(B:B)*25))/EXP(1)</f>
        <v>217.83907375197361</v>
      </c>
    </row>
    <row r="57" spans="1:4" x14ac:dyDescent="0.2">
      <c r="A57" t="s">
        <v>63</v>
      </c>
      <c r="B57">
        <f t="shared" ca="1" si="1"/>
        <v>350</v>
      </c>
      <c r="C57" t="str">
        <f ca="1">OFFSET(Submercados!$A$2,RANDBETWEEN(0,3),0)</f>
        <v>N</v>
      </c>
      <c r="D57" s="3">
        <f ca="1">200*EXP(SUM($B$2:B57)*COUNT($B$2:B57)/(SUM(B:B)*25))/EXP(1)</f>
        <v>226.41298249203626</v>
      </c>
    </row>
    <row r="58" spans="1:4" x14ac:dyDescent="0.2">
      <c r="A58" t="s">
        <v>64</v>
      </c>
      <c r="B58">
        <f t="shared" ca="1" si="1"/>
        <v>550</v>
      </c>
      <c r="C58" t="str">
        <f ca="1">OFFSET(Submercados!$A$2,RANDBETWEEN(0,3),0)</f>
        <v>NE</v>
      </c>
      <c r="D58" s="3">
        <f ca="1">200*EXP(SUM($B$2:B58)*COUNT($B$2:B58)/(SUM(B:B)*25))/EXP(1)</f>
        <v>238.08158175739106</v>
      </c>
    </row>
    <row r="59" spans="1:4" x14ac:dyDescent="0.2">
      <c r="A59" t="s">
        <v>65</v>
      </c>
      <c r="B59">
        <f t="shared" ca="1" si="1"/>
        <v>350</v>
      </c>
      <c r="C59" t="str">
        <f ca="1">OFFSET(Submercados!$A$2,RANDBETWEEN(0,3),0)</f>
        <v>SE</v>
      </c>
      <c r="D59" s="3">
        <f ca="1">200*EXP(SUM($B$2:B59)*COUNT($B$2:B59)/(SUM(B:B)*25))/EXP(1)</f>
        <v>247.83366110030394</v>
      </c>
    </row>
    <row r="60" spans="1:4" x14ac:dyDescent="0.2">
      <c r="A60" t="s">
        <v>66</v>
      </c>
      <c r="B60">
        <f t="shared" ca="1" si="1"/>
        <v>400</v>
      </c>
      <c r="C60" t="str">
        <f ca="1">OFFSET(Submercados!$A$2,RANDBETWEEN(0,3),0)</f>
        <v>N</v>
      </c>
      <c r="D60" s="3">
        <f ca="1">200*EXP(SUM($B$2:B60)*COUNT($B$2:B60)/(SUM(B:B)*25))/EXP(1)</f>
        <v>258.89330909665074</v>
      </c>
    </row>
    <row r="61" spans="1:4" x14ac:dyDescent="0.2">
      <c r="A61" t="s">
        <v>67</v>
      </c>
      <c r="B61">
        <f t="shared" ca="1" si="1"/>
        <v>200</v>
      </c>
      <c r="C61" t="str">
        <f ca="1">OFFSET(Submercados!$A$2,RANDBETWEEN(0,3),0)</f>
        <v>NE</v>
      </c>
      <c r="D61" s="3">
        <f ca="1">200*EXP(SUM($B$2:B61)*COUNT($B$2:B61)/(SUM(B:B)*25))/EXP(1)</f>
        <v>267.54615561039225</v>
      </c>
    </row>
    <row r="62" spans="1:4" x14ac:dyDescent="0.2">
      <c r="A62" t="s">
        <v>68</v>
      </c>
      <c r="B62">
        <f t="shared" ca="1" si="1"/>
        <v>500</v>
      </c>
      <c r="C62" t="str">
        <f ca="1">OFFSET(Submercados!$A$2,RANDBETWEEN(0,3),0)</f>
        <v>N</v>
      </c>
      <c r="D62" s="3">
        <f ca="1">200*EXP(SUM($B$2:B62)*COUNT($B$2:B62)/(SUM(B:B)*25))/EXP(1)</f>
        <v>281.51072757748938</v>
      </c>
    </row>
    <row r="63" spans="1:4" x14ac:dyDescent="0.2">
      <c r="A63" t="s">
        <v>69</v>
      </c>
      <c r="B63">
        <f t="shared" ca="1" si="1"/>
        <v>150</v>
      </c>
      <c r="C63" t="str">
        <f ca="1">OFFSET(Submercados!$A$2,RANDBETWEEN(0,3),0)</f>
        <v>N</v>
      </c>
      <c r="D63" s="3">
        <f ca="1">200*EXP(SUM($B$2:B63)*COUNT($B$2:B63)/(SUM(B:B)*25))/EXP(1)</f>
        <v>290.35990851152349</v>
      </c>
    </row>
    <row r="64" spans="1:4" x14ac:dyDescent="0.2">
      <c r="A64" t="s">
        <v>70</v>
      </c>
      <c r="B64">
        <f t="shared" ca="1" si="1"/>
        <v>500</v>
      </c>
      <c r="C64" t="str">
        <f ca="1">OFFSET(Submercados!$A$2,RANDBETWEEN(0,3),0)</f>
        <v>N</v>
      </c>
      <c r="D64" s="3">
        <f ca="1">200*EXP(SUM($B$2:B64)*COUNT($B$2:B64)/(SUM(B:B)*25))/EXP(1)</f>
        <v>306.00092495322826</v>
      </c>
    </row>
    <row r="65" spans="1:4" x14ac:dyDescent="0.2">
      <c r="A65" t="s">
        <v>71</v>
      </c>
      <c r="B65">
        <f t="shared" ca="1" si="1"/>
        <v>200</v>
      </c>
      <c r="C65" t="str">
        <f ca="1">OFFSET(Submercados!$A$2,RANDBETWEEN(0,3),0)</f>
        <v>N</v>
      </c>
      <c r="D65" s="3">
        <f ca="1">200*EXP(SUM($B$2:B65)*COUNT($B$2:B65)/(SUM(B:B)*25))/EXP(1)</f>
        <v>316.88342857540505</v>
      </c>
    </row>
    <row r="66" spans="1:4" x14ac:dyDescent="0.2">
      <c r="A66" t="s">
        <v>72</v>
      </c>
      <c r="B66">
        <f t="shared" ref="B66:B101" ca="1" si="2">RANDBETWEEN(2,12)*50</f>
        <v>400</v>
      </c>
      <c r="C66" t="str">
        <f ca="1">OFFSET(Submercados!$A$2,RANDBETWEEN(0,3),0)</f>
        <v>NE</v>
      </c>
      <c r="D66" s="3">
        <f ca="1">200*EXP(SUM($B$2:B66)*COUNT($B$2:B66)/(SUM(B:B)*25))/EXP(1)</f>
        <v>332.41358838332195</v>
      </c>
    </row>
    <row r="67" spans="1:4" x14ac:dyDescent="0.2">
      <c r="A67" t="s">
        <v>73</v>
      </c>
      <c r="B67">
        <f t="shared" ca="1" si="2"/>
        <v>400</v>
      </c>
      <c r="C67" t="str">
        <f ca="1">OFFSET(Submercados!$A$2,RANDBETWEEN(0,3),0)</f>
        <v>S</v>
      </c>
      <c r="D67" s="3">
        <f ca="1">200*EXP(SUM($B$2:B67)*COUNT($B$2:B67)/(SUM(B:B)*25))/EXP(1)</f>
        <v>348.97352750666255</v>
      </c>
    </row>
    <row r="68" spans="1:4" x14ac:dyDescent="0.2">
      <c r="A68" t="s">
        <v>74</v>
      </c>
      <c r="B68">
        <f t="shared" ca="1" si="2"/>
        <v>450</v>
      </c>
      <c r="C68" t="str">
        <f ca="1">OFFSET(Submercados!$A$2,RANDBETWEEN(0,3),0)</f>
        <v>N</v>
      </c>
      <c r="D68" s="3">
        <f ca="1">200*EXP(SUM($B$2:B68)*COUNT($B$2:B68)/(SUM(B:B)*25))/EXP(1)</f>
        <v>367.82503567818827</v>
      </c>
    </row>
    <row r="69" spans="1:4" x14ac:dyDescent="0.2">
      <c r="A69" t="s">
        <v>75</v>
      </c>
      <c r="B69">
        <f t="shared" ca="1" si="2"/>
        <v>350</v>
      </c>
      <c r="C69" t="str">
        <f ca="1">OFFSET(Submercados!$A$2,RANDBETWEEN(0,3),0)</f>
        <v>NE</v>
      </c>
      <c r="D69" s="3">
        <f ca="1">200*EXP(SUM($B$2:B69)*COUNT($B$2:B69)/(SUM(B:B)*25))/EXP(1)</f>
        <v>385.49907230330183</v>
      </c>
    </row>
    <row r="70" spans="1:4" x14ac:dyDescent="0.2">
      <c r="A70" t="s">
        <v>76</v>
      </c>
      <c r="B70">
        <f t="shared" ca="1" si="2"/>
        <v>300</v>
      </c>
      <c r="C70" t="str">
        <f ca="1">OFFSET(Submercados!$A$2,RANDBETWEEN(0,3),0)</f>
        <v>NE</v>
      </c>
      <c r="D70" s="3">
        <f ca="1">200*EXP(SUM($B$2:B70)*COUNT($B$2:B70)/(SUM(B:B)*25))/EXP(1)</f>
        <v>402.95414917332329</v>
      </c>
    </row>
    <row r="71" spans="1:4" x14ac:dyDescent="0.2">
      <c r="A71" t="s">
        <v>77</v>
      </c>
      <c r="B71">
        <f t="shared" ca="1" si="2"/>
        <v>600</v>
      </c>
      <c r="C71" t="str">
        <f ca="1">OFFSET(Submercados!$A$2,RANDBETWEEN(0,3),0)</f>
        <v>NE</v>
      </c>
      <c r="D71" s="3">
        <f ca="1">200*EXP(SUM($B$2:B71)*COUNT($B$2:B71)/(SUM(B:B)*25))/EXP(1)</f>
        <v>430.04979345831913</v>
      </c>
    </row>
    <row r="72" spans="1:4" x14ac:dyDescent="0.2">
      <c r="A72" t="s">
        <v>78</v>
      </c>
      <c r="B72">
        <f t="shared" ca="1" si="2"/>
        <v>450</v>
      </c>
      <c r="C72" t="str">
        <f ca="1">OFFSET(Submercados!$A$2,RANDBETWEEN(0,3),0)</f>
        <v>NE</v>
      </c>
      <c r="D72" s="3">
        <f ca="1">200*EXP(SUM($B$2:B72)*COUNT($B$2:B72)/(SUM(B:B)*25))/EXP(1)</f>
        <v>454.81090847989242</v>
      </c>
    </row>
    <row r="73" spans="1:4" x14ac:dyDescent="0.2">
      <c r="A73" t="s">
        <v>79</v>
      </c>
      <c r="B73">
        <f t="shared" ca="1" si="2"/>
        <v>500</v>
      </c>
      <c r="C73" t="str">
        <f ca="1">OFFSET(Submercados!$A$2,RANDBETWEEN(0,3),0)</f>
        <v>SE</v>
      </c>
      <c r="D73" s="3">
        <f ca="1">200*EXP(SUM($B$2:B73)*COUNT($B$2:B73)/(SUM(B:B)*25))/EXP(1)</f>
        <v>483.08596677944632</v>
      </c>
    </row>
    <row r="74" spans="1:4" x14ac:dyDescent="0.2">
      <c r="A74" t="s">
        <v>80</v>
      </c>
      <c r="B74">
        <f t="shared" ca="1" si="2"/>
        <v>350</v>
      </c>
      <c r="C74" t="str">
        <f ca="1">OFFSET(Submercados!$A$2,RANDBETWEEN(0,3),0)</f>
        <v>SE</v>
      </c>
      <c r="D74" s="3">
        <f ca="1">200*EXP(SUM($B$2:B74)*COUNT($B$2:B74)/(SUM(B:B)*25))/EXP(1)</f>
        <v>508.22724397770446</v>
      </c>
    </row>
    <row r="75" spans="1:4" x14ac:dyDescent="0.2">
      <c r="A75" t="s">
        <v>81</v>
      </c>
      <c r="B75">
        <f t="shared" ca="1" si="2"/>
        <v>200</v>
      </c>
      <c r="C75" t="str">
        <f ca="1">OFFSET(Submercados!$A$2,RANDBETWEEN(0,3),0)</f>
        <v>SE</v>
      </c>
      <c r="D75" s="3">
        <f ca="1">200*EXP(SUM($B$2:B75)*COUNT($B$2:B75)/(SUM(B:B)*25))/EXP(1)</f>
        <v>529.35045581923657</v>
      </c>
    </row>
    <row r="76" spans="1:4" x14ac:dyDescent="0.2">
      <c r="A76" t="s">
        <v>82</v>
      </c>
      <c r="B76">
        <f t="shared" ca="1" si="2"/>
        <v>550</v>
      </c>
      <c r="C76" t="str">
        <f ca="1">OFFSET(Submercados!$A$2,RANDBETWEEN(0,3),0)</f>
        <v>S</v>
      </c>
      <c r="D76" s="3">
        <f ca="1">200*EXP(SUM($B$2:B76)*COUNT($B$2:B76)/(SUM(B:B)*25))/EXP(1)</f>
        <v>565.68000598930189</v>
      </c>
    </row>
    <row r="77" spans="1:4" x14ac:dyDescent="0.2">
      <c r="A77" t="s">
        <v>83</v>
      </c>
      <c r="B77">
        <f t="shared" ca="1" si="2"/>
        <v>400</v>
      </c>
      <c r="C77" t="str">
        <f ca="1">OFFSET(Submercados!$A$2,RANDBETWEEN(0,3),0)</f>
        <v>NE</v>
      </c>
      <c r="D77" s="3">
        <f ca="1">200*EXP(SUM($B$2:B77)*COUNT($B$2:B77)/(SUM(B:B)*25))/EXP(1)</f>
        <v>598.53838108963032</v>
      </c>
    </row>
    <row r="78" spans="1:4" x14ac:dyDescent="0.2">
      <c r="A78" t="s">
        <v>84</v>
      </c>
      <c r="B78">
        <f t="shared" ca="1" si="2"/>
        <v>550</v>
      </c>
      <c r="C78" t="str">
        <f ca="1">OFFSET(Submercados!$A$2,RANDBETWEEN(0,3),0)</f>
        <v>NE</v>
      </c>
      <c r="D78" s="3">
        <f ca="1">200*EXP(SUM($B$2:B78)*COUNT($B$2:B78)/(SUM(B:B)*25))/EXP(1)</f>
        <v>640.87987420461309</v>
      </c>
    </row>
    <row r="79" spans="1:4" x14ac:dyDescent="0.2">
      <c r="A79" t="s">
        <v>85</v>
      </c>
      <c r="B79">
        <f t="shared" ca="1" si="2"/>
        <v>400</v>
      </c>
      <c r="C79" t="str">
        <f ca="1">OFFSET(Submercados!$A$2,RANDBETWEEN(0,3),0)</f>
        <v>S</v>
      </c>
      <c r="D79" s="3">
        <f ca="1">200*EXP(SUM($B$2:B79)*COUNT($B$2:B79)/(SUM(B:B)*25))/EXP(1)</f>
        <v>679.24972720373432</v>
      </c>
    </row>
    <row r="80" spans="1:4" x14ac:dyDescent="0.2">
      <c r="A80" t="s">
        <v>86</v>
      </c>
      <c r="B80">
        <f t="shared" ca="1" si="2"/>
        <v>200</v>
      </c>
      <c r="C80" t="str">
        <f ca="1">OFFSET(Submercados!$A$2,RANDBETWEEN(0,3),0)</f>
        <v>SE</v>
      </c>
      <c r="D80" s="3">
        <f ca="1">200*EXP(SUM($B$2:B80)*COUNT($B$2:B80)/(SUM(B:B)*25))/EXP(1)</f>
        <v>709.59559592034714</v>
      </c>
    </row>
    <row r="81" spans="1:4" x14ac:dyDescent="0.2">
      <c r="A81" t="s">
        <v>87</v>
      </c>
      <c r="B81">
        <f t="shared" ca="1" si="2"/>
        <v>100</v>
      </c>
      <c r="C81" t="str">
        <f ca="1">OFFSET(Submercados!$A$2,RANDBETWEEN(0,3),0)</f>
        <v>S</v>
      </c>
      <c r="D81" s="3">
        <f ca="1">200*EXP(SUM($B$2:B81)*COUNT($B$2:B81)/(SUM(B:B)*25))/EXP(1)</f>
        <v>735.89328591057301</v>
      </c>
    </row>
    <row r="82" spans="1:4" x14ac:dyDescent="0.2">
      <c r="A82" t="s">
        <v>88</v>
      </c>
      <c r="B82">
        <f t="shared" ca="1" si="2"/>
        <v>250</v>
      </c>
      <c r="C82" t="str">
        <f ca="1">OFFSET(Submercados!$A$2,RANDBETWEEN(0,3),0)</f>
        <v>S</v>
      </c>
      <c r="D82" s="3">
        <f ca="1">200*EXP(SUM($B$2:B82)*COUNT($B$2:B82)/(SUM(B:B)*25))/EXP(1)</f>
        <v>772.29322107441294</v>
      </c>
    </row>
    <row r="83" spans="1:4" x14ac:dyDescent="0.2">
      <c r="A83" t="s">
        <v>89</v>
      </c>
      <c r="B83">
        <f t="shared" ca="1" si="2"/>
        <v>300</v>
      </c>
      <c r="C83" t="str">
        <f ca="1">OFFSET(Submercados!$A$2,RANDBETWEEN(0,3),0)</f>
        <v>SE</v>
      </c>
      <c r="D83" s="3">
        <f ca="1">200*EXP(SUM($B$2:B83)*COUNT($B$2:B83)/(SUM(B:B)*25))/EXP(1)</f>
        <v>814.09077679054292</v>
      </c>
    </row>
    <row r="84" spans="1:4" x14ac:dyDescent="0.2">
      <c r="A84" t="s">
        <v>90</v>
      </c>
      <c r="B84">
        <f t="shared" ca="1" si="2"/>
        <v>500</v>
      </c>
      <c r="C84" t="str">
        <f ca="1">OFFSET(Submercados!$A$2,RANDBETWEEN(0,3),0)</f>
        <v>NE</v>
      </c>
      <c r="D84" s="3">
        <f ca="1">200*EXP(SUM($B$2:B84)*COUNT($B$2:B84)/(SUM(B:B)*25))/EXP(1)</f>
        <v>872.4783358774439</v>
      </c>
    </row>
    <row r="85" spans="1:4" x14ac:dyDescent="0.2">
      <c r="A85" t="s">
        <v>91</v>
      </c>
      <c r="B85">
        <f t="shared" ca="1" si="2"/>
        <v>400</v>
      </c>
      <c r="C85" t="str">
        <f ca="1">OFFSET(Submercados!$A$2,RANDBETWEEN(0,3),0)</f>
        <v>N</v>
      </c>
      <c r="D85" s="3">
        <f ca="1">200*EXP(SUM($B$2:B85)*COUNT($B$2:B85)/(SUM(B:B)*25))/EXP(1)</f>
        <v>928.4159194311535</v>
      </c>
    </row>
    <row r="86" spans="1:4" x14ac:dyDescent="0.2">
      <c r="A86" t="s">
        <v>92</v>
      </c>
      <c r="B86">
        <f t="shared" ca="1" si="2"/>
        <v>550</v>
      </c>
      <c r="C86" t="str">
        <f ca="1">OFFSET(Submercados!$A$2,RANDBETWEEN(0,3),0)</f>
        <v>NE</v>
      </c>
      <c r="D86" s="3">
        <f ca="1">200*EXP(SUM($B$2:B86)*COUNT($B$2:B86)/(SUM(B:B)*25))/EXP(1)</f>
        <v>1000.9114798473911</v>
      </c>
    </row>
    <row r="87" spans="1:4" x14ac:dyDescent="0.2">
      <c r="A87" t="s">
        <v>93</v>
      </c>
      <c r="B87">
        <f t="shared" ca="1" si="2"/>
        <v>600</v>
      </c>
      <c r="C87" t="str">
        <f ca="1">OFFSET(Submercados!$A$2,RANDBETWEEN(0,3),0)</f>
        <v>SE</v>
      </c>
      <c r="D87" s="3">
        <f ca="1">200*EXP(SUM($B$2:B87)*COUNT($B$2:B87)/(SUM(B:B)*25))/EXP(1)</f>
        <v>1084.692072886101</v>
      </c>
    </row>
    <row r="88" spans="1:4" x14ac:dyDescent="0.2">
      <c r="A88" t="s">
        <v>94</v>
      </c>
      <c r="B88">
        <f t="shared" ca="1" si="2"/>
        <v>150</v>
      </c>
      <c r="C88" t="str">
        <f ca="1">OFFSET(Submercados!$A$2,RANDBETWEEN(0,3),0)</f>
        <v>N</v>
      </c>
      <c r="D88" s="3">
        <f ca="1">200*EXP(SUM($B$2:B88)*COUNT($B$2:B88)/(SUM(B:B)*25))/EXP(1)</f>
        <v>1133.3149532603325</v>
      </c>
    </row>
    <row r="89" spans="1:4" x14ac:dyDescent="0.2">
      <c r="A89" t="s">
        <v>95</v>
      </c>
      <c r="B89">
        <f t="shared" ca="1" si="2"/>
        <v>150</v>
      </c>
      <c r="C89" t="str">
        <f ca="1">OFFSET(Submercados!$A$2,RANDBETWEEN(0,3),0)</f>
        <v>S</v>
      </c>
      <c r="D89" s="3">
        <f ca="1">200*EXP(SUM($B$2:B89)*COUNT($B$2:B89)/(SUM(B:B)*25))/EXP(1)</f>
        <v>1184.4594568564255</v>
      </c>
    </row>
    <row r="90" spans="1:4" x14ac:dyDescent="0.2">
      <c r="A90" t="s">
        <v>96</v>
      </c>
      <c r="B90">
        <f t="shared" ca="1" si="2"/>
        <v>200</v>
      </c>
      <c r="C90" t="str">
        <f ca="1">OFFSET(Submercados!$A$2,RANDBETWEEN(0,3),0)</f>
        <v>S</v>
      </c>
      <c r="D90" s="3">
        <f ca="1">200*EXP(SUM($B$2:B90)*COUNT($B$2:B90)/(SUM(B:B)*25))/EXP(1)</f>
        <v>1243.5857129438371</v>
      </c>
    </row>
    <row r="91" spans="1:4" x14ac:dyDescent="0.2">
      <c r="A91" t="s">
        <v>97</v>
      </c>
      <c r="B91">
        <f t="shared" ca="1" si="2"/>
        <v>600</v>
      </c>
      <c r="C91" t="str">
        <f ca="1">OFFSET(Submercados!$A$2,RANDBETWEEN(0,3),0)</f>
        <v>N</v>
      </c>
      <c r="D91" s="3">
        <f ca="1">200*EXP(SUM($B$2:B91)*COUNT($B$2:B91)/(SUM(B:B)*25))/EXP(1)</f>
        <v>1352.2277577482562</v>
      </c>
    </row>
    <row r="92" spans="1:4" x14ac:dyDescent="0.2">
      <c r="A92" t="s">
        <v>98</v>
      </c>
      <c r="B92">
        <f t="shared" ca="1" si="2"/>
        <v>450</v>
      </c>
      <c r="C92" t="str">
        <f ca="1">OFFSET(Submercados!$A$2,RANDBETWEEN(0,3),0)</f>
        <v>N</v>
      </c>
      <c r="D92" s="3">
        <f ca="1">200*EXP(SUM($B$2:B92)*COUNT($B$2:B92)/(SUM(B:B)*25))/EXP(1)</f>
        <v>1452.8430725405456</v>
      </c>
    </row>
    <row r="93" spans="1:4" x14ac:dyDescent="0.2">
      <c r="A93" t="s">
        <v>99</v>
      </c>
      <c r="B93">
        <f t="shared" ca="1" si="2"/>
        <v>250</v>
      </c>
      <c r="C93" t="str">
        <f ca="1">OFFSET(Submercados!$A$2,RANDBETWEEN(0,3),0)</f>
        <v>NE</v>
      </c>
      <c r="D93" s="3">
        <f ca="1">200*EXP(SUM($B$2:B93)*COUNT($B$2:B93)/(SUM(B:B)*25))/EXP(1)</f>
        <v>1534.8676523603581</v>
      </c>
    </row>
    <row r="94" spans="1:4" x14ac:dyDescent="0.2">
      <c r="A94" t="s">
        <v>100</v>
      </c>
      <c r="B94">
        <f t="shared" ca="1" si="2"/>
        <v>100</v>
      </c>
      <c r="C94" t="str">
        <f ca="1">OFFSET(Submercados!$A$2,RANDBETWEEN(0,3),0)</f>
        <v>N</v>
      </c>
      <c r="D94" s="3">
        <f ca="1">200*EXP(SUM($B$2:B94)*COUNT($B$2:B94)/(SUM(B:B)*25))/EXP(1)</f>
        <v>1600.6626235523499</v>
      </c>
    </row>
    <row r="95" spans="1:4" x14ac:dyDescent="0.2">
      <c r="A95" t="s">
        <v>101</v>
      </c>
      <c r="B95">
        <f t="shared" ca="1" si="2"/>
        <v>450</v>
      </c>
      <c r="C95" t="str">
        <f ca="1">OFFSET(Submercados!$A$2,RANDBETWEEN(0,3),0)</f>
        <v>S</v>
      </c>
      <c r="D95" s="3">
        <f ca="1">200*EXP(SUM($B$2:B95)*COUNT($B$2:B95)/(SUM(B:B)*25))/EXP(1)</f>
        <v>1723.3264949488328</v>
      </c>
    </row>
    <row r="96" spans="1:4" x14ac:dyDescent="0.2">
      <c r="A96" t="s">
        <v>102</v>
      </c>
      <c r="B96">
        <f t="shared" ca="1" si="2"/>
        <v>400</v>
      </c>
      <c r="C96" t="str">
        <f ca="1">OFFSET(Submercados!$A$2,RANDBETWEEN(0,3),0)</f>
        <v>NE</v>
      </c>
      <c r="D96" s="3">
        <f ca="1">200*EXP(SUM($B$2:B96)*COUNT($B$2:B96)/(SUM(B:B)*25))/EXP(1)</f>
        <v>1848.5264392342897</v>
      </c>
    </row>
    <row r="97" spans="1:4" x14ac:dyDescent="0.2">
      <c r="A97" t="s">
        <v>103</v>
      </c>
      <c r="B97">
        <f t="shared" ca="1" si="2"/>
        <v>350</v>
      </c>
      <c r="C97" t="str">
        <f ca="1">OFFSET(Submercados!$A$2,RANDBETWEEN(0,3),0)</f>
        <v>NE</v>
      </c>
      <c r="D97" s="3">
        <f ca="1">200*EXP(SUM($B$2:B97)*COUNT($B$2:B97)/(SUM(B:B)*25))/EXP(1)</f>
        <v>1975.201445385057</v>
      </c>
    </row>
    <row r="98" spans="1:4" x14ac:dyDescent="0.2">
      <c r="A98" t="s">
        <v>104</v>
      </c>
      <c r="B98">
        <f t="shared" ca="1" si="2"/>
        <v>250</v>
      </c>
      <c r="C98" t="str">
        <f ca="1">OFFSET(Submercados!$A$2,RANDBETWEEN(0,3),0)</f>
        <v>NE</v>
      </c>
      <c r="D98" s="3">
        <f ca="1">200*EXP(SUM($B$2:B98)*COUNT($B$2:B98)/(SUM(B:B)*25))/EXP(1)</f>
        <v>2092.3497554265537</v>
      </c>
    </row>
    <row r="99" spans="1:4" x14ac:dyDescent="0.2">
      <c r="A99" t="s">
        <v>105</v>
      </c>
      <c r="B99">
        <f t="shared" ca="1" si="2"/>
        <v>550</v>
      </c>
      <c r="C99" t="str">
        <f ca="1">OFFSET(Submercados!$A$2,RANDBETWEEN(0,3),0)</f>
        <v>N</v>
      </c>
      <c r="D99" s="3">
        <f ca="1">200*EXP(SUM($B$2:B99)*COUNT($B$2:B99)/(SUM(B:B)*25))/EXP(1)</f>
        <v>2281.1726814834869</v>
      </c>
    </row>
    <row r="100" spans="1:4" x14ac:dyDescent="0.2">
      <c r="A100" t="s">
        <v>106</v>
      </c>
      <c r="B100">
        <f t="shared" ca="1" si="2"/>
        <v>150</v>
      </c>
      <c r="C100" t="str">
        <f ca="1">OFFSET(Submercados!$A$2,RANDBETWEEN(0,3),0)</f>
        <v>NE</v>
      </c>
      <c r="D100" s="3">
        <f ca="1">200*EXP(SUM($B$2:B100)*COUNT($B$2:B100)/(SUM(B:B)*25))/EXP(1)</f>
        <v>2396.5442204329838</v>
      </c>
    </row>
    <row r="101" spans="1:4" x14ac:dyDescent="0.2">
      <c r="A101" t="s">
        <v>107</v>
      </c>
      <c r="B101">
        <f t="shared" ca="1" si="2"/>
        <v>500</v>
      </c>
      <c r="C101" t="str">
        <f ca="1">OFFSET(Submercados!$A$2,RANDBETWEEN(0,3),0)</f>
        <v>NE</v>
      </c>
      <c r="D101" s="3">
        <f ca="1">200*EXP(SUM($B$2:B101)*COUNT($B$2:B101)/(SUM(B:B)*25))/EXP(1)</f>
        <v>2604.7822727030048</v>
      </c>
    </row>
    <row r="102" spans="1:4" x14ac:dyDescent="0.2">
      <c r="A102" t="s">
        <v>133</v>
      </c>
      <c r="B102">
        <f t="shared" ref="B102:B111" ca="1" si="3">RANDBETWEEN(2,12)*50</f>
        <v>250</v>
      </c>
      <c r="C102" t="str">
        <f ca="1">OFFSET(Submercados!$A$2,RANDBETWEEN(0,3),0)</f>
        <v>NE</v>
      </c>
      <c r="D102" s="3">
        <f ca="1">200*EXP(SUM($B$2:B102)*COUNT($B$2:B102)/(SUM(B:B)*25))/EXP(1)</f>
        <v>2765.7864468910525</v>
      </c>
    </row>
    <row r="103" spans="1:4" x14ac:dyDescent="0.2">
      <c r="A103" t="s">
        <v>134</v>
      </c>
      <c r="B103">
        <f t="shared" ca="1" si="3"/>
        <v>400</v>
      </c>
      <c r="C103" t="str">
        <f ca="1">OFFSET(Submercados!$A$2,RANDBETWEEN(0,3),0)</f>
        <v>NE</v>
      </c>
      <c r="D103" s="3">
        <f ca="1">200*EXP(SUM($B$2:B103)*COUNT($B$2:B103)/(SUM(B:B)*25))/EXP(1)</f>
        <v>2981.7534873763702</v>
      </c>
    </row>
    <row r="104" spans="1:4" x14ac:dyDescent="0.2">
      <c r="A104" t="s">
        <v>135</v>
      </c>
      <c r="B104">
        <f t="shared" ca="1" si="3"/>
        <v>550</v>
      </c>
      <c r="C104" t="str">
        <f ca="1">OFFSET(Submercados!$A$2,RANDBETWEEN(0,3),0)</f>
        <v>NE</v>
      </c>
      <c r="D104" s="3">
        <f ca="1">200*EXP(SUM($B$2:B104)*COUNT($B$2:B104)/(SUM(B:B)*25))/EXP(1)</f>
        <v>3265.2680943804662</v>
      </c>
    </row>
    <row r="105" spans="1:4" x14ac:dyDescent="0.2">
      <c r="A105" t="s">
        <v>136</v>
      </c>
      <c r="B105">
        <f t="shared" ca="1" si="3"/>
        <v>600</v>
      </c>
      <c r="C105" t="str">
        <f ca="1">OFFSET(Submercados!$A$2,RANDBETWEEN(0,3),0)</f>
        <v>SE</v>
      </c>
      <c r="D105" s="3">
        <f ca="1">200*EXP(SUM($B$2:B105)*COUNT($B$2:B105)/(SUM(B:B)*25))/EXP(1)</f>
        <v>3597.4928699031648</v>
      </c>
    </row>
    <row r="106" spans="1:4" x14ac:dyDescent="0.2">
      <c r="A106" t="s">
        <v>137</v>
      </c>
      <c r="B106">
        <f t="shared" ca="1" si="3"/>
        <v>600</v>
      </c>
      <c r="C106" t="str">
        <f ca="1">OFFSET(Submercados!$A$2,RANDBETWEEN(0,3),0)</f>
        <v>N</v>
      </c>
      <c r="D106" s="3">
        <f ca="1">200*EXP(SUM($B$2:B106)*COUNT($B$2:B106)/(SUM(B:B)*25))/EXP(1)</f>
        <v>3968.101303984849</v>
      </c>
    </row>
    <row r="107" spans="1:4" x14ac:dyDescent="0.2">
      <c r="A107" t="s">
        <v>138</v>
      </c>
      <c r="B107">
        <f t="shared" ca="1" si="3"/>
        <v>200</v>
      </c>
      <c r="C107" t="str">
        <f ca="1">OFFSET(Submercados!$A$2,RANDBETWEEN(0,3),0)</f>
        <v>SE</v>
      </c>
      <c r="D107" s="3">
        <f ca="1">200*EXP(SUM($B$2:B107)*COUNT($B$2:B107)/(SUM(B:B)*25))/EXP(1)</f>
        <v>4206.6861681781875</v>
      </c>
    </row>
    <row r="108" spans="1:4" x14ac:dyDescent="0.2">
      <c r="A108" t="s">
        <v>139</v>
      </c>
      <c r="B108">
        <f t="shared" ca="1" si="3"/>
        <v>300</v>
      </c>
      <c r="C108" t="str">
        <f ca="1">OFFSET(Submercados!$A$2,RANDBETWEEN(0,3),0)</f>
        <v>N</v>
      </c>
      <c r="D108" s="3">
        <f ca="1">200*EXP(SUM($B$2:B108)*COUNT($B$2:B108)/(SUM(B:B)*25))/EXP(1)</f>
        <v>4507.5267463803939</v>
      </c>
    </row>
    <row r="109" spans="1:4" x14ac:dyDescent="0.2">
      <c r="A109" t="s">
        <v>140</v>
      </c>
      <c r="B109">
        <f t="shared" ca="1" si="3"/>
        <v>550</v>
      </c>
      <c r="C109" t="str">
        <f ca="1">OFFSET(Submercados!$A$2,RANDBETWEEN(0,3),0)</f>
        <v>SE</v>
      </c>
      <c r="D109" s="3">
        <f ca="1">200*EXP(SUM($B$2:B109)*COUNT($B$2:B109)/(SUM(B:B)*25))/EXP(1)</f>
        <v>4959.933892265055</v>
      </c>
    </row>
    <row r="110" spans="1:4" x14ac:dyDescent="0.2">
      <c r="A110" t="s">
        <v>141</v>
      </c>
      <c r="B110">
        <f t="shared" ca="1" si="3"/>
        <v>500</v>
      </c>
      <c r="C110" t="str">
        <f ca="1">OFFSET(Submercados!$A$2,RANDBETWEEN(0,3),0)</f>
        <v>NE</v>
      </c>
      <c r="D110" s="3">
        <f ca="1">200*EXP(SUM($B$2:B110)*COUNT($B$2:B110)/(SUM(B:B)*25))/EXP(1)</f>
        <v>5434.9400464006503</v>
      </c>
    </row>
    <row r="111" spans="1:4" x14ac:dyDescent="0.2">
      <c r="A111" t="s">
        <v>142</v>
      </c>
      <c r="B111">
        <f t="shared" ca="1" si="3"/>
        <v>550</v>
      </c>
      <c r="C111" t="str">
        <f ca="1">OFFSET(Submercados!$A$2,RANDBETWEEN(0,3),0)</f>
        <v>S</v>
      </c>
      <c r="D111" s="3">
        <f ca="1">200*EXP(SUM($B$2:B111)*COUNT($B$2:B111)/(SUM(B:B)*25))/EXP(1)</f>
        <v>5992.8200094794047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BC52-2D1D-4967-8989-F3D2AA185BA4}">
  <dimension ref="A1:F51"/>
  <sheetViews>
    <sheetView zoomScale="201" workbookViewId="0">
      <selection activeCell="C13" sqref="C13"/>
    </sheetView>
  </sheetViews>
  <sheetFormatPr defaultRowHeight="11.25" x14ac:dyDescent="0.2"/>
  <sheetData>
    <row r="1" spans="1:6" x14ac:dyDescent="0.2">
      <c r="A1" t="s">
        <v>172</v>
      </c>
      <c r="B1" t="s">
        <v>27</v>
      </c>
      <c r="C1" t="s">
        <v>120</v>
      </c>
      <c r="D1" t="s">
        <v>121</v>
      </c>
      <c r="E1" t="s">
        <v>122</v>
      </c>
      <c r="F1" t="s">
        <v>26</v>
      </c>
    </row>
    <row r="2" spans="1:6" x14ac:dyDescent="0.2">
      <c r="A2" t="s">
        <v>108</v>
      </c>
      <c r="B2">
        <f ca="1">RANDBETWEEN(12,40)*50</f>
        <v>1650</v>
      </c>
      <c r="C2" s="2">
        <f ca="1">RANDBETWEEN(60,80)/100</f>
        <v>0.7</v>
      </c>
      <c r="D2">
        <f ca="1">RANDBETWEEN(1,100)/100</f>
        <v>0.04</v>
      </c>
      <c r="E2">
        <f ca="1">RANDBETWEEN(0,300)*RANDBETWEEN(0,1)*B2/100</f>
        <v>0</v>
      </c>
      <c r="F2" t="str">
        <f ca="1">OFFSET(Submercados!$A$2,RANDBETWEEN(0,3),0)</f>
        <v>N</v>
      </c>
    </row>
    <row r="3" spans="1:6" x14ac:dyDescent="0.2">
      <c r="A3" t="s">
        <v>109</v>
      </c>
      <c r="B3">
        <f t="shared" ref="B3:B51" ca="1" si="0">RANDBETWEEN(12,40)*50</f>
        <v>1250</v>
      </c>
      <c r="C3" s="2">
        <f t="shared" ref="C3:C51" ca="1" si="1">RANDBETWEEN(60,80)/100</f>
        <v>0.66</v>
      </c>
      <c r="D3">
        <f t="shared" ref="D3:D51" ca="1" si="2">RANDBETWEEN(1,100)/100</f>
        <v>0.16</v>
      </c>
      <c r="E3">
        <f t="shared" ref="E3:E51" ca="1" si="3">RANDBETWEEN(0,300)*RANDBETWEEN(0,1)*B3/100</f>
        <v>0</v>
      </c>
      <c r="F3" t="str">
        <f ca="1">OFFSET(Submercados!$A$2,RANDBETWEEN(0,3),0)</f>
        <v>NE</v>
      </c>
    </row>
    <row r="4" spans="1:6" x14ac:dyDescent="0.2">
      <c r="A4" t="s">
        <v>110</v>
      </c>
      <c r="B4">
        <f t="shared" ca="1" si="0"/>
        <v>1200</v>
      </c>
      <c r="C4" s="2">
        <f t="shared" ca="1" si="1"/>
        <v>0.77</v>
      </c>
      <c r="D4">
        <f t="shared" ca="1" si="2"/>
        <v>0.98</v>
      </c>
      <c r="E4">
        <f t="shared" ca="1" si="3"/>
        <v>3192</v>
      </c>
      <c r="F4" t="str">
        <f ca="1">OFFSET(Submercados!$A$2,RANDBETWEEN(0,3),0)</f>
        <v>N</v>
      </c>
    </row>
    <row r="5" spans="1:6" x14ac:dyDescent="0.2">
      <c r="A5" t="s">
        <v>111</v>
      </c>
      <c r="B5">
        <f t="shared" ca="1" si="0"/>
        <v>1300</v>
      </c>
      <c r="C5" s="2">
        <f t="shared" ca="1" si="1"/>
        <v>0.69</v>
      </c>
      <c r="D5">
        <f t="shared" ca="1" si="2"/>
        <v>0.72</v>
      </c>
      <c r="E5">
        <f t="shared" ca="1" si="3"/>
        <v>3692</v>
      </c>
      <c r="F5" t="str">
        <f ca="1">OFFSET(Submercados!$A$2,RANDBETWEEN(0,3),0)</f>
        <v>S</v>
      </c>
    </row>
    <row r="6" spans="1:6" x14ac:dyDescent="0.2">
      <c r="A6" t="s">
        <v>112</v>
      </c>
      <c r="B6">
        <f t="shared" ca="1" si="0"/>
        <v>900</v>
      </c>
      <c r="C6" s="2">
        <f t="shared" ca="1" si="1"/>
        <v>0.8</v>
      </c>
      <c r="D6">
        <f t="shared" ca="1" si="2"/>
        <v>0.93</v>
      </c>
      <c r="E6">
        <f t="shared" ca="1" si="3"/>
        <v>252</v>
      </c>
      <c r="F6" t="str">
        <f ca="1">OFFSET(Submercados!$A$2,RANDBETWEEN(0,3),0)</f>
        <v>SE</v>
      </c>
    </row>
    <row r="7" spans="1:6" x14ac:dyDescent="0.2">
      <c r="A7" t="s">
        <v>113</v>
      </c>
      <c r="B7">
        <f t="shared" ca="1" si="0"/>
        <v>1750</v>
      </c>
      <c r="C7" s="2">
        <f t="shared" ca="1" si="1"/>
        <v>0.75</v>
      </c>
      <c r="D7">
        <f t="shared" ca="1" si="2"/>
        <v>0.54</v>
      </c>
      <c r="E7">
        <f t="shared" ca="1" si="3"/>
        <v>0</v>
      </c>
      <c r="F7" t="str">
        <f ca="1">OFFSET(Submercados!$A$2,RANDBETWEEN(0,3),0)</f>
        <v>NE</v>
      </c>
    </row>
    <row r="8" spans="1:6" x14ac:dyDescent="0.2">
      <c r="A8" t="s">
        <v>114</v>
      </c>
      <c r="B8">
        <f t="shared" ca="1" si="0"/>
        <v>1850</v>
      </c>
      <c r="C8" s="2">
        <f t="shared" ca="1" si="1"/>
        <v>0.7</v>
      </c>
      <c r="D8">
        <f t="shared" ca="1" si="2"/>
        <v>0.17</v>
      </c>
      <c r="E8">
        <f t="shared" ca="1" si="3"/>
        <v>4218</v>
      </c>
      <c r="F8" t="str">
        <f ca="1">OFFSET(Submercados!$A$2,RANDBETWEEN(0,3),0)</f>
        <v>S</v>
      </c>
    </row>
    <row r="9" spans="1:6" x14ac:dyDescent="0.2">
      <c r="A9" t="s">
        <v>115</v>
      </c>
      <c r="B9">
        <f t="shared" ca="1" si="0"/>
        <v>1750</v>
      </c>
      <c r="C9" s="2">
        <f t="shared" ca="1" si="1"/>
        <v>0.72</v>
      </c>
      <c r="D9">
        <f t="shared" ca="1" si="2"/>
        <v>0.79</v>
      </c>
      <c r="E9">
        <f t="shared" ca="1" si="3"/>
        <v>4812.5</v>
      </c>
      <c r="F9" t="str">
        <f ca="1">OFFSET(Submercados!$A$2,RANDBETWEEN(0,3),0)</f>
        <v>S</v>
      </c>
    </row>
    <row r="10" spans="1:6" x14ac:dyDescent="0.2">
      <c r="A10" t="s">
        <v>116</v>
      </c>
      <c r="B10">
        <f t="shared" ca="1" si="0"/>
        <v>1200</v>
      </c>
      <c r="C10" s="2">
        <f t="shared" ca="1" si="1"/>
        <v>0.6</v>
      </c>
      <c r="D10">
        <f t="shared" ca="1" si="2"/>
        <v>0.7</v>
      </c>
      <c r="E10">
        <f t="shared" ca="1" si="3"/>
        <v>552</v>
      </c>
      <c r="F10" t="str">
        <f ca="1">OFFSET(Submercados!$A$2,RANDBETWEEN(0,3),0)</f>
        <v>S</v>
      </c>
    </row>
    <row r="11" spans="1:6" x14ac:dyDescent="0.2">
      <c r="A11" t="s">
        <v>117</v>
      </c>
      <c r="B11">
        <f t="shared" ca="1" si="0"/>
        <v>1750</v>
      </c>
      <c r="C11" s="2">
        <f t="shared" ca="1" si="1"/>
        <v>0.76</v>
      </c>
      <c r="D11">
        <f t="shared" ca="1" si="2"/>
        <v>0.47</v>
      </c>
      <c r="E11">
        <f t="shared" ca="1" si="3"/>
        <v>0</v>
      </c>
      <c r="F11" t="str">
        <f ca="1">OFFSET(Submercados!$A$2,RANDBETWEEN(0,3),0)</f>
        <v>NE</v>
      </c>
    </row>
    <row r="12" spans="1:6" x14ac:dyDescent="0.2">
      <c r="A12" t="s">
        <v>118</v>
      </c>
      <c r="B12">
        <f t="shared" ca="1" si="0"/>
        <v>1500</v>
      </c>
      <c r="C12" s="2">
        <f t="shared" ca="1" si="1"/>
        <v>0.72</v>
      </c>
      <c r="D12">
        <f t="shared" ca="1" si="2"/>
        <v>7.0000000000000007E-2</v>
      </c>
      <c r="E12">
        <f t="shared" ca="1" si="3"/>
        <v>1395</v>
      </c>
      <c r="F12" t="str">
        <f ca="1">OFFSET(Submercados!$A$2,RANDBETWEEN(0,3),0)</f>
        <v>NE</v>
      </c>
    </row>
    <row r="13" spans="1:6" x14ac:dyDescent="0.2">
      <c r="A13" t="s">
        <v>119</v>
      </c>
      <c r="B13">
        <f t="shared" ca="1" si="0"/>
        <v>1250</v>
      </c>
      <c r="C13" s="2">
        <f t="shared" ca="1" si="1"/>
        <v>0.8</v>
      </c>
      <c r="D13">
        <f t="shared" ca="1" si="2"/>
        <v>0.49</v>
      </c>
      <c r="E13">
        <f t="shared" ca="1" si="3"/>
        <v>0</v>
      </c>
      <c r="F13" t="str">
        <f ca="1">OFFSET(Submercados!$A$2,RANDBETWEEN(0,3),0)</f>
        <v>SE</v>
      </c>
    </row>
    <row r="14" spans="1:6" x14ac:dyDescent="0.2">
      <c r="A14" t="s">
        <v>123</v>
      </c>
      <c r="B14">
        <f t="shared" ca="1" si="0"/>
        <v>650</v>
      </c>
      <c r="C14" s="2">
        <f t="shared" ca="1" si="1"/>
        <v>0.71</v>
      </c>
      <c r="D14">
        <f t="shared" ca="1" si="2"/>
        <v>0.54</v>
      </c>
      <c r="E14">
        <f t="shared" ca="1" si="3"/>
        <v>0</v>
      </c>
      <c r="F14" t="str">
        <f ca="1">OFFSET(Submercados!$A$2,RANDBETWEEN(0,3),0)</f>
        <v>S</v>
      </c>
    </row>
    <row r="15" spans="1:6" x14ac:dyDescent="0.2">
      <c r="A15" t="s">
        <v>124</v>
      </c>
      <c r="B15">
        <f t="shared" ca="1" si="0"/>
        <v>1500</v>
      </c>
      <c r="C15" s="2">
        <f t="shared" ca="1" si="1"/>
        <v>0.76</v>
      </c>
      <c r="D15">
        <f t="shared" ca="1" si="2"/>
        <v>0.16</v>
      </c>
      <c r="E15">
        <f t="shared" ca="1" si="3"/>
        <v>0</v>
      </c>
      <c r="F15" t="str">
        <f ca="1">OFFSET(Submercados!$A$2,RANDBETWEEN(0,3),0)</f>
        <v>SE</v>
      </c>
    </row>
    <row r="16" spans="1:6" x14ac:dyDescent="0.2">
      <c r="A16" t="s">
        <v>125</v>
      </c>
      <c r="B16">
        <f t="shared" ca="1" si="0"/>
        <v>1700</v>
      </c>
      <c r="C16" s="2">
        <f t="shared" ca="1" si="1"/>
        <v>0.6</v>
      </c>
      <c r="D16">
        <f t="shared" ca="1" si="2"/>
        <v>0.91</v>
      </c>
      <c r="E16">
        <f t="shared" ca="1" si="3"/>
        <v>1173</v>
      </c>
      <c r="F16" t="str">
        <f ca="1">OFFSET(Submercados!$A$2,RANDBETWEEN(0,3),0)</f>
        <v>SE</v>
      </c>
    </row>
    <row r="17" spans="1:6" x14ac:dyDescent="0.2">
      <c r="A17" t="s">
        <v>126</v>
      </c>
      <c r="B17">
        <f t="shared" ca="1" si="0"/>
        <v>1150</v>
      </c>
      <c r="C17" s="2">
        <f t="shared" ca="1" si="1"/>
        <v>0.61</v>
      </c>
      <c r="D17">
        <f t="shared" ca="1" si="2"/>
        <v>0.56000000000000005</v>
      </c>
      <c r="E17">
        <f t="shared" ca="1" si="3"/>
        <v>2840.5</v>
      </c>
      <c r="F17" t="str">
        <f ca="1">OFFSET(Submercados!$A$2,RANDBETWEEN(0,3),0)</f>
        <v>NE</v>
      </c>
    </row>
    <row r="18" spans="1:6" x14ac:dyDescent="0.2">
      <c r="A18" t="s">
        <v>127</v>
      </c>
      <c r="B18">
        <f t="shared" ca="1" si="0"/>
        <v>650</v>
      </c>
      <c r="C18" s="2">
        <f t="shared" ca="1" si="1"/>
        <v>0.78</v>
      </c>
      <c r="D18">
        <f t="shared" ca="1" si="2"/>
        <v>0.37</v>
      </c>
      <c r="E18">
        <f t="shared" ca="1" si="3"/>
        <v>819</v>
      </c>
      <c r="F18" t="str">
        <f ca="1">OFFSET(Submercados!$A$2,RANDBETWEEN(0,3),0)</f>
        <v>N</v>
      </c>
    </row>
    <row r="19" spans="1:6" x14ac:dyDescent="0.2">
      <c r="A19" t="s">
        <v>128</v>
      </c>
      <c r="B19">
        <f t="shared" ca="1" si="0"/>
        <v>850</v>
      </c>
      <c r="C19" s="2">
        <f t="shared" ca="1" si="1"/>
        <v>0.8</v>
      </c>
      <c r="D19">
        <f t="shared" ca="1" si="2"/>
        <v>0.98</v>
      </c>
      <c r="E19">
        <f t="shared" ca="1" si="3"/>
        <v>136</v>
      </c>
      <c r="F19" t="str">
        <f ca="1">OFFSET(Submercados!$A$2,RANDBETWEEN(0,3),0)</f>
        <v>N</v>
      </c>
    </row>
    <row r="20" spans="1:6" x14ac:dyDescent="0.2">
      <c r="A20" t="s">
        <v>129</v>
      </c>
      <c r="B20">
        <f t="shared" ca="1" si="0"/>
        <v>1550</v>
      </c>
      <c r="C20" s="2">
        <f t="shared" ca="1" si="1"/>
        <v>0.74</v>
      </c>
      <c r="D20">
        <f t="shared" ca="1" si="2"/>
        <v>0.2</v>
      </c>
      <c r="E20">
        <f t="shared" ca="1" si="3"/>
        <v>1426</v>
      </c>
      <c r="F20" t="str">
        <f ca="1">OFFSET(Submercados!$A$2,RANDBETWEEN(0,3),0)</f>
        <v>S</v>
      </c>
    </row>
    <row r="21" spans="1:6" x14ac:dyDescent="0.2">
      <c r="A21" t="s">
        <v>130</v>
      </c>
      <c r="B21">
        <f t="shared" ca="1" si="0"/>
        <v>1300</v>
      </c>
      <c r="C21" s="2">
        <f t="shared" ca="1" si="1"/>
        <v>0.74</v>
      </c>
      <c r="D21">
        <f t="shared" ca="1" si="2"/>
        <v>0.97</v>
      </c>
      <c r="E21">
        <f t="shared" ca="1" si="3"/>
        <v>0</v>
      </c>
      <c r="F21" t="str">
        <f ca="1">OFFSET(Submercados!$A$2,RANDBETWEEN(0,3),0)</f>
        <v>SE</v>
      </c>
    </row>
    <row r="22" spans="1:6" x14ac:dyDescent="0.2">
      <c r="A22" t="s">
        <v>131</v>
      </c>
      <c r="B22">
        <f t="shared" ca="1" si="0"/>
        <v>1200</v>
      </c>
      <c r="C22" s="2">
        <f t="shared" ca="1" si="1"/>
        <v>0.8</v>
      </c>
      <c r="D22">
        <f t="shared" ca="1" si="2"/>
        <v>0.84</v>
      </c>
      <c r="E22">
        <f t="shared" ca="1" si="3"/>
        <v>1140</v>
      </c>
      <c r="F22" t="str">
        <f ca="1">OFFSET(Submercados!$A$2,RANDBETWEEN(0,3),0)</f>
        <v>SE</v>
      </c>
    </row>
    <row r="23" spans="1:6" x14ac:dyDescent="0.2">
      <c r="A23" t="s">
        <v>132</v>
      </c>
      <c r="B23">
        <f t="shared" ca="1" si="0"/>
        <v>1750</v>
      </c>
      <c r="C23" s="2">
        <f t="shared" ca="1" si="1"/>
        <v>0.79</v>
      </c>
      <c r="D23">
        <f t="shared" ca="1" si="2"/>
        <v>7.0000000000000007E-2</v>
      </c>
      <c r="E23">
        <f t="shared" ca="1" si="3"/>
        <v>1067.5</v>
      </c>
      <c r="F23" t="str">
        <f ca="1">OFFSET(Submercados!$A$2,RANDBETWEEN(0,3),0)</f>
        <v>NE</v>
      </c>
    </row>
    <row r="24" spans="1:6" x14ac:dyDescent="0.2">
      <c r="A24" t="s">
        <v>143</v>
      </c>
      <c r="B24">
        <f t="shared" ca="1" si="0"/>
        <v>1150</v>
      </c>
      <c r="C24" s="2">
        <f t="shared" ca="1" si="1"/>
        <v>0.61</v>
      </c>
      <c r="D24">
        <f t="shared" ca="1" si="2"/>
        <v>0.68</v>
      </c>
      <c r="E24">
        <f t="shared" ca="1" si="3"/>
        <v>0</v>
      </c>
      <c r="F24" t="str">
        <f ca="1">OFFSET(Submercados!$A$2,RANDBETWEEN(0,3),0)</f>
        <v>NE</v>
      </c>
    </row>
    <row r="25" spans="1:6" x14ac:dyDescent="0.2">
      <c r="A25" t="s">
        <v>144</v>
      </c>
      <c r="B25">
        <f t="shared" ca="1" si="0"/>
        <v>1100</v>
      </c>
      <c r="C25" s="2">
        <f t="shared" ca="1" si="1"/>
        <v>0.67</v>
      </c>
      <c r="D25">
        <f t="shared" ca="1" si="2"/>
        <v>0.35</v>
      </c>
      <c r="E25">
        <f t="shared" ca="1" si="3"/>
        <v>1122</v>
      </c>
      <c r="F25" t="str">
        <f ca="1">OFFSET(Submercados!$A$2,RANDBETWEEN(0,3),0)</f>
        <v>SE</v>
      </c>
    </row>
    <row r="26" spans="1:6" x14ac:dyDescent="0.2">
      <c r="A26" t="s">
        <v>145</v>
      </c>
      <c r="B26">
        <f t="shared" ca="1" si="0"/>
        <v>1050</v>
      </c>
      <c r="C26" s="2">
        <f t="shared" ca="1" si="1"/>
        <v>0.61</v>
      </c>
      <c r="D26">
        <f t="shared" ca="1" si="2"/>
        <v>0.71</v>
      </c>
      <c r="E26">
        <f t="shared" ca="1" si="3"/>
        <v>1428</v>
      </c>
      <c r="F26" t="str">
        <f ca="1">OFFSET(Submercados!$A$2,RANDBETWEEN(0,3),0)</f>
        <v>S</v>
      </c>
    </row>
    <row r="27" spans="1:6" x14ac:dyDescent="0.2">
      <c r="A27" t="s">
        <v>146</v>
      </c>
      <c r="B27">
        <f t="shared" ca="1" si="0"/>
        <v>1100</v>
      </c>
      <c r="C27" s="2">
        <f t="shared" ca="1" si="1"/>
        <v>0.6</v>
      </c>
      <c r="D27">
        <f t="shared" ca="1" si="2"/>
        <v>0.44</v>
      </c>
      <c r="E27">
        <f t="shared" ca="1" si="3"/>
        <v>715</v>
      </c>
      <c r="F27" t="str">
        <f ca="1">OFFSET(Submercados!$A$2,RANDBETWEEN(0,3),0)</f>
        <v>SE</v>
      </c>
    </row>
    <row r="28" spans="1:6" x14ac:dyDescent="0.2">
      <c r="A28" t="s">
        <v>147</v>
      </c>
      <c r="B28">
        <f t="shared" ca="1" si="0"/>
        <v>1600</v>
      </c>
      <c r="C28" s="2">
        <f t="shared" ca="1" si="1"/>
        <v>0.66</v>
      </c>
      <c r="D28">
        <f t="shared" ca="1" si="2"/>
        <v>0.71</v>
      </c>
      <c r="E28">
        <f t="shared" ca="1" si="3"/>
        <v>4448</v>
      </c>
      <c r="F28" t="str">
        <f ca="1">OFFSET(Submercados!$A$2,RANDBETWEEN(0,3),0)</f>
        <v>SE</v>
      </c>
    </row>
    <row r="29" spans="1:6" x14ac:dyDescent="0.2">
      <c r="A29" t="s">
        <v>148</v>
      </c>
      <c r="B29">
        <f t="shared" ca="1" si="0"/>
        <v>1700</v>
      </c>
      <c r="C29" s="2">
        <f t="shared" ca="1" si="1"/>
        <v>0.78</v>
      </c>
      <c r="D29">
        <f t="shared" ca="1" si="2"/>
        <v>0.17</v>
      </c>
      <c r="E29">
        <f t="shared" ca="1" si="3"/>
        <v>714</v>
      </c>
      <c r="F29" t="str">
        <f ca="1">OFFSET(Submercados!$A$2,RANDBETWEEN(0,3),0)</f>
        <v>S</v>
      </c>
    </row>
    <row r="30" spans="1:6" x14ac:dyDescent="0.2">
      <c r="A30" t="s">
        <v>149</v>
      </c>
      <c r="B30">
        <f t="shared" ca="1" si="0"/>
        <v>1650</v>
      </c>
      <c r="C30" s="2">
        <f t="shared" ca="1" si="1"/>
        <v>0.64</v>
      </c>
      <c r="D30">
        <f t="shared" ca="1" si="2"/>
        <v>0.75</v>
      </c>
      <c r="E30">
        <f t="shared" ca="1" si="3"/>
        <v>3877.5</v>
      </c>
      <c r="F30" t="str">
        <f ca="1">OFFSET(Submercados!$A$2,RANDBETWEEN(0,3),0)</f>
        <v>SE</v>
      </c>
    </row>
    <row r="31" spans="1:6" x14ac:dyDescent="0.2">
      <c r="A31" t="s">
        <v>150</v>
      </c>
      <c r="B31">
        <f t="shared" ca="1" si="0"/>
        <v>850</v>
      </c>
      <c r="C31" s="2">
        <f t="shared" ca="1" si="1"/>
        <v>0.6</v>
      </c>
      <c r="D31">
        <f t="shared" ca="1" si="2"/>
        <v>0.83</v>
      </c>
      <c r="E31">
        <f t="shared" ca="1" si="3"/>
        <v>34</v>
      </c>
      <c r="F31" t="str">
        <f ca="1">OFFSET(Submercados!$A$2,RANDBETWEEN(0,3),0)</f>
        <v>N</v>
      </c>
    </row>
    <row r="32" spans="1:6" x14ac:dyDescent="0.2">
      <c r="A32" t="s">
        <v>151</v>
      </c>
      <c r="B32">
        <f t="shared" ca="1" si="0"/>
        <v>1900</v>
      </c>
      <c r="C32" s="2">
        <f t="shared" ca="1" si="1"/>
        <v>0.63</v>
      </c>
      <c r="D32">
        <f t="shared" ca="1" si="2"/>
        <v>0.03</v>
      </c>
      <c r="E32">
        <f t="shared" ca="1" si="3"/>
        <v>0</v>
      </c>
      <c r="F32" t="str">
        <f ca="1">OFFSET(Submercados!$A$2,RANDBETWEEN(0,3),0)</f>
        <v>SE</v>
      </c>
    </row>
    <row r="33" spans="1:6" x14ac:dyDescent="0.2">
      <c r="A33" t="s">
        <v>152</v>
      </c>
      <c r="B33">
        <f t="shared" ca="1" si="0"/>
        <v>1600</v>
      </c>
      <c r="C33" s="2">
        <f t="shared" ca="1" si="1"/>
        <v>0.61</v>
      </c>
      <c r="D33">
        <f t="shared" ca="1" si="2"/>
        <v>0.81</v>
      </c>
      <c r="E33">
        <f t="shared" ca="1" si="3"/>
        <v>0</v>
      </c>
      <c r="F33" t="str">
        <f ca="1">OFFSET(Submercados!$A$2,RANDBETWEEN(0,3),0)</f>
        <v>SE</v>
      </c>
    </row>
    <row r="34" spans="1:6" x14ac:dyDescent="0.2">
      <c r="A34" t="s">
        <v>153</v>
      </c>
      <c r="B34">
        <f t="shared" ca="1" si="0"/>
        <v>1850</v>
      </c>
      <c r="C34" s="2">
        <f t="shared" ca="1" si="1"/>
        <v>0.76</v>
      </c>
      <c r="D34">
        <f t="shared" ca="1" si="2"/>
        <v>0.94</v>
      </c>
      <c r="E34">
        <f t="shared" ca="1" si="3"/>
        <v>4477</v>
      </c>
      <c r="F34" t="str">
        <f ca="1">OFFSET(Submercados!$A$2,RANDBETWEEN(0,3),0)</f>
        <v>SE</v>
      </c>
    </row>
    <row r="35" spans="1:6" x14ac:dyDescent="0.2">
      <c r="A35" t="s">
        <v>154</v>
      </c>
      <c r="B35">
        <f t="shared" ca="1" si="0"/>
        <v>2000</v>
      </c>
      <c r="C35" s="2">
        <f t="shared" ca="1" si="1"/>
        <v>0.62</v>
      </c>
      <c r="D35">
        <f t="shared" ca="1" si="2"/>
        <v>0.96</v>
      </c>
      <c r="E35">
        <f t="shared" ca="1" si="3"/>
        <v>3080</v>
      </c>
      <c r="F35" t="str">
        <f ca="1">OFFSET(Submercados!$A$2,RANDBETWEEN(0,3),0)</f>
        <v>S</v>
      </c>
    </row>
    <row r="36" spans="1:6" x14ac:dyDescent="0.2">
      <c r="A36" t="s">
        <v>155</v>
      </c>
      <c r="B36">
        <f t="shared" ca="1" si="0"/>
        <v>1800</v>
      </c>
      <c r="C36" s="2">
        <f t="shared" ca="1" si="1"/>
        <v>0.74</v>
      </c>
      <c r="D36">
        <f t="shared" ca="1" si="2"/>
        <v>0.73</v>
      </c>
      <c r="E36">
        <f t="shared" ca="1" si="3"/>
        <v>0</v>
      </c>
      <c r="F36" t="str">
        <f ca="1">OFFSET(Submercados!$A$2,RANDBETWEEN(0,3),0)</f>
        <v>SE</v>
      </c>
    </row>
    <row r="37" spans="1:6" x14ac:dyDescent="0.2">
      <c r="A37" t="s">
        <v>156</v>
      </c>
      <c r="B37">
        <f t="shared" ca="1" si="0"/>
        <v>1900</v>
      </c>
      <c r="C37" s="2">
        <f t="shared" ca="1" si="1"/>
        <v>0.75</v>
      </c>
      <c r="D37">
        <f t="shared" ca="1" si="2"/>
        <v>0.56000000000000005</v>
      </c>
      <c r="E37">
        <f t="shared" ca="1" si="3"/>
        <v>0</v>
      </c>
      <c r="F37" t="str">
        <f ca="1">OFFSET(Submercados!$A$2,RANDBETWEEN(0,3),0)</f>
        <v>S</v>
      </c>
    </row>
    <row r="38" spans="1:6" x14ac:dyDescent="0.2">
      <c r="A38" t="s">
        <v>157</v>
      </c>
      <c r="B38">
        <f t="shared" ca="1" si="0"/>
        <v>900</v>
      </c>
      <c r="C38" s="2">
        <f t="shared" ca="1" si="1"/>
        <v>0.65</v>
      </c>
      <c r="D38">
        <f t="shared" ca="1" si="2"/>
        <v>0.62</v>
      </c>
      <c r="E38">
        <f t="shared" ca="1" si="3"/>
        <v>108</v>
      </c>
      <c r="F38" t="str">
        <f ca="1">OFFSET(Submercados!$A$2,RANDBETWEEN(0,3),0)</f>
        <v>SE</v>
      </c>
    </row>
    <row r="39" spans="1:6" x14ac:dyDescent="0.2">
      <c r="A39" t="s">
        <v>158</v>
      </c>
      <c r="B39">
        <f t="shared" ca="1" si="0"/>
        <v>1350</v>
      </c>
      <c r="C39" s="2">
        <f t="shared" ca="1" si="1"/>
        <v>0.64</v>
      </c>
      <c r="D39">
        <f t="shared" ca="1" si="2"/>
        <v>0.51</v>
      </c>
      <c r="E39">
        <f t="shared" ca="1" si="3"/>
        <v>1903.5</v>
      </c>
      <c r="F39" t="str">
        <f ca="1">OFFSET(Submercados!$A$2,RANDBETWEEN(0,3),0)</f>
        <v>SE</v>
      </c>
    </row>
    <row r="40" spans="1:6" x14ac:dyDescent="0.2">
      <c r="A40" t="s">
        <v>159</v>
      </c>
      <c r="B40">
        <f t="shared" ca="1" si="0"/>
        <v>700</v>
      </c>
      <c r="C40" s="2">
        <f t="shared" ca="1" si="1"/>
        <v>0.69</v>
      </c>
      <c r="D40">
        <f t="shared" ca="1" si="2"/>
        <v>0.8</v>
      </c>
      <c r="E40">
        <f t="shared" ca="1" si="3"/>
        <v>777</v>
      </c>
      <c r="F40" t="str">
        <f ca="1">OFFSET(Submercados!$A$2,RANDBETWEEN(0,3),0)</f>
        <v>NE</v>
      </c>
    </row>
    <row r="41" spans="1:6" x14ac:dyDescent="0.2">
      <c r="A41" t="s">
        <v>160</v>
      </c>
      <c r="B41">
        <f t="shared" ca="1" si="0"/>
        <v>1600</v>
      </c>
      <c r="C41" s="2">
        <f t="shared" ca="1" si="1"/>
        <v>0.74</v>
      </c>
      <c r="D41">
        <f t="shared" ca="1" si="2"/>
        <v>0.25</v>
      </c>
      <c r="E41">
        <f t="shared" ca="1" si="3"/>
        <v>2592</v>
      </c>
      <c r="F41" t="str">
        <f ca="1">OFFSET(Submercados!$A$2,RANDBETWEEN(0,3),0)</f>
        <v>N</v>
      </c>
    </row>
    <row r="42" spans="1:6" x14ac:dyDescent="0.2">
      <c r="A42" t="s">
        <v>161</v>
      </c>
      <c r="B42">
        <f t="shared" ca="1" si="0"/>
        <v>1900</v>
      </c>
      <c r="C42" s="2">
        <f t="shared" ca="1" si="1"/>
        <v>0.67</v>
      </c>
      <c r="D42">
        <f t="shared" ca="1" si="2"/>
        <v>0.41</v>
      </c>
      <c r="E42">
        <f t="shared" ca="1" si="3"/>
        <v>3401</v>
      </c>
      <c r="F42" t="str">
        <f ca="1">OFFSET(Submercados!$A$2,RANDBETWEEN(0,3),0)</f>
        <v>SE</v>
      </c>
    </row>
    <row r="43" spans="1:6" x14ac:dyDescent="0.2">
      <c r="A43" t="s">
        <v>162</v>
      </c>
      <c r="B43">
        <f t="shared" ca="1" si="0"/>
        <v>1950</v>
      </c>
      <c r="C43" s="2">
        <f t="shared" ca="1" si="1"/>
        <v>0.61</v>
      </c>
      <c r="D43">
        <f t="shared" ca="1" si="2"/>
        <v>0.78</v>
      </c>
      <c r="E43">
        <f t="shared" ca="1" si="3"/>
        <v>0</v>
      </c>
      <c r="F43" t="str">
        <f ca="1">OFFSET(Submercados!$A$2,RANDBETWEEN(0,3),0)</f>
        <v>N</v>
      </c>
    </row>
    <row r="44" spans="1:6" x14ac:dyDescent="0.2">
      <c r="A44" t="s">
        <v>163</v>
      </c>
      <c r="B44">
        <f t="shared" ca="1" si="0"/>
        <v>1450</v>
      </c>
      <c r="C44" s="2">
        <f t="shared" ca="1" si="1"/>
        <v>0.73</v>
      </c>
      <c r="D44">
        <f t="shared" ca="1" si="2"/>
        <v>0.45</v>
      </c>
      <c r="E44">
        <f t="shared" ca="1" si="3"/>
        <v>0</v>
      </c>
      <c r="F44" t="str">
        <f ca="1">OFFSET(Submercados!$A$2,RANDBETWEEN(0,3),0)</f>
        <v>SE</v>
      </c>
    </row>
    <row r="45" spans="1:6" x14ac:dyDescent="0.2">
      <c r="A45" t="s">
        <v>164</v>
      </c>
      <c r="B45">
        <f t="shared" ca="1" si="0"/>
        <v>800</v>
      </c>
      <c r="C45" s="2">
        <f t="shared" ca="1" si="1"/>
        <v>0.63</v>
      </c>
      <c r="D45">
        <f t="shared" ca="1" si="2"/>
        <v>0.96</v>
      </c>
      <c r="E45">
        <f t="shared" ca="1" si="3"/>
        <v>2216</v>
      </c>
      <c r="F45" t="str">
        <f ca="1">OFFSET(Submercados!$A$2,RANDBETWEEN(0,3),0)</f>
        <v>SE</v>
      </c>
    </row>
    <row r="46" spans="1:6" x14ac:dyDescent="0.2">
      <c r="A46" t="s">
        <v>165</v>
      </c>
      <c r="B46">
        <f t="shared" ca="1" si="0"/>
        <v>1950</v>
      </c>
      <c r="C46" s="2">
        <f t="shared" ca="1" si="1"/>
        <v>0.72</v>
      </c>
      <c r="D46">
        <f t="shared" ca="1" si="2"/>
        <v>0.72</v>
      </c>
      <c r="E46">
        <f t="shared" ca="1" si="3"/>
        <v>2047.5</v>
      </c>
      <c r="F46" t="str">
        <f ca="1">OFFSET(Submercados!$A$2,RANDBETWEEN(0,3),0)</f>
        <v>S</v>
      </c>
    </row>
    <row r="47" spans="1:6" x14ac:dyDescent="0.2">
      <c r="A47" t="s">
        <v>166</v>
      </c>
      <c r="B47">
        <f t="shared" ca="1" si="0"/>
        <v>1000</v>
      </c>
      <c r="C47" s="2">
        <f t="shared" ca="1" si="1"/>
        <v>0.63</v>
      </c>
      <c r="D47">
        <f t="shared" ca="1" si="2"/>
        <v>0.12</v>
      </c>
      <c r="E47">
        <f t="shared" ca="1" si="3"/>
        <v>670</v>
      </c>
      <c r="F47" t="str">
        <f ca="1">OFFSET(Submercados!$A$2,RANDBETWEEN(0,3),0)</f>
        <v>NE</v>
      </c>
    </row>
    <row r="48" spans="1:6" x14ac:dyDescent="0.2">
      <c r="A48" t="s">
        <v>167</v>
      </c>
      <c r="B48">
        <f t="shared" ca="1" si="0"/>
        <v>1050</v>
      </c>
      <c r="C48" s="2">
        <f t="shared" ca="1" si="1"/>
        <v>0.66</v>
      </c>
      <c r="D48">
        <f t="shared" ca="1" si="2"/>
        <v>0.33</v>
      </c>
      <c r="E48">
        <f t="shared" ca="1" si="3"/>
        <v>0</v>
      </c>
      <c r="F48" t="str">
        <f ca="1">OFFSET(Submercados!$A$2,RANDBETWEEN(0,3),0)</f>
        <v>S</v>
      </c>
    </row>
    <row r="49" spans="1:6" x14ac:dyDescent="0.2">
      <c r="A49" t="s">
        <v>168</v>
      </c>
      <c r="B49">
        <f t="shared" ca="1" si="0"/>
        <v>1650</v>
      </c>
      <c r="C49" s="2">
        <f t="shared" ca="1" si="1"/>
        <v>0.6</v>
      </c>
      <c r="D49">
        <f t="shared" ca="1" si="2"/>
        <v>0.53</v>
      </c>
      <c r="E49">
        <f t="shared" ca="1" si="3"/>
        <v>0</v>
      </c>
      <c r="F49" t="str">
        <f ca="1">OFFSET(Submercados!$A$2,RANDBETWEEN(0,3),0)</f>
        <v>N</v>
      </c>
    </row>
    <row r="50" spans="1:6" x14ac:dyDescent="0.2">
      <c r="A50" t="s">
        <v>169</v>
      </c>
      <c r="B50">
        <f t="shared" ca="1" si="0"/>
        <v>1200</v>
      </c>
      <c r="C50" s="2">
        <f t="shared" ca="1" si="1"/>
        <v>0.71</v>
      </c>
      <c r="D50">
        <f t="shared" ca="1" si="2"/>
        <v>0.36</v>
      </c>
      <c r="E50">
        <f t="shared" ca="1" si="3"/>
        <v>0</v>
      </c>
      <c r="F50" t="str">
        <f ca="1">OFFSET(Submercados!$A$2,RANDBETWEEN(0,3),0)</f>
        <v>S</v>
      </c>
    </row>
    <row r="51" spans="1:6" x14ac:dyDescent="0.2">
      <c r="A51" t="s">
        <v>170</v>
      </c>
      <c r="B51">
        <f t="shared" ca="1" si="0"/>
        <v>700</v>
      </c>
      <c r="C51" s="2">
        <f t="shared" ca="1" si="1"/>
        <v>0.8</v>
      </c>
      <c r="D51">
        <f t="shared" ca="1" si="2"/>
        <v>0.61</v>
      </c>
      <c r="E51">
        <f t="shared" ca="1" si="3"/>
        <v>0</v>
      </c>
      <c r="F51" t="str">
        <f ca="1">OFFSET(Submercados!$A$2,RANDBETWEEN(0,3),0)</f>
        <v>NE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1DF2-4EDE-42E3-A8BA-91BF4C03B5F0}">
  <dimension ref="A1:F6"/>
  <sheetViews>
    <sheetView zoomScale="137" workbookViewId="0">
      <selection activeCell="D11" sqref="D11"/>
    </sheetView>
  </sheetViews>
  <sheetFormatPr defaultRowHeight="11.25" x14ac:dyDescent="0.2"/>
  <sheetData>
    <row r="1" spans="1:6" x14ac:dyDescent="0.2">
      <c r="A1" t="s">
        <v>26</v>
      </c>
      <c r="B1">
        <v>0</v>
      </c>
      <c r="C1">
        <v>1</v>
      </c>
      <c r="D1">
        <v>2</v>
      </c>
      <c r="E1">
        <v>3</v>
      </c>
      <c r="F1">
        <v>4</v>
      </c>
    </row>
    <row r="2" spans="1:6" x14ac:dyDescent="0.2">
      <c r="A2" t="str">
        <f>Submercados!A2</f>
        <v>SE</v>
      </c>
      <c r="B2">
        <f ca="1">RANDBETWEEN(50,120)/100</f>
        <v>0.79</v>
      </c>
      <c r="C2">
        <f t="shared" ref="C2:F5" ca="1" si="0">RANDBETWEEN(50,120)/100</f>
        <v>0.86</v>
      </c>
      <c r="D2">
        <f t="shared" ca="1" si="0"/>
        <v>0.83</v>
      </c>
      <c r="E2">
        <f t="shared" ca="1" si="0"/>
        <v>0.67</v>
      </c>
      <c r="F2">
        <f t="shared" ca="1" si="0"/>
        <v>1</v>
      </c>
    </row>
    <row r="3" spans="1:6" x14ac:dyDescent="0.2">
      <c r="A3" t="str">
        <f>Submercados!A3</f>
        <v>S</v>
      </c>
      <c r="B3">
        <f t="shared" ref="B3:B5" ca="1" si="1">RANDBETWEEN(50,120)/100</f>
        <v>0.84</v>
      </c>
      <c r="C3">
        <f t="shared" ca="1" si="0"/>
        <v>1.1499999999999999</v>
      </c>
      <c r="D3">
        <f t="shared" ca="1" si="0"/>
        <v>1.1599999999999999</v>
      </c>
      <c r="E3">
        <f t="shared" ca="1" si="0"/>
        <v>0.96</v>
      </c>
      <c r="F3">
        <f t="shared" ca="1" si="0"/>
        <v>0.63</v>
      </c>
    </row>
    <row r="4" spans="1:6" x14ac:dyDescent="0.2">
      <c r="A4" t="str">
        <f>Submercados!A4</f>
        <v>NE</v>
      </c>
      <c r="B4">
        <f t="shared" ca="1" si="1"/>
        <v>1.01</v>
      </c>
      <c r="C4">
        <f t="shared" ca="1" si="0"/>
        <v>0.92</v>
      </c>
      <c r="D4">
        <f t="shared" ca="1" si="0"/>
        <v>0.5</v>
      </c>
      <c r="E4">
        <f t="shared" ca="1" si="0"/>
        <v>1.03</v>
      </c>
      <c r="F4">
        <f t="shared" ca="1" si="0"/>
        <v>0.57999999999999996</v>
      </c>
    </row>
    <row r="5" spans="1:6" x14ac:dyDescent="0.2">
      <c r="A5" t="str">
        <f>Submercados!A5</f>
        <v>N</v>
      </c>
      <c r="B5">
        <f t="shared" ca="1" si="1"/>
        <v>1.17</v>
      </c>
      <c r="C5">
        <f t="shared" ca="1" si="0"/>
        <v>0.61</v>
      </c>
      <c r="D5">
        <f t="shared" ca="1" si="0"/>
        <v>1.0900000000000001</v>
      </c>
      <c r="E5">
        <f t="shared" ca="1" si="0"/>
        <v>1.1399999999999999</v>
      </c>
      <c r="F5">
        <f t="shared" ca="1" si="0"/>
        <v>0.98</v>
      </c>
    </row>
    <row r="6" spans="1:6" x14ac:dyDescent="0.2">
      <c r="A6" t="str">
        <f>Submercados!A6</f>
        <v>IP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4D63-8CC4-41FC-8C63-0A4AB4191719}">
  <dimension ref="A1:F6"/>
  <sheetViews>
    <sheetView tabSelected="1" zoomScale="186" workbookViewId="0">
      <selection activeCell="B4" sqref="B4"/>
    </sheetView>
  </sheetViews>
  <sheetFormatPr defaultRowHeight="11.25" x14ac:dyDescent="0.2"/>
  <cols>
    <col min="2" max="6" width="6" style="1" customWidth="1"/>
  </cols>
  <sheetData>
    <row r="1" spans="1:6" x14ac:dyDescent="0.2">
      <c r="A1" t="s">
        <v>173</v>
      </c>
      <c r="B1" s="1" t="str">
        <f>A2</f>
        <v>SE</v>
      </c>
      <c r="C1" s="1" t="str">
        <f>A3</f>
        <v>S</v>
      </c>
      <c r="D1" s="1" t="str">
        <f>A4</f>
        <v>NE</v>
      </c>
      <c r="E1" s="1" t="str">
        <f>A5</f>
        <v>N</v>
      </c>
      <c r="F1" s="1" t="str">
        <f>A6</f>
        <v>IP</v>
      </c>
    </row>
    <row r="2" spans="1:6" x14ac:dyDescent="0.2">
      <c r="A2" t="str">
        <f>Submercados!A2</f>
        <v>SE</v>
      </c>
      <c r="B2" s="1">
        <v>0</v>
      </c>
      <c r="C2" s="1">
        <f>B3</f>
        <v>20000</v>
      </c>
      <c r="D2" s="1">
        <f>B4</f>
        <v>20000</v>
      </c>
      <c r="E2" s="1">
        <f>B5</f>
        <v>20000</v>
      </c>
      <c r="F2" s="1">
        <f>B6</f>
        <v>20000</v>
      </c>
    </row>
    <row r="3" spans="1:6" x14ac:dyDescent="0.2">
      <c r="A3" t="str">
        <f>Submercados!A3</f>
        <v>S</v>
      </c>
      <c r="B3" s="1">
        <v>20000</v>
      </c>
      <c r="C3" s="1">
        <v>0</v>
      </c>
      <c r="D3" s="1">
        <f>C4</f>
        <v>20000</v>
      </c>
      <c r="E3" s="1">
        <f>C5</f>
        <v>20000</v>
      </c>
      <c r="F3" s="1">
        <f>C6</f>
        <v>20000</v>
      </c>
    </row>
    <row r="4" spans="1:6" x14ac:dyDescent="0.2">
      <c r="A4" t="str">
        <f>Submercados!A4</f>
        <v>NE</v>
      </c>
      <c r="B4" s="1">
        <f>B3</f>
        <v>20000</v>
      </c>
      <c r="C4" s="1">
        <f>B4</f>
        <v>20000</v>
      </c>
      <c r="D4" s="1">
        <v>0</v>
      </c>
      <c r="E4" s="1">
        <f>D5</f>
        <v>40000</v>
      </c>
      <c r="F4" s="1">
        <f>D6</f>
        <v>40000</v>
      </c>
    </row>
    <row r="5" spans="1:6" x14ac:dyDescent="0.2">
      <c r="A5" t="str">
        <f>Submercados!A5</f>
        <v>N</v>
      </c>
      <c r="B5" s="1">
        <f>B4</f>
        <v>20000</v>
      </c>
      <c r="C5" s="1">
        <f>B5</f>
        <v>20000</v>
      </c>
      <c r="D5" s="1">
        <v>40000</v>
      </c>
      <c r="E5" s="1">
        <v>0</v>
      </c>
      <c r="F5" s="1">
        <f>E6</f>
        <v>40000</v>
      </c>
    </row>
    <row r="6" spans="1:6" x14ac:dyDescent="0.2">
      <c r="A6" t="str">
        <f>Submercados!A6</f>
        <v>IP</v>
      </c>
      <c r="B6" s="1">
        <f>B5</f>
        <v>20000</v>
      </c>
      <c r="C6" s="1">
        <f>B6</f>
        <v>20000</v>
      </c>
      <c r="D6" s="1">
        <v>40000</v>
      </c>
      <c r="E6" s="1">
        <v>40000</v>
      </c>
      <c r="F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Submercados</vt:lpstr>
      <vt:lpstr>Carga</vt:lpstr>
      <vt:lpstr>Térmicas</vt:lpstr>
      <vt:lpstr>Hidrelétricas</vt:lpstr>
      <vt:lpstr>Vazões</vt:lpstr>
      <vt:lpstr>Intercâmbios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Santos</dc:creator>
  <cp:lastModifiedBy>Nathan Santos</cp:lastModifiedBy>
  <dcterms:created xsi:type="dcterms:W3CDTF">2025-05-21T00:28:10Z</dcterms:created>
  <dcterms:modified xsi:type="dcterms:W3CDTF">2025-05-23T03:29:51Z</dcterms:modified>
</cp:coreProperties>
</file>