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queens/COMM 394/NO CODE APPLICATION/"/>
    </mc:Choice>
  </mc:AlternateContent>
  <xr:revisionPtr revIDLastSave="0" documentId="13_ncr:1_{F8C7257D-52C6-AF4E-B7A6-8112FCF1636D}" xr6:coauthVersionLast="47" xr6:coauthVersionMax="47" xr10:uidLastSave="{00000000-0000-0000-0000-000000000000}"/>
  <bookViews>
    <workbookView xWindow="0" yWindow="460" windowWidth="21080" windowHeight="15540" xr2:uid="{00000000-000D-0000-FFFF-FFFF00000000}"/>
  </bookViews>
  <sheets>
    <sheet name="User Application" sheetId="2" r:id="rId1"/>
    <sheet name="helper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2" i="3"/>
  <c r="B16" i="2" a="1"/>
  <c r="B16" i="2" s="1"/>
  <c r="C22" i="2" a="1"/>
  <c r="C22" i="2" s="1"/>
  <c r="E24" i="2" a="1"/>
  <c r="E24" i="2" s="1"/>
  <c r="C24" i="2" a="1"/>
  <c r="C24" i="2" s="1"/>
  <c r="H2" i="3" a="1"/>
  <c r="H2" i="3" s="1"/>
  <c r="I2" i="3" a="1"/>
  <c r="I2" i="3" s="1"/>
  <c r="J2" i="3" a="1"/>
  <c r="J2" i="3" s="1"/>
  <c r="C23" i="2" a="1"/>
  <c r="C23" i="2" s="1"/>
  <c r="I34" i="2" a="1"/>
  <c r="I34" i="2" s="1"/>
  <c r="I33" i="2" a="1"/>
  <c r="I33" i="2" s="1"/>
  <c r="E23" i="2" a="1"/>
  <c r="E23" i="2" s="1"/>
  <c r="E22" i="2" a="1"/>
  <c r="E22" i="2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2" i="3"/>
  <c r="C3" i="3"/>
  <c r="E3" i="3" s="1"/>
  <c r="C4" i="3"/>
  <c r="E4" i="3" s="1"/>
  <c r="C5" i="3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15" i="3"/>
  <c r="E15" i="3" s="1"/>
  <c r="C16" i="3"/>
  <c r="E16" i="3" s="1"/>
  <c r="C17" i="3"/>
  <c r="E17" i="3" s="1"/>
  <c r="C18" i="3"/>
  <c r="E18" i="3" s="1"/>
  <c r="C19" i="3"/>
  <c r="E19" i="3" s="1"/>
  <c r="C20" i="3"/>
  <c r="E20" i="3" s="1"/>
  <c r="C21" i="3"/>
  <c r="E21" i="3" s="1"/>
  <c r="C22" i="3"/>
  <c r="E22" i="3" s="1"/>
  <c r="C23" i="3"/>
  <c r="E23" i="3" s="1"/>
  <c r="C24" i="3"/>
  <c r="E24" i="3" s="1"/>
  <c r="C25" i="3"/>
  <c r="E25" i="3" s="1"/>
  <c r="C26" i="3"/>
  <c r="E26" i="3" s="1"/>
  <c r="C27" i="3"/>
  <c r="E27" i="3" s="1"/>
  <c r="C28" i="3"/>
  <c r="E28" i="3" s="1"/>
  <c r="C29" i="3"/>
  <c r="E29" i="3" s="1"/>
  <c r="C30" i="3"/>
  <c r="E30" i="3" s="1"/>
  <c r="C31" i="3"/>
  <c r="E31" i="3" s="1"/>
  <c r="C32" i="3"/>
  <c r="E32" i="3" s="1"/>
  <c r="C33" i="3"/>
  <c r="E33" i="3" s="1"/>
  <c r="C34" i="3"/>
  <c r="E34" i="3" s="1"/>
  <c r="C35" i="3"/>
  <c r="C36" i="3"/>
  <c r="E36" i="3" s="1"/>
  <c r="C37" i="3"/>
  <c r="E37" i="3" s="1"/>
  <c r="C38" i="3"/>
  <c r="E38" i="3" s="1"/>
  <c r="C39" i="3"/>
  <c r="E39" i="3" s="1"/>
  <c r="C40" i="3"/>
  <c r="E40" i="3" s="1"/>
  <c r="C41" i="3"/>
  <c r="E41" i="3" s="1"/>
  <c r="C42" i="3"/>
  <c r="E42" i="3" s="1"/>
  <c r="C43" i="3"/>
  <c r="E43" i="3" s="1"/>
  <c r="C44" i="3"/>
  <c r="E44" i="3" s="1"/>
  <c r="C45" i="3"/>
  <c r="E45" i="3" s="1"/>
  <c r="C46" i="3"/>
  <c r="E46" i="3" s="1"/>
  <c r="C47" i="3"/>
  <c r="E47" i="3" s="1"/>
  <c r="C48" i="3"/>
  <c r="E48" i="3" s="1"/>
  <c r="C49" i="3"/>
  <c r="E49" i="3" s="1"/>
  <c r="C50" i="3"/>
  <c r="E50" i="3" s="1"/>
  <c r="C51" i="3"/>
  <c r="E51" i="3" s="1"/>
  <c r="C52" i="3"/>
  <c r="E52" i="3" s="1"/>
  <c r="C53" i="3"/>
  <c r="E53" i="3" s="1"/>
  <c r="C54" i="3"/>
  <c r="E54" i="3" s="1"/>
  <c r="C55" i="3"/>
  <c r="E55" i="3" s="1"/>
  <c r="C56" i="3"/>
  <c r="E56" i="3" s="1"/>
  <c r="C57" i="3"/>
  <c r="E57" i="3" s="1"/>
  <c r="C58" i="3"/>
  <c r="E58" i="3" s="1"/>
  <c r="C59" i="3"/>
  <c r="E59" i="3" s="1"/>
  <c r="C60" i="3"/>
  <c r="E60" i="3" s="1"/>
  <c r="C61" i="3"/>
  <c r="E61" i="3" s="1"/>
  <c r="C62" i="3"/>
  <c r="E62" i="3" s="1"/>
  <c r="C63" i="3"/>
  <c r="E63" i="3" s="1"/>
  <c r="C64" i="3"/>
  <c r="C65" i="3"/>
  <c r="E65" i="3" s="1"/>
  <c r="C66" i="3"/>
  <c r="E66" i="3" s="1"/>
  <c r="C67" i="3"/>
  <c r="E67" i="3" s="1"/>
  <c r="C68" i="3"/>
  <c r="E68" i="3" s="1"/>
  <c r="C69" i="3"/>
  <c r="E69" i="3" s="1"/>
  <c r="C70" i="3"/>
  <c r="E70" i="3" s="1"/>
  <c r="C71" i="3"/>
  <c r="E71" i="3" s="1"/>
  <c r="C72" i="3"/>
  <c r="E72" i="3" s="1"/>
  <c r="C73" i="3"/>
  <c r="E73" i="3" s="1"/>
  <c r="C74" i="3"/>
  <c r="E74" i="3" s="1"/>
  <c r="C75" i="3"/>
  <c r="E75" i="3" s="1"/>
  <c r="C76" i="3"/>
  <c r="E76" i="3" s="1"/>
  <c r="C77" i="3"/>
  <c r="E77" i="3" s="1"/>
  <c r="C78" i="3"/>
  <c r="E78" i="3" s="1"/>
  <c r="C79" i="3"/>
  <c r="E79" i="3" s="1"/>
  <c r="C80" i="3"/>
  <c r="E80" i="3" s="1"/>
  <c r="C81" i="3"/>
  <c r="E81" i="3" s="1"/>
  <c r="C82" i="3"/>
  <c r="E82" i="3" s="1"/>
  <c r="C83" i="3"/>
  <c r="E83" i="3" s="1"/>
  <c r="C84" i="3"/>
  <c r="E84" i="3" s="1"/>
  <c r="C85" i="3"/>
  <c r="E85" i="3" s="1"/>
  <c r="C86" i="3"/>
  <c r="E86" i="3" s="1"/>
  <c r="C87" i="3"/>
  <c r="E87" i="3" s="1"/>
  <c r="C88" i="3"/>
  <c r="C89" i="3"/>
  <c r="E89" i="3" s="1"/>
  <c r="C90" i="3"/>
  <c r="E90" i="3" s="1"/>
  <c r="C91" i="3"/>
  <c r="E91" i="3" s="1"/>
  <c r="C92" i="3"/>
  <c r="E92" i="3" s="1"/>
  <c r="C93" i="3"/>
  <c r="E93" i="3" s="1"/>
  <c r="C94" i="3"/>
  <c r="E94" i="3" s="1"/>
  <c r="C95" i="3"/>
  <c r="E95" i="3" s="1"/>
  <c r="C96" i="3"/>
  <c r="E96" i="3" s="1"/>
  <c r="C97" i="3"/>
  <c r="E97" i="3" s="1"/>
  <c r="C98" i="3"/>
  <c r="E98" i="3" s="1"/>
  <c r="C99" i="3"/>
  <c r="E99" i="3" s="1"/>
  <c r="C100" i="3"/>
  <c r="E100" i="3" s="1"/>
  <c r="C101" i="3"/>
  <c r="E101" i="3" s="1"/>
  <c r="C102" i="3"/>
  <c r="E102" i="3" s="1"/>
  <c r="C103" i="3"/>
  <c r="E103" i="3" s="1"/>
  <c r="C104" i="3"/>
  <c r="E104" i="3" s="1"/>
  <c r="C105" i="3"/>
  <c r="E105" i="3" s="1"/>
  <c r="C106" i="3"/>
  <c r="E106" i="3" s="1"/>
  <c r="C107" i="3"/>
  <c r="E107" i="3" s="1"/>
  <c r="C108" i="3"/>
  <c r="E108" i="3" s="1"/>
  <c r="C109" i="3"/>
  <c r="E109" i="3" s="1"/>
  <c r="C110" i="3"/>
  <c r="E110" i="3" s="1"/>
  <c r="C111" i="3"/>
  <c r="E111" i="3" s="1"/>
  <c r="C112" i="3"/>
  <c r="E112" i="3" s="1"/>
  <c r="C113" i="3"/>
  <c r="E113" i="3" s="1"/>
  <c r="C114" i="3"/>
  <c r="E114" i="3" s="1"/>
  <c r="C115" i="3"/>
  <c r="E115" i="3" s="1"/>
  <c r="C116" i="3"/>
  <c r="E116" i="3" s="1"/>
  <c r="C117" i="3"/>
  <c r="E117" i="3" s="1"/>
  <c r="C118" i="3"/>
  <c r="E118" i="3" s="1"/>
  <c r="C119" i="3"/>
  <c r="E119" i="3" s="1"/>
  <c r="C120" i="3"/>
  <c r="E120" i="3" s="1"/>
  <c r="C121" i="3"/>
  <c r="E121" i="3" s="1"/>
  <c r="C122" i="3"/>
  <c r="E122" i="3" s="1"/>
  <c r="C123" i="3"/>
  <c r="E123" i="3" s="1"/>
  <c r="C124" i="3"/>
  <c r="E124" i="3" s="1"/>
  <c r="C125" i="3"/>
  <c r="E125" i="3" s="1"/>
  <c r="C126" i="3"/>
  <c r="E126" i="3" s="1"/>
  <c r="C127" i="3"/>
  <c r="E127" i="3" s="1"/>
  <c r="C128" i="3"/>
  <c r="E128" i="3" s="1"/>
  <c r="C129" i="3"/>
  <c r="E129" i="3" s="1"/>
  <c r="C130" i="3"/>
  <c r="E130" i="3" s="1"/>
  <c r="C131" i="3"/>
  <c r="E131" i="3" s="1"/>
  <c r="C132" i="3"/>
  <c r="E132" i="3" s="1"/>
  <c r="C133" i="3"/>
  <c r="E133" i="3" s="1"/>
  <c r="C134" i="3"/>
  <c r="E134" i="3" s="1"/>
  <c r="C135" i="3"/>
  <c r="E135" i="3" s="1"/>
  <c r="C136" i="3"/>
  <c r="E136" i="3" s="1"/>
  <c r="C137" i="3"/>
  <c r="E137" i="3" s="1"/>
  <c r="C138" i="3"/>
  <c r="E138" i="3" s="1"/>
  <c r="C139" i="3"/>
  <c r="E139" i="3" s="1"/>
  <c r="C140" i="3"/>
  <c r="E140" i="3" s="1"/>
  <c r="C141" i="3"/>
  <c r="E141" i="3" s="1"/>
  <c r="C142" i="3"/>
  <c r="E142" i="3" s="1"/>
  <c r="C143" i="3"/>
  <c r="E143" i="3" s="1"/>
  <c r="C144" i="3"/>
  <c r="E144" i="3" s="1"/>
  <c r="C145" i="3"/>
  <c r="E145" i="3" s="1"/>
  <c r="C146" i="3"/>
  <c r="E146" i="3" s="1"/>
  <c r="C147" i="3"/>
  <c r="E147" i="3" s="1"/>
  <c r="C148" i="3"/>
  <c r="E148" i="3" s="1"/>
  <c r="C149" i="3"/>
  <c r="E149" i="3" s="1"/>
  <c r="C150" i="3"/>
  <c r="E150" i="3" s="1"/>
  <c r="C151" i="3"/>
  <c r="E151" i="3" s="1"/>
  <c r="C152" i="3"/>
  <c r="E152" i="3" s="1"/>
  <c r="C153" i="3"/>
  <c r="E153" i="3" s="1"/>
  <c r="C154" i="3"/>
  <c r="E154" i="3" s="1"/>
  <c r="C155" i="3"/>
  <c r="E155" i="3" s="1"/>
  <c r="C156" i="3"/>
  <c r="E156" i="3" s="1"/>
  <c r="C157" i="3"/>
  <c r="E157" i="3" s="1"/>
  <c r="C158" i="3"/>
  <c r="E158" i="3" s="1"/>
  <c r="C159" i="3"/>
  <c r="E159" i="3" s="1"/>
  <c r="C160" i="3"/>
  <c r="E160" i="3" s="1"/>
  <c r="C161" i="3"/>
  <c r="E161" i="3" s="1"/>
  <c r="C162" i="3"/>
  <c r="E162" i="3" s="1"/>
  <c r="C163" i="3"/>
  <c r="E163" i="3" s="1"/>
  <c r="C164" i="3"/>
  <c r="E164" i="3" s="1"/>
  <c r="C165" i="3"/>
  <c r="E165" i="3" s="1"/>
  <c r="C166" i="3"/>
  <c r="E166" i="3" s="1"/>
  <c r="C167" i="3"/>
  <c r="E167" i="3" s="1"/>
  <c r="C168" i="3"/>
  <c r="E168" i="3" s="1"/>
  <c r="C169" i="3"/>
  <c r="E169" i="3" s="1"/>
  <c r="C170" i="3"/>
  <c r="E170" i="3" s="1"/>
  <c r="C171" i="3"/>
  <c r="E171" i="3" s="1"/>
  <c r="C172" i="3"/>
  <c r="E172" i="3" s="1"/>
  <c r="C173" i="3"/>
  <c r="C174" i="3"/>
  <c r="E174" i="3" s="1"/>
  <c r="C175" i="3"/>
  <c r="E175" i="3" s="1"/>
  <c r="C176" i="3"/>
  <c r="E176" i="3" s="1"/>
  <c r="C177" i="3"/>
  <c r="E177" i="3" s="1"/>
  <c r="C178" i="3"/>
  <c r="E178" i="3" s="1"/>
  <c r="C179" i="3"/>
  <c r="E179" i="3" s="1"/>
  <c r="C180" i="3"/>
  <c r="E180" i="3" s="1"/>
  <c r="C181" i="3"/>
  <c r="E181" i="3" s="1"/>
  <c r="C182" i="3"/>
  <c r="E182" i="3" s="1"/>
  <c r="C183" i="3"/>
  <c r="E183" i="3" s="1"/>
  <c r="C184" i="3"/>
  <c r="E184" i="3" s="1"/>
  <c r="C185" i="3"/>
  <c r="E185" i="3" s="1"/>
  <c r="C186" i="3"/>
  <c r="E186" i="3" s="1"/>
  <c r="C187" i="3"/>
  <c r="E187" i="3" s="1"/>
  <c r="C188" i="3"/>
  <c r="E188" i="3" s="1"/>
  <c r="C189" i="3"/>
  <c r="E189" i="3" s="1"/>
  <c r="C190" i="3"/>
  <c r="E190" i="3" s="1"/>
  <c r="C191" i="3"/>
  <c r="E191" i="3" s="1"/>
  <c r="C192" i="3"/>
  <c r="E192" i="3" s="1"/>
  <c r="C193" i="3"/>
  <c r="E193" i="3" s="1"/>
  <c r="C194" i="3"/>
  <c r="E194" i="3" s="1"/>
  <c r="C195" i="3"/>
  <c r="E195" i="3" s="1"/>
  <c r="C196" i="3"/>
  <c r="E196" i="3" s="1"/>
  <c r="C197" i="3"/>
  <c r="E197" i="3" s="1"/>
  <c r="C198" i="3"/>
  <c r="E198" i="3" s="1"/>
  <c r="C199" i="3"/>
  <c r="E199" i="3" s="1"/>
  <c r="C200" i="3"/>
  <c r="E200" i="3" s="1"/>
  <c r="C201" i="3"/>
  <c r="E201" i="3" s="1"/>
  <c r="C202" i="3"/>
  <c r="E202" i="3" s="1"/>
  <c r="C203" i="3"/>
  <c r="E203" i="3" s="1"/>
  <c r="C204" i="3"/>
  <c r="E204" i="3" s="1"/>
  <c r="C205" i="3"/>
  <c r="E205" i="3" s="1"/>
  <c r="C206" i="3"/>
  <c r="E206" i="3" s="1"/>
  <c r="C207" i="3"/>
  <c r="E207" i="3" s="1"/>
  <c r="C208" i="3"/>
  <c r="E208" i="3" s="1"/>
  <c r="C209" i="3"/>
  <c r="E209" i="3" s="1"/>
  <c r="C210" i="3"/>
  <c r="E210" i="3" s="1"/>
  <c r="C211" i="3"/>
  <c r="E211" i="3" s="1"/>
  <c r="C212" i="3"/>
  <c r="E212" i="3" s="1"/>
  <c r="C213" i="3"/>
  <c r="E213" i="3" s="1"/>
  <c r="C214" i="3"/>
  <c r="E214" i="3" s="1"/>
  <c r="C215" i="3"/>
  <c r="E215" i="3" s="1"/>
  <c r="C216" i="3"/>
  <c r="E216" i="3" s="1"/>
  <c r="C217" i="3"/>
  <c r="E217" i="3" s="1"/>
  <c r="C218" i="3"/>
  <c r="E218" i="3" s="1"/>
  <c r="C219" i="3"/>
  <c r="E219" i="3" s="1"/>
  <c r="C220" i="3"/>
  <c r="E220" i="3" s="1"/>
  <c r="C221" i="3"/>
  <c r="E221" i="3" s="1"/>
  <c r="C222" i="3"/>
  <c r="E222" i="3" s="1"/>
  <c r="C223" i="3"/>
  <c r="E223" i="3" s="1"/>
  <c r="C224" i="3"/>
  <c r="E224" i="3" s="1"/>
  <c r="C225" i="3"/>
  <c r="E225" i="3" s="1"/>
  <c r="C226" i="3"/>
  <c r="E226" i="3" s="1"/>
  <c r="C227" i="3"/>
  <c r="E227" i="3" s="1"/>
  <c r="C228" i="3"/>
  <c r="E228" i="3" s="1"/>
  <c r="C229" i="3"/>
  <c r="E229" i="3" s="1"/>
  <c r="C230" i="3"/>
  <c r="E230" i="3" s="1"/>
  <c r="C231" i="3"/>
  <c r="E231" i="3" s="1"/>
  <c r="C232" i="3"/>
  <c r="E232" i="3" s="1"/>
  <c r="C233" i="3"/>
  <c r="E233" i="3" s="1"/>
  <c r="C234" i="3"/>
  <c r="E234" i="3" s="1"/>
  <c r="C235" i="3"/>
  <c r="E235" i="3" s="1"/>
  <c r="C236" i="3"/>
  <c r="E236" i="3" s="1"/>
  <c r="C237" i="3"/>
  <c r="E237" i="3" s="1"/>
  <c r="C238" i="3"/>
  <c r="E238" i="3" s="1"/>
  <c r="C239" i="3"/>
  <c r="E239" i="3" s="1"/>
  <c r="C240" i="3"/>
  <c r="E240" i="3" s="1"/>
  <c r="C241" i="3"/>
  <c r="E241" i="3" s="1"/>
  <c r="C242" i="3"/>
  <c r="E242" i="3" s="1"/>
  <c r="C243" i="3"/>
  <c r="E243" i="3" s="1"/>
  <c r="C244" i="3"/>
  <c r="E244" i="3" s="1"/>
  <c r="C245" i="3"/>
  <c r="E245" i="3" s="1"/>
  <c r="C246" i="3"/>
  <c r="E246" i="3" s="1"/>
  <c r="C247" i="3"/>
  <c r="E247" i="3" s="1"/>
  <c r="C248" i="3"/>
  <c r="E248" i="3" s="1"/>
  <c r="C249" i="3"/>
  <c r="E249" i="3" s="1"/>
  <c r="C250" i="3"/>
  <c r="E250" i="3" s="1"/>
  <c r="C251" i="3"/>
  <c r="E251" i="3" s="1"/>
  <c r="C252" i="3"/>
  <c r="E252" i="3" s="1"/>
  <c r="C253" i="3"/>
  <c r="E253" i="3" s="1"/>
  <c r="C254" i="3"/>
  <c r="E254" i="3" s="1"/>
  <c r="C255" i="3"/>
  <c r="E255" i="3" s="1"/>
  <c r="C256" i="3"/>
  <c r="E256" i="3" s="1"/>
  <c r="C257" i="3"/>
  <c r="E257" i="3" s="1"/>
  <c r="C258" i="3"/>
  <c r="C259" i="3"/>
  <c r="E259" i="3" s="1"/>
  <c r="C260" i="3"/>
  <c r="E260" i="3" s="1"/>
  <c r="C261" i="3"/>
  <c r="E261" i="3" s="1"/>
  <c r="C262" i="3"/>
  <c r="E262" i="3" s="1"/>
  <c r="C263" i="3"/>
  <c r="E263" i="3" s="1"/>
  <c r="C264" i="3"/>
  <c r="E264" i="3" s="1"/>
  <c r="C265" i="3"/>
  <c r="E265" i="3" s="1"/>
  <c r="C266" i="3"/>
  <c r="E266" i="3" s="1"/>
  <c r="C267" i="3"/>
  <c r="E267" i="3" s="1"/>
  <c r="C268" i="3"/>
  <c r="E268" i="3" s="1"/>
  <c r="C269" i="3"/>
  <c r="E269" i="3" s="1"/>
  <c r="C270" i="3"/>
  <c r="E270" i="3" s="1"/>
  <c r="C271" i="3"/>
  <c r="E271" i="3" s="1"/>
  <c r="C272" i="3"/>
  <c r="E272" i="3" s="1"/>
  <c r="C273" i="3"/>
  <c r="E273" i="3" s="1"/>
  <c r="C274" i="3"/>
  <c r="E274" i="3" s="1"/>
  <c r="C275" i="3"/>
  <c r="E275" i="3" s="1"/>
  <c r="C276" i="3"/>
  <c r="E276" i="3" s="1"/>
  <c r="C277" i="3"/>
  <c r="E277" i="3" s="1"/>
  <c r="C278" i="3"/>
  <c r="E278" i="3" s="1"/>
  <c r="C279" i="3"/>
  <c r="E279" i="3" s="1"/>
  <c r="C280" i="3"/>
  <c r="E280" i="3" s="1"/>
  <c r="C281" i="3"/>
  <c r="E281" i="3" s="1"/>
  <c r="C282" i="3"/>
  <c r="E282" i="3" s="1"/>
  <c r="C283" i="3"/>
  <c r="E283" i="3" s="1"/>
  <c r="C284" i="3"/>
  <c r="E284" i="3" s="1"/>
  <c r="C285" i="3"/>
  <c r="E285" i="3" s="1"/>
  <c r="C286" i="3"/>
  <c r="E286" i="3" s="1"/>
  <c r="C287" i="3"/>
  <c r="E287" i="3" s="1"/>
  <c r="C288" i="3"/>
  <c r="E288" i="3" s="1"/>
  <c r="C289" i="3"/>
  <c r="E289" i="3" s="1"/>
  <c r="C290" i="3"/>
  <c r="E290" i="3" s="1"/>
  <c r="C291" i="3"/>
  <c r="E291" i="3" s="1"/>
  <c r="C292" i="3"/>
  <c r="E292" i="3" s="1"/>
  <c r="C293" i="3"/>
  <c r="E293" i="3" s="1"/>
  <c r="C294" i="3"/>
  <c r="E294" i="3" s="1"/>
  <c r="C295" i="3"/>
  <c r="E295" i="3" s="1"/>
  <c r="C296" i="3"/>
  <c r="E296" i="3" s="1"/>
  <c r="C297" i="3"/>
  <c r="E297" i="3" s="1"/>
  <c r="C298" i="3"/>
  <c r="E298" i="3" s="1"/>
  <c r="C299" i="3"/>
  <c r="E299" i="3" s="1"/>
  <c r="C300" i="3"/>
  <c r="E300" i="3" s="1"/>
  <c r="C301" i="3"/>
  <c r="E301" i="3" s="1"/>
  <c r="C302" i="3"/>
  <c r="E302" i="3" s="1"/>
  <c r="C303" i="3"/>
  <c r="E303" i="3" s="1"/>
  <c r="C304" i="3"/>
  <c r="E304" i="3" s="1"/>
  <c r="C305" i="3"/>
  <c r="E305" i="3" s="1"/>
  <c r="C306" i="3"/>
  <c r="E306" i="3" s="1"/>
  <c r="C307" i="3"/>
  <c r="E307" i="3" s="1"/>
  <c r="C308" i="3"/>
  <c r="E308" i="3" s="1"/>
  <c r="C309" i="3"/>
  <c r="E309" i="3" s="1"/>
  <c r="C310" i="3"/>
  <c r="E310" i="3" s="1"/>
  <c r="C311" i="3"/>
  <c r="E311" i="3" s="1"/>
  <c r="C312" i="3"/>
  <c r="E312" i="3" s="1"/>
  <c r="C313" i="3"/>
  <c r="E313" i="3" s="1"/>
  <c r="C314" i="3"/>
  <c r="E314" i="3" s="1"/>
  <c r="C315" i="3"/>
  <c r="E315" i="3" s="1"/>
  <c r="C316" i="3"/>
  <c r="C317" i="3"/>
  <c r="E317" i="3" s="1"/>
  <c r="C318" i="3"/>
  <c r="E318" i="3" s="1"/>
  <c r="C319" i="3"/>
  <c r="E319" i="3" s="1"/>
  <c r="C320" i="3"/>
  <c r="E320" i="3" s="1"/>
  <c r="C321" i="3"/>
  <c r="E321" i="3" s="1"/>
  <c r="C322" i="3"/>
  <c r="E322" i="3" s="1"/>
  <c r="C323" i="3"/>
  <c r="E323" i="3" s="1"/>
  <c r="C324" i="3"/>
  <c r="E324" i="3" s="1"/>
  <c r="C325" i="3"/>
  <c r="E325" i="3" s="1"/>
  <c r="C326" i="3"/>
  <c r="E326" i="3" s="1"/>
  <c r="C327" i="3"/>
  <c r="E327" i="3" s="1"/>
  <c r="C328" i="3"/>
  <c r="E328" i="3" s="1"/>
  <c r="C329" i="3"/>
  <c r="E329" i="3" s="1"/>
  <c r="C330" i="3"/>
  <c r="E330" i="3" s="1"/>
  <c r="C331" i="3"/>
  <c r="E331" i="3" s="1"/>
  <c r="C332" i="3"/>
  <c r="E332" i="3" s="1"/>
  <c r="C333" i="3"/>
  <c r="E333" i="3" s="1"/>
  <c r="C334" i="3"/>
  <c r="E334" i="3" s="1"/>
  <c r="C335" i="3"/>
  <c r="E335" i="3" s="1"/>
  <c r="C336" i="3"/>
  <c r="E336" i="3" s="1"/>
  <c r="C337" i="3"/>
  <c r="E337" i="3" s="1"/>
  <c r="C338" i="3"/>
  <c r="E338" i="3" s="1"/>
  <c r="C339" i="3"/>
  <c r="E339" i="3" s="1"/>
  <c r="C340" i="3"/>
  <c r="E340" i="3" s="1"/>
  <c r="C341" i="3"/>
  <c r="E341" i="3" s="1"/>
  <c r="C342" i="3"/>
  <c r="E342" i="3" s="1"/>
  <c r="C343" i="3"/>
  <c r="E343" i="3" s="1"/>
  <c r="C344" i="3"/>
  <c r="E344" i="3" s="1"/>
  <c r="C345" i="3"/>
  <c r="E345" i="3" s="1"/>
  <c r="C346" i="3"/>
  <c r="E346" i="3" s="1"/>
  <c r="C347" i="3"/>
  <c r="E347" i="3" s="1"/>
  <c r="C348" i="3"/>
  <c r="E348" i="3" s="1"/>
  <c r="C349" i="3"/>
  <c r="E349" i="3" s="1"/>
  <c r="C350" i="3"/>
  <c r="E350" i="3" s="1"/>
  <c r="C351" i="3"/>
  <c r="E351" i="3" s="1"/>
  <c r="C352" i="3"/>
  <c r="E352" i="3" s="1"/>
  <c r="C353" i="3"/>
  <c r="E353" i="3" s="1"/>
  <c r="C354" i="3"/>
  <c r="C355" i="3"/>
  <c r="E355" i="3" s="1"/>
  <c r="C356" i="3"/>
  <c r="E356" i="3" s="1"/>
  <c r="C357" i="3"/>
  <c r="E357" i="3" s="1"/>
  <c r="C358" i="3"/>
  <c r="E358" i="3" s="1"/>
  <c r="C359" i="3"/>
  <c r="E359" i="3" s="1"/>
  <c r="C360" i="3"/>
  <c r="E360" i="3" s="1"/>
  <c r="C361" i="3"/>
  <c r="E361" i="3" s="1"/>
  <c r="C362" i="3"/>
  <c r="E362" i="3" s="1"/>
  <c r="C363" i="3"/>
  <c r="E363" i="3" s="1"/>
  <c r="C364" i="3"/>
  <c r="E364" i="3" s="1"/>
  <c r="C365" i="3"/>
  <c r="E365" i="3" s="1"/>
  <c r="C366" i="3"/>
  <c r="E366" i="3" s="1"/>
  <c r="C367" i="3"/>
  <c r="E367" i="3" s="1"/>
  <c r="C368" i="3"/>
  <c r="E368" i="3" s="1"/>
  <c r="C369" i="3"/>
  <c r="E369" i="3" s="1"/>
  <c r="C370" i="3"/>
  <c r="E370" i="3" s="1"/>
  <c r="C371" i="3"/>
  <c r="E371" i="3" s="1"/>
  <c r="C372" i="3"/>
  <c r="E372" i="3" s="1"/>
  <c r="C373" i="3"/>
  <c r="E373" i="3" s="1"/>
  <c r="C374" i="3"/>
  <c r="E374" i="3" s="1"/>
  <c r="C375" i="3"/>
  <c r="E375" i="3" s="1"/>
  <c r="C376" i="3"/>
  <c r="E376" i="3" s="1"/>
  <c r="C377" i="3"/>
  <c r="E377" i="3" s="1"/>
  <c r="C378" i="3"/>
  <c r="E378" i="3" s="1"/>
  <c r="C379" i="3"/>
  <c r="E379" i="3" s="1"/>
  <c r="C380" i="3"/>
  <c r="E380" i="3" s="1"/>
  <c r="C381" i="3"/>
  <c r="E381" i="3" s="1"/>
  <c r="C382" i="3"/>
  <c r="E382" i="3" s="1"/>
  <c r="C383" i="3"/>
  <c r="E383" i="3" s="1"/>
  <c r="C384" i="3"/>
  <c r="E384" i="3" s="1"/>
  <c r="C385" i="3"/>
  <c r="E385" i="3" s="1"/>
  <c r="C386" i="3"/>
  <c r="E386" i="3" s="1"/>
  <c r="C387" i="3"/>
  <c r="E387" i="3" s="1"/>
  <c r="C388" i="3"/>
  <c r="E388" i="3" s="1"/>
  <c r="C389" i="3"/>
  <c r="E389" i="3" s="1"/>
  <c r="C390" i="3"/>
  <c r="E390" i="3" s="1"/>
  <c r="C391" i="3"/>
  <c r="E391" i="3" s="1"/>
  <c r="C392" i="3"/>
  <c r="E392" i="3" s="1"/>
  <c r="C393" i="3"/>
  <c r="E393" i="3" s="1"/>
  <c r="C394" i="3"/>
  <c r="E394" i="3" s="1"/>
  <c r="C395" i="3"/>
  <c r="E395" i="3" s="1"/>
  <c r="C396" i="3"/>
  <c r="E396" i="3" s="1"/>
  <c r="C397" i="3"/>
  <c r="E397" i="3" s="1"/>
  <c r="C398" i="3"/>
  <c r="E398" i="3" s="1"/>
  <c r="C399" i="3"/>
  <c r="E399" i="3" s="1"/>
  <c r="C400" i="3"/>
  <c r="E400" i="3" s="1"/>
  <c r="C401" i="3"/>
  <c r="E401" i="3" s="1"/>
  <c r="C402" i="3"/>
  <c r="E402" i="3" s="1"/>
  <c r="C403" i="3"/>
  <c r="E403" i="3" s="1"/>
  <c r="C404" i="3"/>
  <c r="E404" i="3" s="1"/>
  <c r="C405" i="3"/>
  <c r="E405" i="3" s="1"/>
  <c r="C406" i="3"/>
  <c r="C407" i="3"/>
  <c r="E407" i="3" s="1"/>
  <c r="C408" i="3"/>
  <c r="E408" i="3" s="1"/>
  <c r="C409" i="3"/>
  <c r="E409" i="3" s="1"/>
  <c r="C410" i="3"/>
  <c r="E410" i="3" s="1"/>
  <c r="C411" i="3"/>
  <c r="E411" i="3" s="1"/>
  <c r="C412" i="3"/>
  <c r="E412" i="3" s="1"/>
  <c r="C413" i="3"/>
  <c r="E413" i="3" s="1"/>
  <c r="C414" i="3"/>
  <c r="E414" i="3" s="1"/>
  <c r="C415" i="3"/>
  <c r="E415" i="3" s="1"/>
  <c r="C416" i="3"/>
  <c r="E416" i="3" s="1"/>
  <c r="C417" i="3"/>
  <c r="E417" i="3" s="1"/>
  <c r="C418" i="3"/>
  <c r="E418" i="3" s="1"/>
  <c r="C419" i="3"/>
  <c r="E419" i="3" s="1"/>
  <c r="C420" i="3"/>
  <c r="E420" i="3" s="1"/>
  <c r="C421" i="3"/>
  <c r="E421" i="3" s="1"/>
  <c r="C422" i="3"/>
  <c r="E422" i="3" s="1"/>
  <c r="C423" i="3"/>
  <c r="E423" i="3" s="1"/>
  <c r="C424" i="3"/>
  <c r="E424" i="3" s="1"/>
  <c r="C425" i="3"/>
  <c r="E425" i="3" s="1"/>
  <c r="C426" i="3"/>
  <c r="E426" i="3" s="1"/>
  <c r="C427" i="3"/>
  <c r="E427" i="3" s="1"/>
  <c r="C428" i="3"/>
  <c r="E428" i="3" s="1"/>
  <c r="C429" i="3"/>
  <c r="E429" i="3" s="1"/>
  <c r="C430" i="3"/>
  <c r="E430" i="3" s="1"/>
  <c r="C431" i="3"/>
  <c r="E431" i="3" s="1"/>
  <c r="C432" i="3"/>
  <c r="E432" i="3" s="1"/>
  <c r="C433" i="3"/>
  <c r="E433" i="3" s="1"/>
  <c r="C434" i="3"/>
  <c r="C435" i="3"/>
  <c r="E435" i="3" s="1"/>
  <c r="C436" i="3"/>
  <c r="E436" i="3" s="1"/>
  <c r="C437" i="3"/>
  <c r="E437" i="3" s="1"/>
  <c r="C438" i="3"/>
  <c r="C439" i="3"/>
  <c r="E439" i="3" s="1"/>
  <c r="C440" i="3"/>
  <c r="E440" i="3" s="1"/>
  <c r="C441" i="3"/>
  <c r="E441" i="3" s="1"/>
  <c r="C442" i="3"/>
  <c r="E442" i="3" s="1"/>
  <c r="C443" i="3"/>
  <c r="E443" i="3" s="1"/>
  <c r="C444" i="3"/>
  <c r="E444" i="3" s="1"/>
  <c r="C445" i="3"/>
  <c r="E445" i="3" s="1"/>
  <c r="C446" i="3"/>
  <c r="E446" i="3" s="1"/>
  <c r="C447" i="3"/>
  <c r="E447" i="3" s="1"/>
  <c r="C448" i="3"/>
  <c r="E448" i="3" s="1"/>
  <c r="C449" i="3"/>
  <c r="E449" i="3" s="1"/>
  <c r="C450" i="3"/>
  <c r="E450" i="3" s="1"/>
  <c r="C451" i="3"/>
  <c r="E451" i="3" s="1"/>
  <c r="C452" i="3"/>
  <c r="E452" i="3" s="1"/>
  <c r="C453" i="3"/>
  <c r="E453" i="3" s="1"/>
  <c r="C454" i="3"/>
  <c r="E454" i="3" s="1"/>
  <c r="C455" i="3"/>
  <c r="E455" i="3" s="1"/>
  <c r="C456" i="3"/>
  <c r="E456" i="3" s="1"/>
  <c r="C457" i="3"/>
  <c r="E457" i="3" s="1"/>
  <c r="C458" i="3"/>
  <c r="E458" i="3" s="1"/>
  <c r="C459" i="3"/>
  <c r="E459" i="3" s="1"/>
  <c r="C460" i="3"/>
  <c r="E460" i="3" s="1"/>
  <c r="C461" i="3"/>
  <c r="E461" i="3" s="1"/>
  <c r="C462" i="3"/>
  <c r="E462" i="3" s="1"/>
  <c r="C463" i="3"/>
  <c r="E463" i="3" s="1"/>
  <c r="C464" i="3"/>
  <c r="E464" i="3" s="1"/>
  <c r="C465" i="3"/>
  <c r="E465" i="3" s="1"/>
  <c r="C466" i="3"/>
  <c r="E466" i="3" s="1"/>
  <c r="C467" i="3"/>
  <c r="E467" i="3" s="1"/>
  <c r="C468" i="3"/>
  <c r="E468" i="3" s="1"/>
  <c r="C469" i="3"/>
  <c r="E469" i="3" s="1"/>
  <c r="C470" i="3"/>
  <c r="E470" i="3" s="1"/>
  <c r="C471" i="3"/>
  <c r="E471" i="3" s="1"/>
  <c r="C472" i="3"/>
  <c r="E472" i="3" s="1"/>
  <c r="C473" i="3"/>
  <c r="E473" i="3" s="1"/>
  <c r="C474" i="3"/>
  <c r="E474" i="3" s="1"/>
  <c r="C475" i="3"/>
  <c r="E475" i="3" s="1"/>
  <c r="C476" i="3"/>
  <c r="E476" i="3" s="1"/>
  <c r="C477" i="3"/>
  <c r="C478" i="3"/>
  <c r="E478" i="3" s="1"/>
  <c r="C479" i="3"/>
  <c r="E479" i="3" s="1"/>
  <c r="C480" i="3"/>
  <c r="E480" i="3" s="1"/>
  <c r="C481" i="3"/>
  <c r="E481" i="3" s="1"/>
  <c r="C482" i="3"/>
  <c r="E482" i="3" s="1"/>
  <c r="C483" i="3"/>
  <c r="E483" i="3" s="1"/>
  <c r="C484" i="3"/>
  <c r="E484" i="3" s="1"/>
  <c r="C485" i="3"/>
  <c r="E485" i="3" s="1"/>
  <c r="C486" i="3"/>
  <c r="E486" i="3" s="1"/>
  <c r="C487" i="3"/>
  <c r="E487" i="3" s="1"/>
  <c r="C488" i="3"/>
  <c r="E488" i="3" s="1"/>
  <c r="C489" i="3"/>
  <c r="E489" i="3" s="1"/>
  <c r="C490" i="3"/>
  <c r="E490" i="3" s="1"/>
  <c r="C491" i="3"/>
  <c r="E491" i="3" s="1"/>
  <c r="C492" i="3"/>
  <c r="E492" i="3" s="1"/>
  <c r="C493" i="3"/>
  <c r="E493" i="3" s="1"/>
  <c r="C494" i="3"/>
  <c r="E494" i="3" s="1"/>
  <c r="C495" i="3"/>
  <c r="E495" i="3" s="1"/>
  <c r="C496" i="3"/>
  <c r="E496" i="3" s="1"/>
  <c r="C497" i="3"/>
  <c r="E497" i="3" s="1"/>
  <c r="C498" i="3"/>
  <c r="C499" i="3"/>
  <c r="E499" i="3" s="1"/>
  <c r="C500" i="3"/>
  <c r="E500" i="3" s="1"/>
  <c r="C501" i="3"/>
  <c r="E501" i="3" s="1"/>
  <c r="C502" i="3"/>
  <c r="E502" i="3" s="1"/>
  <c r="C503" i="3"/>
  <c r="E503" i="3" s="1"/>
  <c r="C504" i="3"/>
  <c r="E504" i="3" s="1"/>
  <c r="C505" i="3"/>
  <c r="E505" i="3" s="1"/>
  <c r="C506" i="3"/>
  <c r="E506" i="3" s="1"/>
  <c r="C507" i="3"/>
  <c r="E507" i="3" s="1"/>
  <c r="C508" i="3"/>
  <c r="E508" i="3" s="1"/>
  <c r="C509" i="3"/>
  <c r="E509" i="3" s="1"/>
  <c r="C510" i="3"/>
  <c r="E510" i="3" s="1"/>
  <c r="C511" i="3"/>
  <c r="E511" i="3" s="1"/>
  <c r="C512" i="3"/>
  <c r="E512" i="3" s="1"/>
  <c r="C513" i="3"/>
  <c r="E513" i="3" s="1"/>
  <c r="C514" i="3"/>
  <c r="E514" i="3" s="1"/>
  <c r="C515" i="3"/>
  <c r="E515" i="3" s="1"/>
  <c r="C516" i="3"/>
  <c r="E516" i="3" s="1"/>
  <c r="C517" i="3"/>
  <c r="E517" i="3" s="1"/>
  <c r="C518" i="3"/>
  <c r="E518" i="3" s="1"/>
  <c r="C519" i="3"/>
  <c r="E519" i="3" s="1"/>
  <c r="C520" i="3"/>
  <c r="E520" i="3" s="1"/>
  <c r="C521" i="3"/>
  <c r="E521" i="3" s="1"/>
  <c r="C522" i="3"/>
  <c r="E522" i="3" s="1"/>
  <c r="C523" i="3"/>
  <c r="E523" i="3" s="1"/>
  <c r="C524" i="3"/>
  <c r="E524" i="3" s="1"/>
  <c r="C525" i="3"/>
  <c r="E525" i="3" s="1"/>
  <c r="C526" i="3"/>
  <c r="E526" i="3" s="1"/>
  <c r="C527" i="3"/>
  <c r="E527" i="3" s="1"/>
  <c r="C528" i="3"/>
  <c r="E528" i="3" s="1"/>
  <c r="C529" i="3"/>
  <c r="E529" i="3" s="1"/>
  <c r="C530" i="3"/>
  <c r="E530" i="3" s="1"/>
  <c r="C531" i="3"/>
  <c r="E531" i="3" s="1"/>
  <c r="C532" i="3"/>
  <c r="E532" i="3" s="1"/>
  <c r="C533" i="3"/>
  <c r="E533" i="3" s="1"/>
  <c r="C534" i="3"/>
  <c r="E534" i="3" s="1"/>
  <c r="C535" i="3"/>
  <c r="E535" i="3" s="1"/>
  <c r="C536" i="3"/>
  <c r="E536" i="3" s="1"/>
  <c r="C537" i="3"/>
  <c r="E537" i="3" s="1"/>
  <c r="C538" i="3"/>
  <c r="E538" i="3" s="1"/>
  <c r="C539" i="3"/>
  <c r="E539" i="3" s="1"/>
  <c r="C540" i="3"/>
  <c r="E540" i="3" s="1"/>
  <c r="C541" i="3"/>
  <c r="C542" i="3"/>
  <c r="E542" i="3" s="1"/>
  <c r="C543" i="3"/>
  <c r="E543" i="3" s="1"/>
  <c r="C544" i="3"/>
  <c r="E544" i="3" s="1"/>
  <c r="C545" i="3"/>
  <c r="E545" i="3" s="1"/>
  <c r="C546" i="3"/>
  <c r="E546" i="3" s="1"/>
  <c r="C547" i="3"/>
  <c r="E547" i="3" s="1"/>
  <c r="C548" i="3"/>
  <c r="E548" i="3" s="1"/>
  <c r="C549" i="3"/>
  <c r="E549" i="3" s="1"/>
  <c r="C550" i="3"/>
  <c r="E550" i="3" s="1"/>
  <c r="C551" i="3"/>
  <c r="E551" i="3" s="1"/>
  <c r="C552" i="3"/>
  <c r="E552" i="3" s="1"/>
  <c r="C553" i="3"/>
  <c r="E553" i="3" s="1"/>
  <c r="C554" i="3"/>
  <c r="E554" i="3" s="1"/>
  <c r="C555" i="3"/>
  <c r="E555" i="3" s="1"/>
  <c r="C556" i="3"/>
  <c r="E556" i="3" s="1"/>
  <c r="C557" i="3"/>
  <c r="E557" i="3" s="1"/>
  <c r="C558" i="3"/>
  <c r="E558" i="3" s="1"/>
  <c r="C559" i="3"/>
  <c r="E559" i="3" s="1"/>
  <c r="C560" i="3"/>
  <c r="E560" i="3" s="1"/>
  <c r="C561" i="3"/>
  <c r="E561" i="3" s="1"/>
  <c r="C562" i="3"/>
  <c r="C563" i="3"/>
  <c r="E563" i="3" s="1"/>
  <c r="C564" i="3"/>
  <c r="E564" i="3" s="1"/>
  <c r="C565" i="3"/>
  <c r="E565" i="3" s="1"/>
  <c r="C566" i="3"/>
  <c r="E566" i="3" s="1"/>
  <c r="C567" i="3"/>
  <c r="E567" i="3" s="1"/>
  <c r="C568" i="3"/>
  <c r="E568" i="3" s="1"/>
  <c r="C569" i="3"/>
  <c r="E569" i="3" s="1"/>
  <c r="C570" i="3"/>
  <c r="E570" i="3" s="1"/>
  <c r="C571" i="3"/>
  <c r="E571" i="3" s="1"/>
  <c r="C572" i="3"/>
  <c r="E572" i="3" s="1"/>
  <c r="C573" i="3"/>
  <c r="E573" i="3" s="1"/>
  <c r="C574" i="3"/>
  <c r="E574" i="3" s="1"/>
  <c r="C575" i="3"/>
  <c r="E575" i="3" s="1"/>
  <c r="C576" i="3"/>
  <c r="E576" i="3" s="1"/>
  <c r="C577" i="3"/>
  <c r="E577" i="3" s="1"/>
  <c r="C578" i="3"/>
  <c r="E578" i="3" s="1"/>
  <c r="C579" i="3"/>
  <c r="E579" i="3" s="1"/>
  <c r="C580" i="3"/>
  <c r="E580" i="3" s="1"/>
  <c r="C581" i="3"/>
  <c r="E581" i="3" s="1"/>
  <c r="C582" i="3"/>
  <c r="E582" i="3" s="1"/>
  <c r="C583" i="3"/>
  <c r="E583" i="3" s="1"/>
  <c r="C584" i="3"/>
  <c r="E584" i="3" s="1"/>
  <c r="C585" i="3"/>
  <c r="E585" i="3" s="1"/>
  <c r="C586" i="3"/>
  <c r="E586" i="3" s="1"/>
  <c r="C587" i="3"/>
  <c r="E587" i="3" s="1"/>
  <c r="C588" i="3"/>
  <c r="E588" i="3" s="1"/>
  <c r="C589" i="3"/>
  <c r="E589" i="3" s="1"/>
  <c r="C590" i="3"/>
  <c r="E590" i="3" s="1"/>
  <c r="C591" i="3"/>
  <c r="E591" i="3" s="1"/>
  <c r="C592" i="3"/>
  <c r="E592" i="3" s="1"/>
  <c r="C593" i="3"/>
  <c r="E593" i="3" s="1"/>
  <c r="C594" i="3"/>
  <c r="E594" i="3" s="1"/>
  <c r="C595" i="3"/>
  <c r="E595" i="3" s="1"/>
  <c r="C596" i="3"/>
  <c r="E596" i="3" s="1"/>
  <c r="C597" i="3"/>
  <c r="E597" i="3" s="1"/>
  <c r="C598" i="3"/>
  <c r="E598" i="3" s="1"/>
  <c r="C599" i="3"/>
  <c r="E599" i="3" s="1"/>
  <c r="C600" i="3"/>
  <c r="E600" i="3" s="1"/>
  <c r="C601" i="3"/>
  <c r="E601" i="3" s="1"/>
  <c r="C602" i="3"/>
  <c r="E602" i="3" s="1"/>
  <c r="C603" i="3"/>
  <c r="E603" i="3" s="1"/>
  <c r="C604" i="3"/>
  <c r="E604" i="3" s="1"/>
  <c r="C605" i="3"/>
  <c r="C606" i="3"/>
  <c r="E606" i="3" s="1"/>
  <c r="C607" i="3"/>
  <c r="E607" i="3" s="1"/>
  <c r="C608" i="3"/>
  <c r="E608" i="3" s="1"/>
  <c r="C609" i="3"/>
  <c r="E609" i="3" s="1"/>
  <c r="C610" i="3"/>
  <c r="E610" i="3" s="1"/>
  <c r="C611" i="3"/>
  <c r="E611" i="3" s="1"/>
  <c r="C612" i="3"/>
  <c r="E612" i="3" s="1"/>
  <c r="C613" i="3"/>
  <c r="E613" i="3" s="1"/>
  <c r="C614" i="3"/>
  <c r="E614" i="3" s="1"/>
  <c r="C615" i="3"/>
  <c r="E615" i="3" s="1"/>
  <c r="C616" i="3"/>
  <c r="E616" i="3" s="1"/>
  <c r="C617" i="3"/>
  <c r="E617" i="3" s="1"/>
  <c r="C618" i="3"/>
  <c r="E618" i="3" s="1"/>
  <c r="C619" i="3"/>
  <c r="E619" i="3" s="1"/>
  <c r="C620" i="3"/>
  <c r="E620" i="3" s="1"/>
  <c r="C621" i="3"/>
  <c r="E621" i="3" s="1"/>
  <c r="C622" i="3"/>
  <c r="E622" i="3" s="1"/>
  <c r="C623" i="3"/>
  <c r="E623" i="3" s="1"/>
  <c r="C624" i="3"/>
  <c r="E624" i="3" s="1"/>
  <c r="C625" i="3"/>
  <c r="E625" i="3" s="1"/>
  <c r="C626" i="3"/>
  <c r="C627" i="3"/>
  <c r="E627" i="3" s="1"/>
  <c r="C628" i="3"/>
  <c r="E628" i="3" s="1"/>
  <c r="C629" i="3"/>
  <c r="E629" i="3" s="1"/>
  <c r="C630" i="3"/>
  <c r="E630" i="3" s="1"/>
  <c r="C631" i="3"/>
  <c r="E631" i="3" s="1"/>
  <c r="C632" i="3"/>
  <c r="E632" i="3" s="1"/>
  <c r="C633" i="3"/>
  <c r="E633" i="3" s="1"/>
  <c r="C634" i="3"/>
  <c r="E634" i="3" s="1"/>
  <c r="C635" i="3"/>
  <c r="E635" i="3" s="1"/>
  <c r="C636" i="3"/>
  <c r="E636" i="3" s="1"/>
  <c r="C637" i="3"/>
  <c r="E637" i="3" s="1"/>
  <c r="C638" i="3"/>
  <c r="E638" i="3" s="1"/>
  <c r="C639" i="3"/>
  <c r="E639" i="3" s="1"/>
  <c r="C640" i="3"/>
  <c r="E640" i="3" s="1"/>
  <c r="C641" i="3"/>
  <c r="E641" i="3" s="1"/>
  <c r="C642" i="3"/>
  <c r="E642" i="3" s="1"/>
  <c r="C643" i="3"/>
  <c r="E643" i="3" s="1"/>
  <c r="C644" i="3"/>
  <c r="E644" i="3" s="1"/>
  <c r="C645" i="3"/>
  <c r="E645" i="3" s="1"/>
  <c r="C646" i="3"/>
  <c r="E646" i="3" s="1"/>
  <c r="C647" i="3"/>
  <c r="E647" i="3" s="1"/>
  <c r="C648" i="3"/>
  <c r="E648" i="3" s="1"/>
  <c r="C649" i="3"/>
  <c r="E649" i="3" s="1"/>
  <c r="C650" i="3"/>
  <c r="E650" i="3" s="1"/>
  <c r="C651" i="3"/>
  <c r="E651" i="3" s="1"/>
  <c r="C652" i="3"/>
  <c r="E652" i="3" s="1"/>
  <c r="C653" i="3"/>
  <c r="E653" i="3" s="1"/>
  <c r="C654" i="3"/>
  <c r="E654" i="3" s="1"/>
  <c r="C655" i="3"/>
  <c r="E655" i="3" s="1"/>
  <c r="C656" i="3"/>
  <c r="E656" i="3" s="1"/>
  <c r="C657" i="3"/>
  <c r="E657" i="3" s="1"/>
  <c r="C658" i="3"/>
  <c r="E658" i="3" s="1"/>
  <c r="C659" i="3"/>
  <c r="E659" i="3" s="1"/>
  <c r="C660" i="3"/>
  <c r="E660" i="3" s="1"/>
  <c r="C661" i="3"/>
  <c r="E661" i="3" s="1"/>
  <c r="C662" i="3"/>
  <c r="E662" i="3" s="1"/>
  <c r="C663" i="3"/>
  <c r="E663" i="3" s="1"/>
  <c r="C664" i="3"/>
  <c r="E664" i="3" s="1"/>
  <c r="C665" i="3"/>
  <c r="E665" i="3" s="1"/>
  <c r="C666" i="3"/>
  <c r="E666" i="3" s="1"/>
  <c r="C667" i="3"/>
  <c r="E667" i="3" s="1"/>
  <c r="C668" i="3"/>
  <c r="C669" i="3"/>
  <c r="E669" i="3" s="1"/>
  <c r="C670" i="3"/>
  <c r="E670" i="3" s="1"/>
  <c r="C671" i="3"/>
  <c r="E671" i="3" s="1"/>
  <c r="C672" i="3"/>
  <c r="E672" i="3" s="1"/>
  <c r="C673" i="3"/>
  <c r="E673" i="3" s="1"/>
  <c r="C674" i="3"/>
  <c r="E674" i="3" s="1"/>
  <c r="C675" i="3"/>
  <c r="E675" i="3" s="1"/>
  <c r="C676" i="3"/>
  <c r="E676" i="3" s="1"/>
  <c r="C677" i="3"/>
  <c r="E677" i="3" s="1"/>
  <c r="C678" i="3"/>
  <c r="E678" i="3" s="1"/>
  <c r="C679" i="3"/>
  <c r="E679" i="3" s="1"/>
  <c r="C680" i="3"/>
  <c r="E680" i="3" s="1"/>
  <c r="C681" i="3"/>
  <c r="E681" i="3" s="1"/>
  <c r="C682" i="3"/>
  <c r="E682" i="3" s="1"/>
  <c r="C683" i="3"/>
  <c r="E683" i="3" s="1"/>
  <c r="C684" i="3"/>
  <c r="C685" i="3"/>
  <c r="E685" i="3" s="1"/>
  <c r="C686" i="3"/>
  <c r="E686" i="3" s="1"/>
  <c r="C687" i="3"/>
  <c r="E687" i="3" s="1"/>
  <c r="C688" i="3"/>
  <c r="E688" i="3" s="1"/>
  <c r="C689" i="3"/>
  <c r="E689" i="3" s="1"/>
  <c r="C690" i="3"/>
  <c r="E690" i="3" s="1"/>
  <c r="C691" i="3"/>
  <c r="E691" i="3" s="1"/>
  <c r="C692" i="3"/>
  <c r="E692" i="3" s="1"/>
  <c r="C693" i="3"/>
  <c r="E693" i="3" s="1"/>
  <c r="C694" i="3"/>
  <c r="E694" i="3" s="1"/>
  <c r="C695" i="3"/>
  <c r="E695" i="3" s="1"/>
  <c r="C696" i="3"/>
  <c r="E696" i="3" s="1"/>
  <c r="C697" i="3"/>
  <c r="E697" i="3" s="1"/>
  <c r="C698" i="3"/>
  <c r="E698" i="3" s="1"/>
  <c r="C699" i="3"/>
  <c r="E699" i="3" s="1"/>
  <c r="C700" i="3"/>
  <c r="C701" i="3"/>
  <c r="E701" i="3" s="1"/>
  <c r="C702" i="3"/>
  <c r="E702" i="3" s="1"/>
  <c r="C703" i="3"/>
  <c r="E703" i="3" s="1"/>
  <c r="C704" i="3"/>
  <c r="E704" i="3" s="1"/>
  <c r="C705" i="3"/>
  <c r="E705" i="3" s="1"/>
  <c r="C706" i="3"/>
  <c r="E706" i="3" s="1"/>
  <c r="C707" i="3"/>
  <c r="E707" i="3" s="1"/>
  <c r="C708" i="3"/>
  <c r="E708" i="3" s="1"/>
  <c r="C709" i="3"/>
  <c r="E709" i="3" s="1"/>
  <c r="C710" i="3"/>
  <c r="E710" i="3" s="1"/>
  <c r="C711" i="3"/>
  <c r="E711" i="3" s="1"/>
  <c r="C712" i="3"/>
  <c r="E712" i="3" s="1"/>
  <c r="C713" i="3"/>
  <c r="E713" i="3" s="1"/>
  <c r="C714" i="3"/>
  <c r="E714" i="3" s="1"/>
  <c r="C715" i="3"/>
  <c r="E715" i="3" s="1"/>
  <c r="C716" i="3"/>
  <c r="C717" i="3"/>
  <c r="E717" i="3" s="1"/>
  <c r="C718" i="3"/>
  <c r="E718" i="3" s="1"/>
  <c r="C719" i="3"/>
  <c r="E719" i="3" s="1"/>
  <c r="C720" i="3"/>
  <c r="E720" i="3" s="1"/>
  <c r="C721" i="3"/>
  <c r="E721" i="3" s="1"/>
  <c r="C722" i="3"/>
  <c r="E722" i="3" s="1"/>
  <c r="C723" i="3"/>
  <c r="E723" i="3" s="1"/>
  <c r="C724" i="3"/>
  <c r="E724" i="3" s="1"/>
  <c r="C725" i="3"/>
  <c r="E725" i="3" s="1"/>
  <c r="C726" i="3"/>
  <c r="E726" i="3" s="1"/>
  <c r="C727" i="3"/>
  <c r="E727" i="3" s="1"/>
  <c r="C728" i="3"/>
  <c r="E728" i="3" s="1"/>
  <c r="C729" i="3"/>
  <c r="E729" i="3" s="1"/>
  <c r="C730" i="3"/>
  <c r="E730" i="3" s="1"/>
  <c r="C731" i="3"/>
  <c r="E731" i="3" s="1"/>
  <c r="C732" i="3"/>
  <c r="C733" i="3"/>
  <c r="E733" i="3" s="1"/>
  <c r="C734" i="3"/>
  <c r="E734" i="3" s="1"/>
  <c r="C735" i="3"/>
  <c r="E735" i="3" s="1"/>
  <c r="C736" i="3"/>
  <c r="E736" i="3" s="1"/>
  <c r="C737" i="3"/>
  <c r="E737" i="3" s="1"/>
  <c r="C738" i="3"/>
  <c r="E738" i="3" s="1"/>
  <c r="C739" i="3"/>
  <c r="E739" i="3" s="1"/>
  <c r="C740" i="3"/>
  <c r="E740" i="3" s="1"/>
  <c r="C741" i="3"/>
  <c r="E741" i="3" s="1"/>
  <c r="C742" i="3"/>
  <c r="C743" i="3"/>
  <c r="E743" i="3" s="1"/>
  <c r="C744" i="3"/>
  <c r="E744" i="3" s="1"/>
  <c r="C745" i="3"/>
  <c r="E745" i="3" s="1"/>
  <c r="C746" i="3"/>
  <c r="E746" i="3" s="1"/>
  <c r="C747" i="3"/>
  <c r="E747" i="3" s="1"/>
  <c r="C748" i="3"/>
  <c r="E748" i="3" s="1"/>
  <c r="C749" i="3"/>
  <c r="E749" i="3" s="1"/>
  <c r="C750" i="3"/>
  <c r="E750" i="3" s="1"/>
  <c r="C751" i="3"/>
  <c r="E751" i="3" s="1"/>
  <c r="C752" i="3"/>
  <c r="C753" i="3"/>
  <c r="E753" i="3" s="1"/>
  <c r="C754" i="3"/>
  <c r="E754" i="3" s="1"/>
  <c r="C755" i="3"/>
  <c r="E755" i="3" s="1"/>
  <c r="C756" i="3"/>
  <c r="E756" i="3" s="1"/>
  <c r="C757" i="3"/>
  <c r="E757" i="3" s="1"/>
  <c r="C758" i="3"/>
  <c r="C759" i="3"/>
  <c r="E759" i="3" s="1"/>
  <c r="C760" i="3"/>
  <c r="E760" i="3" s="1"/>
  <c r="C761" i="3"/>
  <c r="E761" i="3" s="1"/>
  <c r="C762" i="3"/>
  <c r="E762" i="3" s="1"/>
  <c r="C763" i="3"/>
  <c r="E763" i="3" s="1"/>
  <c r="C764" i="3"/>
  <c r="E764" i="3" s="1"/>
  <c r="C765" i="3"/>
  <c r="E765" i="3" s="1"/>
  <c r="C766" i="3"/>
  <c r="E766" i="3" s="1"/>
  <c r="C767" i="3"/>
  <c r="E767" i="3" s="1"/>
  <c r="C768" i="3"/>
  <c r="C769" i="3"/>
  <c r="E769" i="3" s="1"/>
  <c r="C770" i="3"/>
  <c r="E770" i="3" s="1"/>
  <c r="C771" i="3"/>
  <c r="E771" i="3" s="1"/>
  <c r="C772" i="3"/>
  <c r="E772" i="3" s="1"/>
  <c r="C773" i="3"/>
  <c r="E773" i="3" s="1"/>
  <c r="C774" i="3"/>
  <c r="C775" i="3"/>
  <c r="E775" i="3" s="1"/>
  <c r="C776" i="3"/>
  <c r="E776" i="3" s="1"/>
  <c r="C777" i="3"/>
  <c r="E777" i="3" s="1"/>
  <c r="C778" i="3"/>
  <c r="E778" i="3" s="1"/>
  <c r="C779" i="3"/>
  <c r="E779" i="3" s="1"/>
  <c r="C780" i="3"/>
  <c r="E780" i="3" s="1"/>
  <c r="C781" i="3"/>
  <c r="E781" i="3" s="1"/>
  <c r="C782" i="3"/>
  <c r="E782" i="3" s="1"/>
  <c r="C783" i="3"/>
  <c r="E783" i="3" s="1"/>
  <c r="C784" i="3"/>
  <c r="C785" i="3"/>
  <c r="E785" i="3" s="1"/>
  <c r="C786" i="3"/>
  <c r="E786" i="3" s="1"/>
  <c r="C787" i="3"/>
  <c r="E787" i="3" s="1"/>
  <c r="C788" i="3"/>
  <c r="E788" i="3" s="1"/>
  <c r="C789" i="3"/>
  <c r="E789" i="3" s="1"/>
  <c r="C790" i="3"/>
  <c r="C791" i="3"/>
  <c r="E791" i="3" s="1"/>
  <c r="C792" i="3"/>
  <c r="E792" i="3" s="1"/>
  <c r="C793" i="3"/>
  <c r="E793" i="3" s="1"/>
  <c r="C794" i="3"/>
  <c r="E794" i="3" s="1"/>
  <c r="C795" i="3"/>
  <c r="E795" i="3" s="1"/>
  <c r="C796" i="3"/>
  <c r="E796" i="3" s="1"/>
  <c r="C797" i="3"/>
  <c r="E797" i="3" s="1"/>
  <c r="C798" i="3"/>
  <c r="E798" i="3" s="1"/>
  <c r="C799" i="3"/>
  <c r="E799" i="3" s="1"/>
  <c r="C800" i="3"/>
  <c r="C801" i="3"/>
  <c r="E801" i="3" s="1"/>
  <c r="C802" i="3"/>
  <c r="E802" i="3" s="1"/>
  <c r="C803" i="3"/>
  <c r="E803" i="3" s="1"/>
  <c r="C804" i="3"/>
  <c r="E804" i="3" s="1"/>
  <c r="C805" i="3"/>
  <c r="E805" i="3" s="1"/>
  <c r="C806" i="3"/>
  <c r="C807" i="3"/>
  <c r="E807" i="3" s="1"/>
  <c r="C808" i="3"/>
  <c r="E808" i="3" s="1"/>
  <c r="C809" i="3"/>
  <c r="E809" i="3" s="1"/>
  <c r="C810" i="3"/>
  <c r="E810" i="3" s="1"/>
  <c r="C811" i="3"/>
  <c r="E811" i="3" s="1"/>
  <c r="C812" i="3"/>
  <c r="E812" i="3" s="1"/>
  <c r="C813" i="3"/>
  <c r="E813" i="3" s="1"/>
  <c r="C814" i="3"/>
  <c r="E814" i="3" s="1"/>
  <c r="C815" i="3"/>
  <c r="E815" i="3" s="1"/>
  <c r="C816" i="3"/>
  <c r="C817" i="3"/>
  <c r="E817" i="3" s="1"/>
  <c r="C818" i="3"/>
  <c r="E818" i="3" s="1"/>
  <c r="C819" i="3"/>
  <c r="E819" i="3" s="1"/>
  <c r="C820" i="3"/>
  <c r="E820" i="3" s="1"/>
  <c r="C821" i="3"/>
  <c r="E821" i="3" s="1"/>
  <c r="C822" i="3"/>
  <c r="C823" i="3"/>
  <c r="E823" i="3" s="1"/>
  <c r="C824" i="3"/>
  <c r="E824" i="3" s="1"/>
  <c r="C825" i="3"/>
  <c r="E825" i="3" s="1"/>
  <c r="C826" i="3"/>
  <c r="E826" i="3" s="1"/>
  <c r="C827" i="3"/>
  <c r="E827" i="3" s="1"/>
  <c r="C828" i="3"/>
  <c r="E828" i="3" s="1"/>
  <c r="C829" i="3"/>
  <c r="E829" i="3" s="1"/>
  <c r="C830" i="3"/>
  <c r="E830" i="3" s="1"/>
  <c r="C831" i="3"/>
  <c r="E831" i="3" s="1"/>
  <c r="C832" i="3"/>
  <c r="C833" i="3"/>
  <c r="E833" i="3" s="1"/>
  <c r="C834" i="3"/>
  <c r="E834" i="3" s="1"/>
  <c r="C835" i="3"/>
  <c r="E835" i="3" s="1"/>
  <c r="C836" i="3"/>
  <c r="E836" i="3" s="1"/>
  <c r="C837" i="3"/>
  <c r="E837" i="3" s="1"/>
  <c r="C838" i="3"/>
  <c r="C839" i="3"/>
  <c r="E839" i="3" s="1"/>
  <c r="C840" i="3"/>
  <c r="E840" i="3" s="1"/>
  <c r="C841" i="3"/>
  <c r="E841" i="3" s="1"/>
  <c r="C842" i="3"/>
  <c r="E842" i="3" s="1"/>
  <c r="C843" i="3"/>
  <c r="E843" i="3" s="1"/>
  <c r="C844" i="3"/>
  <c r="E844" i="3" s="1"/>
  <c r="C845" i="3"/>
  <c r="E845" i="3" s="1"/>
  <c r="C846" i="3"/>
  <c r="E846" i="3" s="1"/>
  <c r="C847" i="3"/>
  <c r="E847" i="3" s="1"/>
  <c r="C848" i="3"/>
  <c r="C849" i="3"/>
  <c r="E849" i="3" s="1"/>
  <c r="C850" i="3"/>
  <c r="E850" i="3" s="1"/>
  <c r="C851" i="3"/>
  <c r="E851" i="3" s="1"/>
  <c r="C852" i="3"/>
  <c r="E852" i="3" s="1"/>
  <c r="C853" i="3"/>
  <c r="E853" i="3" s="1"/>
  <c r="C854" i="3"/>
  <c r="C855" i="3"/>
  <c r="E855" i="3" s="1"/>
  <c r="C856" i="3"/>
  <c r="E856" i="3" s="1"/>
  <c r="C857" i="3"/>
  <c r="E857" i="3" s="1"/>
  <c r="C858" i="3"/>
  <c r="E858" i="3" s="1"/>
  <c r="C859" i="3"/>
  <c r="E859" i="3" s="1"/>
  <c r="C860" i="3"/>
  <c r="E860" i="3" s="1"/>
  <c r="C861" i="3"/>
  <c r="E861" i="3" s="1"/>
  <c r="C862" i="3"/>
  <c r="E862" i="3" s="1"/>
  <c r="C863" i="3"/>
  <c r="E863" i="3" s="1"/>
  <c r="C864" i="3"/>
  <c r="C865" i="3"/>
  <c r="E865" i="3" s="1"/>
  <c r="C866" i="3"/>
  <c r="E866" i="3" s="1"/>
  <c r="C867" i="3"/>
  <c r="E867" i="3" s="1"/>
  <c r="C868" i="3"/>
  <c r="E868" i="3" s="1"/>
  <c r="C869" i="3"/>
  <c r="E869" i="3" s="1"/>
  <c r="C870" i="3"/>
  <c r="C871" i="3"/>
  <c r="E871" i="3" s="1"/>
  <c r="C872" i="3"/>
  <c r="E872" i="3" s="1"/>
  <c r="C873" i="3"/>
  <c r="E873" i="3" s="1"/>
  <c r="C874" i="3"/>
  <c r="E874" i="3" s="1"/>
  <c r="C875" i="3"/>
  <c r="E875" i="3" s="1"/>
  <c r="C876" i="3"/>
  <c r="E876" i="3" s="1"/>
  <c r="C877" i="3"/>
  <c r="E877" i="3" s="1"/>
  <c r="C878" i="3"/>
  <c r="E878" i="3" s="1"/>
  <c r="C879" i="3"/>
  <c r="E879" i="3" s="1"/>
  <c r="C880" i="3"/>
  <c r="C881" i="3"/>
  <c r="E881" i="3" s="1"/>
  <c r="C882" i="3"/>
  <c r="E882" i="3" s="1"/>
  <c r="C883" i="3"/>
  <c r="E883" i="3" s="1"/>
  <c r="C884" i="3"/>
  <c r="E884" i="3" s="1"/>
  <c r="C885" i="3"/>
  <c r="E885" i="3" s="1"/>
  <c r="C886" i="3"/>
  <c r="C887" i="3"/>
  <c r="C888" i="3"/>
  <c r="E888" i="3" s="1"/>
  <c r="C889" i="3"/>
  <c r="E889" i="3" s="1"/>
  <c r="C890" i="3"/>
  <c r="E890" i="3" s="1"/>
  <c r="C891" i="3"/>
  <c r="E891" i="3" s="1"/>
  <c r="C892" i="3"/>
  <c r="E892" i="3" s="1"/>
  <c r="C893" i="3"/>
  <c r="E893" i="3" s="1"/>
  <c r="C894" i="3"/>
  <c r="E894" i="3" s="1"/>
  <c r="C895" i="3"/>
  <c r="E895" i="3" s="1"/>
  <c r="C896" i="3"/>
  <c r="C897" i="3"/>
  <c r="E897" i="3" s="1"/>
  <c r="C898" i="3"/>
  <c r="E898" i="3" s="1"/>
  <c r="C899" i="3"/>
  <c r="E899" i="3" s="1"/>
  <c r="C900" i="3"/>
  <c r="E900" i="3" s="1"/>
  <c r="C901" i="3"/>
  <c r="E901" i="3" s="1"/>
  <c r="C902" i="3"/>
  <c r="C903" i="3"/>
  <c r="E903" i="3" s="1"/>
  <c r="C904" i="3"/>
  <c r="E904" i="3" s="1"/>
  <c r="C905" i="3"/>
  <c r="E905" i="3" s="1"/>
  <c r="C906" i="3"/>
  <c r="E906" i="3" s="1"/>
  <c r="C907" i="3"/>
  <c r="E907" i="3" s="1"/>
  <c r="C908" i="3"/>
  <c r="E908" i="3" s="1"/>
  <c r="C909" i="3"/>
  <c r="E909" i="3" s="1"/>
  <c r="C910" i="3"/>
  <c r="E910" i="3" s="1"/>
  <c r="C911" i="3"/>
  <c r="E911" i="3" s="1"/>
  <c r="C912" i="3"/>
  <c r="C913" i="3"/>
  <c r="E913" i="3" s="1"/>
  <c r="C914" i="3"/>
  <c r="E914" i="3" s="1"/>
  <c r="C915" i="3"/>
  <c r="E915" i="3" s="1"/>
  <c r="C916" i="3"/>
  <c r="E916" i="3" s="1"/>
  <c r="C917" i="3"/>
  <c r="E917" i="3" s="1"/>
  <c r="C918" i="3"/>
  <c r="C919" i="3"/>
  <c r="E919" i="3" s="1"/>
  <c r="C920" i="3"/>
  <c r="E920" i="3" s="1"/>
  <c r="C921" i="3"/>
  <c r="E921" i="3" s="1"/>
  <c r="C922" i="3"/>
  <c r="E922" i="3" s="1"/>
  <c r="C923" i="3"/>
  <c r="E923" i="3" s="1"/>
  <c r="C924" i="3"/>
  <c r="E924" i="3" s="1"/>
  <c r="C925" i="3"/>
  <c r="E925" i="3" s="1"/>
  <c r="C926" i="3"/>
  <c r="E926" i="3" s="1"/>
  <c r="C927" i="3"/>
  <c r="E927" i="3" s="1"/>
  <c r="C928" i="3"/>
  <c r="C929" i="3"/>
  <c r="E929" i="3" s="1"/>
  <c r="C930" i="3"/>
  <c r="E930" i="3" s="1"/>
  <c r="C931" i="3"/>
  <c r="E931" i="3" s="1"/>
  <c r="C932" i="3"/>
  <c r="E932" i="3" s="1"/>
  <c r="C933" i="3"/>
  <c r="E933" i="3" s="1"/>
  <c r="C934" i="3"/>
  <c r="C935" i="3"/>
  <c r="E935" i="3" s="1"/>
  <c r="C936" i="3"/>
  <c r="E936" i="3" s="1"/>
  <c r="C937" i="3"/>
  <c r="E937" i="3" s="1"/>
  <c r="C938" i="3"/>
  <c r="E938" i="3" s="1"/>
  <c r="C939" i="3"/>
  <c r="E939" i="3" s="1"/>
  <c r="C940" i="3"/>
  <c r="E940" i="3" s="1"/>
  <c r="C941" i="3"/>
  <c r="E941" i="3" s="1"/>
  <c r="C942" i="3"/>
  <c r="E942" i="3" s="1"/>
  <c r="C943" i="3"/>
  <c r="E943" i="3" s="1"/>
  <c r="C944" i="3"/>
  <c r="C945" i="3"/>
  <c r="E945" i="3" s="1"/>
  <c r="C946" i="3"/>
  <c r="E946" i="3" s="1"/>
  <c r="C947" i="3"/>
  <c r="E947" i="3" s="1"/>
  <c r="C948" i="3"/>
  <c r="E948" i="3" s="1"/>
  <c r="C949" i="3"/>
  <c r="E949" i="3" s="1"/>
  <c r="C950" i="3"/>
  <c r="C951" i="3"/>
  <c r="E951" i="3" s="1"/>
  <c r="C952" i="3"/>
  <c r="E952" i="3" s="1"/>
  <c r="C953" i="3"/>
  <c r="E953" i="3" s="1"/>
  <c r="C954" i="3"/>
  <c r="E954" i="3" s="1"/>
  <c r="C955" i="3"/>
  <c r="E955" i="3" s="1"/>
  <c r="C956" i="3"/>
  <c r="E956" i="3" s="1"/>
  <c r="C957" i="3"/>
  <c r="E957" i="3" s="1"/>
  <c r="C958" i="3"/>
  <c r="E958" i="3" s="1"/>
  <c r="C959" i="3"/>
  <c r="E959" i="3" s="1"/>
  <c r="C960" i="3"/>
  <c r="C961" i="3"/>
  <c r="E961" i="3" s="1"/>
  <c r="C962" i="3"/>
  <c r="E962" i="3" s="1"/>
  <c r="C963" i="3"/>
  <c r="E963" i="3" s="1"/>
  <c r="C964" i="3"/>
  <c r="E964" i="3" s="1"/>
  <c r="C965" i="3"/>
  <c r="E965" i="3" s="1"/>
  <c r="C966" i="3"/>
  <c r="C967" i="3"/>
  <c r="E967" i="3" s="1"/>
  <c r="C968" i="3"/>
  <c r="E968" i="3" s="1"/>
  <c r="C969" i="3"/>
  <c r="E969" i="3" s="1"/>
  <c r="C970" i="3"/>
  <c r="E970" i="3" s="1"/>
  <c r="C971" i="3"/>
  <c r="E971" i="3" s="1"/>
  <c r="C972" i="3"/>
  <c r="E972" i="3" s="1"/>
  <c r="C973" i="3"/>
  <c r="E973" i="3" s="1"/>
  <c r="C974" i="3"/>
  <c r="E974" i="3" s="1"/>
  <c r="C975" i="3"/>
  <c r="E975" i="3" s="1"/>
  <c r="C976" i="3"/>
  <c r="C977" i="3"/>
  <c r="E977" i="3" s="1"/>
  <c r="C978" i="3"/>
  <c r="E978" i="3" s="1"/>
  <c r="C979" i="3"/>
  <c r="E979" i="3" s="1"/>
  <c r="C980" i="3"/>
  <c r="E980" i="3" s="1"/>
  <c r="C981" i="3"/>
  <c r="E981" i="3" s="1"/>
  <c r="C982" i="3"/>
  <c r="C983" i="3"/>
  <c r="E983" i="3" s="1"/>
  <c r="C984" i="3"/>
  <c r="E984" i="3" s="1"/>
  <c r="C985" i="3"/>
  <c r="E985" i="3" s="1"/>
  <c r="C986" i="3"/>
  <c r="E986" i="3" s="1"/>
  <c r="C987" i="3"/>
  <c r="E987" i="3" s="1"/>
  <c r="C988" i="3"/>
  <c r="E988" i="3" s="1"/>
  <c r="C989" i="3"/>
  <c r="E989" i="3" s="1"/>
  <c r="C990" i="3"/>
  <c r="E990" i="3" s="1"/>
  <c r="C991" i="3"/>
  <c r="E991" i="3" s="1"/>
  <c r="C992" i="3"/>
  <c r="C993" i="3"/>
  <c r="E993" i="3" s="1"/>
  <c r="C994" i="3"/>
  <c r="E994" i="3" s="1"/>
  <c r="C995" i="3"/>
  <c r="E995" i="3" s="1"/>
  <c r="C996" i="3"/>
  <c r="E996" i="3" s="1"/>
  <c r="C997" i="3"/>
  <c r="E997" i="3" s="1"/>
  <c r="C998" i="3"/>
  <c r="C999" i="3"/>
  <c r="E999" i="3" s="1"/>
  <c r="C1000" i="3"/>
  <c r="E1000" i="3" s="1"/>
  <c r="C1001" i="3"/>
  <c r="E1001" i="3" s="1"/>
  <c r="E2" i="3"/>
  <c r="E438" i="3" l="1"/>
  <c r="E316" i="3"/>
  <c r="E354" i="3"/>
  <c r="E64" i="3"/>
  <c r="E35" i="3"/>
  <c r="E887" i="3"/>
  <c r="E605" i="3"/>
  <c r="E541" i="3"/>
  <c r="E477" i="3"/>
  <c r="E173" i="3"/>
  <c r="E992" i="3"/>
  <c r="E976" i="3"/>
  <c r="E960" i="3"/>
  <c r="E944" i="3"/>
  <c r="E928" i="3"/>
  <c r="E912" i="3"/>
  <c r="E896" i="3"/>
  <c r="E880" i="3"/>
  <c r="E864" i="3"/>
  <c r="E848" i="3"/>
  <c r="E832" i="3"/>
  <c r="E816" i="3"/>
  <c r="E800" i="3"/>
  <c r="E784" i="3"/>
  <c r="E768" i="3"/>
  <c r="E752" i="3"/>
  <c r="E732" i="3"/>
  <c r="E716" i="3"/>
  <c r="E700" i="3"/>
  <c r="E684" i="3"/>
  <c r="E668" i="3"/>
  <c r="E88" i="3"/>
  <c r="E998" i="3"/>
  <c r="E982" i="3"/>
  <c r="E966" i="3"/>
  <c r="E950" i="3"/>
  <c r="E934" i="3"/>
  <c r="E918" i="3"/>
  <c r="E902" i="3"/>
  <c r="E886" i="3"/>
  <c r="E870" i="3"/>
  <c r="E854" i="3"/>
  <c r="E838" i="3"/>
  <c r="E822" i="3"/>
  <c r="E806" i="3"/>
  <c r="E790" i="3"/>
  <c r="E774" i="3"/>
  <c r="E758" i="3"/>
  <c r="E742" i="3"/>
  <c r="E626" i="3"/>
  <c r="E562" i="3"/>
  <c r="E498" i="3"/>
  <c r="E434" i="3"/>
  <c r="E406" i="3"/>
  <c r="E258" i="3"/>
  <c r="C16" i="2" a="1"/>
  <c r="C16" i="2" s="1"/>
  <c r="E5" i="3"/>
  <c r="H23" i="2" l="1"/>
  <c r="S26" i="2"/>
  <c r="N26" i="2" s="1"/>
  <c r="Q26" i="2" s="1"/>
  <c r="S7" i="2"/>
  <c r="N7" i="2" s="1"/>
  <c r="S13" i="2"/>
  <c r="N13" i="2" s="1"/>
  <c r="S5" i="2"/>
  <c r="N5" i="2" s="1"/>
  <c r="S12" i="2"/>
  <c r="N12" i="2" s="1"/>
  <c r="S31" i="2"/>
  <c r="N31" i="2" s="1"/>
  <c r="S17" i="2"/>
  <c r="N17" i="2" s="1"/>
  <c r="S6" i="2"/>
  <c r="N6" i="2" s="1"/>
  <c r="O6" i="2" s="1"/>
  <c r="S25" i="2"/>
  <c r="N25" i="2" s="1"/>
  <c r="S11" i="2"/>
  <c r="N11" i="2" s="1"/>
  <c r="S8" i="2"/>
  <c r="N8" i="2" s="1"/>
  <c r="S27" i="2"/>
  <c r="N27" i="2" s="1"/>
  <c r="S32" i="2"/>
  <c r="N32" i="2" s="1"/>
  <c r="S30" i="2"/>
  <c r="N30" i="2" s="1"/>
  <c r="S16" i="2"/>
  <c r="N16" i="2" s="1"/>
  <c r="S22" i="2"/>
  <c r="N22" i="2" s="1"/>
  <c r="S24" i="2"/>
  <c r="N24" i="2" s="1"/>
  <c r="S10" i="2"/>
  <c r="N10" i="2" s="1"/>
  <c r="S29" i="2"/>
  <c r="N29" i="2" s="1"/>
  <c r="S15" i="2"/>
  <c r="N15" i="2" s="1"/>
  <c r="S34" i="2"/>
  <c r="N34" i="2" s="1"/>
  <c r="S23" i="2"/>
  <c r="N23" i="2" s="1"/>
  <c r="S9" i="2"/>
  <c r="N9" i="2" s="1"/>
  <c r="S28" i="2"/>
  <c r="N28" i="2" s="1"/>
  <c r="S14" i="2"/>
  <c r="N14" i="2" s="1"/>
  <c r="S33" i="2"/>
  <c r="N33" i="2" s="1"/>
  <c r="I27" i="2"/>
  <c r="I21" i="2"/>
  <c r="H22" i="2"/>
  <c r="H31" i="2"/>
  <c r="H25" i="2"/>
  <c r="H28" i="2"/>
  <c r="H24" i="2"/>
  <c r="H30" i="2"/>
  <c r="H29" i="2"/>
  <c r="D16" i="2" a="1"/>
  <c r="D16" i="2" s="1"/>
  <c r="Q7" i="2" l="1"/>
  <c r="O7" i="2"/>
  <c r="P26" i="2"/>
  <c r="R26" i="2"/>
  <c r="O26" i="2"/>
  <c r="R7" i="2"/>
  <c r="P7" i="2"/>
  <c r="P33" i="2"/>
  <c r="O33" i="2"/>
  <c r="R33" i="2"/>
  <c r="Q33" i="2"/>
  <c r="O23" i="2"/>
  <c r="P23" i="2"/>
  <c r="Q23" i="2"/>
  <c r="R23" i="2"/>
  <c r="R10" i="2"/>
  <c r="O10" i="2"/>
  <c r="P10" i="2"/>
  <c r="Q10" i="2"/>
  <c r="O30" i="2"/>
  <c r="P30" i="2"/>
  <c r="Q30" i="2"/>
  <c r="R30" i="2"/>
  <c r="Q11" i="2"/>
  <c r="R11" i="2"/>
  <c r="O11" i="2"/>
  <c r="P11" i="2"/>
  <c r="R31" i="2"/>
  <c r="O31" i="2"/>
  <c r="P31" i="2"/>
  <c r="Q31" i="2"/>
  <c r="P14" i="2"/>
  <c r="Q14" i="2"/>
  <c r="R14" i="2"/>
  <c r="O14" i="2"/>
  <c r="O34" i="2"/>
  <c r="R34" i="2"/>
  <c r="Q34" i="2"/>
  <c r="P34" i="2"/>
  <c r="Q24" i="2"/>
  <c r="O24" i="2"/>
  <c r="P24" i="2"/>
  <c r="R24" i="2"/>
  <c r="Q32" i="2"/>
  <c r="R32" i="2"/>
  <c r="O32" i="2"/>
  <c r="P32" i="2"/>
  <c r="P25" i="2"/>
  <c r="O25" i="2"/>
  <c r="R25" i="2"/>
  <c r="Q25" i="2"/>
  <c r="P12" i="2"/>
  <c r="O12" i="2"/>
  <c r="R12" i="2"/>
  <c r="Q12" i="2"/>
  <c r="Q28" i="2"/>
  <c r="R28" i="2"/>
  <c r="O28" i="2"/>
  <c r="P28" i="2"/>
  <c r="Q15" i="2"/>
  <c r="O15" i="2"/>
  <c r="P15" i="2"/>
  <c r="R15" i="2"/>
  <c r="O22" i="2"/>
  <c r="P22" i="2"/>
  <c r="Q22" i="2"/>
  <c r="R22" i="2"/>
  <c r="R27" i="2"/>
  <c r="O27" i="2"/>
  <c r="P27" i="2"/>
  <c r="Q27" i="2"/>
  <c r="P6" i="2"/>
  <c r="Q6" i="2"/>
  <c r="R6" i="2"/>
  <c r="R5" i="2"/>
  <c r="Q5" i="2"/>
  <c r="P5" i="2"/>
  <c r="O5" i="2"/>
  <c r="O9" i="2"/>
  <c r="R9" i="2"/>
  <c r="Q9" i="2"/>
  <c r="P9" i="2"/>
  <c r="P29" i="2"/>
  <c r="O29" i="2"/>
  <c r="Q29" i="2"/>
  <c r="R29" i="2"/>
  <c r="P16" i="2"/>
  <c r="O16" i="2"/>
  <c r="R16" i="2"/>
  <c r="Q16" i="2"/>
  <c r="P8" i="2"/>
  <c r="O8" i="2"/>
  <c r="R8" i="2"/>
  <c r="Q8" i="2"/>
  <c r="O17" i="2"/>
  <c r="R17" i="2"/>
  <c r="P17" i="2"/>
  <c r="Q17" i="2"/>
  <c r="O13" i="2"/>
  <c r="R13" i="2"/>
  <c r="Q13" i="2"/>
  <c r="P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<sst xmlns="http://schemas.openxmlformats.org/spreadsheetml/2006/main" count="4065" uniqueCount="2877">
  <si>
    <t>City</t>
  </si>
  <si>
    <t>Area</t>
  </si>
  <si>
    <t>Cost</t>
  </si>
  <si>
    <t>National Stores</t>
  </si>
  <si>
    <t>Ouro Branco</t>
  </si>
  <si>
    <t>9 Springview Point</t>
  </si>
  <si>
    <t>Chocolate Bar - Smarties</t>
  </si>
  <si>
    <t>Family Dollar</t>
  </si>
  <si>
    <t>Gerakaroú</t>
  </si>
  <si>
    <t>5434 Daystar Circle</t>
  </si>
  <si>
    <t>Pepper - Red Bell</t>
  </si>
  <si>
    <t>BJ's Wholesale Club</t>
  </si>
  <si>
    <t>Radoboj</t>
  </si>
  <si>
    <t>3 Darwin Drive</t>
  </si>
  <si>
    <t>Chickensplit Half</t>
  </si>
  <si>
    <t>Ocean State Job Lot</t>
  </si>
  <si>
    <t>Al Madīd</t>
  </si>
  <si>
    <t>684 Bunting Lane</t>
  </si>
  <si>
    <t>Zucchini - Green</t>
  </si>
  <si>
    <t>Ollie's Bargain Outlet</t>
  </si>
  <si>
    <t>Bo Phloi</t>
  </si>
  <si>
    <t>50162 John Wall Drive</t>
  </si>
  <si>
    <t>Cod - Salted, Boneless</t>
  </si>
  <si>
    <t>Pieńsk</t>
  </si>
  <si>
    <t>8 Fordem Pass</t>
  </si>
  <si>
    <t>Flower - Dish Garden</t>
  </si>
  <si>
    <t>Bov</t>
  </si>
  <si>
    <t>89058 Monument Hill</t>
  </si>
  <si>
    <t>Beef - Rouladin, Sliced</t>
  </si>
  <si>
    <t>Costco</t>
  </si>
  <si>
    <t>Tögrög</t>
  </si>
  <si>
    <t>1 Clarendon Way</t>
  </si>
  <si>
    <t>Cheese - Brie, Cups 125g</t>
  </si>
  <si>
    <t>Fred's</t>
  </si>
  <si>
    <t>Chrastava</t>
  </si>
  <si>
    <t>629 Crescent Oaks Center</t>
  </si>
  <si>
    <t>Clam - Cherrystone</t>
  </si>
  <si>
    <t>Big Lots</t>
  </si>
  <si>
    <t>Ágios Efstrátios</t>
  </si>
  <si>
    <t>175 Kim Place</t>
  </si>
  <si>
    <t>Coffee Cup 8oz 5338cd</t>
  </si>
  <si>
    <t>HomeGoods</t>
  </si>
  <si>
    <t>Kangar</t>
  </si>
  <si>
    <t>689 Vera Pass</t>
  </si>
  <si>
    <t>Sprouts - Alfalfa</t>
  </si>
  <si>
    <t>Cipondok</t>
  </si>
  <si>
    <t>78107 Logan Plaza</t>
  </si>
  <si>
    <t>Flour - Semolina</t>
  </si>
  <si>
    <t>Ben Franklin</t>
  </si>
  <si>
    <t>Las Flores</t>
  </si>
  <si>
    <t>28413 Knutson Park</t>
  </si>
  <si>
    <t>Monkfish - Fresh</t>
  </si>
  <si>
    <t>Kaseda-shirakame</t>
  </si>
  <si>
    <t>828 Iowa Parkway</t>
  </si>
  <si>
    <t>Pepper - Green Thai</t>
  </si>
  <si>
    <t>Burlington Coat Factory</t>
  </si>
  <si>
    <t>Golden</t>
  </si>
  <si>
    <t>28352 Tennyson Court</t>
  </si>
  <si>
    <t>Oranges</t>
  </si>
  <si>
    <t>Melrose</t>
  </si>
  <si>
    <t>0 Cottonwood Pass</t>
  </si>
  <si>
    <t>Beef - Tenderlion, Center Cut</t>
  </si>
  <si>
    <t>Renys</t>
  </si>
  <si>
    <t>Mnich</t>
  </si>
  <si>
    <t>14 Mayfield Alley</t>
  </si>
  <si>
    <t>Octopus - Baby, Cleaned</t>
  </si>
  <si>
    <t>Gabe's</t>
  </si>
  <si>
    <t>Benito Juarez</t>
  </si>
  <si>
    <t>010 Lunder Avenue</t>
  </si>
  <si>
    <t>Rootbeer</t>
  </si>
  <si>
    <t>Meijer</t>
  </si>
  <si>
    <t>Prokuplje</t>
  </si>
  <si>
    <t>0 Dryden Park</t>
  </si>
  <si>
    <t>Water - Tonic</t>
  </si>
  <si>
    <t>Tuanshan</t>
  </si>
  <si>
    <t>92 Heffernan Trail</t>
  </si>
  <si>
    <t>Longos - Chicken Caeser Salad</t>
  </si>
  <si>
    <t>Dd's Discounts</t>
  </si>
  <si>
    <t>Jiukeng</t>
  </si>
  <si>
    <t>634 Jackson Parkway</t>
  </si>
  <si>
    <t>Hummus - Spread</t>
  </si>
  <si>
    <t>Gualán</t>
  </si>
  <si>
    <t>5 Warner Parkway</t>
  </si>
  <si>
    <t>Curry Powder</t>
  </si>
  <si>
    <t>Gordmans</t>
  </si>
  <si>
    <t>Zhubei</t>
  </si>
  <si>
    <t>353 Blackbird Avenue</t>
  </si>
  <si>
    <t>Bread - Crumbs, Bulk</t>
  </si>
  <si>
    <t>Target</t>
  </si>
  <si>
    <t>Purral</t>
  </si>
  <si>
    <t>4496 Killdeer Court</t>
  </si>
  <si>
    <t>Lamb - Loin Chops</t>
  </si>
  <si>
    <t>Cercal</t>
  </si>
  <si>
    <t>4 Charing Cross Plaza</t>
  </si>
  <si>
    <t>Coffee Cup 16oz Foam</t>
  </si>
  <si>
    <t>Hekou</t>
  </si>
  <si>
    <t>5995 Merchant Trail</t>
  </si>
  <si>
    <t>Towel Dispenser</t>
  </si>
  <si>
    <t>Ross Stores</t>
  </si>
  <si>
    <t>Ra-ngae</t>
  </si>
  <si>
    <t>023 Coleman Place</t>
  </si>
  <si>
    <t>Muskox - French Rack</t>
  </si>
  <si>
    <t>Tuesday Morning</t>
  </si>
  <si>
    <t>Ettelbruck</t>
  </si>
  <si>
    <t>84269 Crescent Oaks Way</t>
  </si>
  <si>
    <t>Soup - Campbells Asian Noodle</t>
  </si>
  <si>
    <t>Walmart</t>
  </si>
  <si>
    <t>Si Racha</t>
  </si>
  <si>
    <t>2 Laurel Drive</t>
  </si>
  <si>
    <t>Soup - Base Broth Beef</t>
  </si>
  <si>
    <t>Dollar General</t>
  </si>
  <si>
    <t>Kumane</t>
  </si>
  <si>
    <t>42385 Lighthouse Bay Hill</t>
  </si>
  <si>
    <t>Cake - Lemon Chiffon</t>
  </si>
  <si>
    <t>Chicheng</t>
  </si>
  <si>
    <t>9 Melvin Way</t>
  </si>
  <si>
    <t>Onions - Red Pearl</t>
  </si>
  <si>
    <t>Liuzu</t>
  </si>
  <si>
    <t>4416 Barby Terrace</t>
  </si>
  <si>
    <t>Green Tea Refresher</t>
  </si>
  <si>
    <t>Khairpur</t>
  </si>
  <si>
    <t>496 Cambridge Plaza</t>
  </si>
  <si>
    <t>Rum - Coconut, Malibu</t>
  </si>
  <si>
    <t>Batuna Satu</t>
  </si>
  <si>
    <t>375 Bellgrove Point</t>
  </si>
  <si>
    <t>Bagel - Everything</t>
  </si>
  <si>
    <t>Harbor Freight Tools</t>
  </si>
  <si>
    <t>Lafiagi</t>
  </si>
  <si>
    <t>40020 Morningstar Crossing</t>
  </si>
  <si>
    <t>Trueblue - Blueberry 12x473ml</t>
  </si>
  <si>
    <t>Zarechnyy</t>
  </si>
  <si>
    <t>39 Graceland Place</t>
  </si>
  <si>
    <t>Cheese - St. Andre</t>
  </si>
  <si>
    <t>Primorka</t>
  </si>
  <si>
    <t>8 Hudson Crossing</t>
  </si>
  <si>
    <t>Wine - Mondavi Coastal Private</t>
  </si>
  <si>
    <t>Dabao</t>
  </si>
  <si>
    <t>55 Bonner Lane</t>
  </si>
  <si>
    <t>Rice Wine - Aji Mirin</t>
  </si>
  <si>
    <t>Şirvan</t>
  </si>
  <si>
    <t>24 American Ash Plaza</t>
  </si>
  <si>
    <t>Vodka - Hot, Lnferno</t>
  </si>
  <si>
    <t>Funes</t>
  </si>
  <si>
    <t>5657 Daystar Way</t>
  </si>
  <si>
    <t>Tarragon - Fresh</t>
  </si>
  <si>
    <t>Bo Kluea</t>
  </si>
  <si>
    <t>25036 Division Terrace</t>
  </si>
  <si>
    <t>Lobster - Cooked</t>
  </si>
  <si>
    <t>Stein Mart</t>
  </si>
  <si>
    <t>Yinla</t>
  </si>
  <si>
    <t>8668 Lakewood Gardens Road</t>
  </si>
  <si>
    <t>Lemonade - Kiwi, 591 Ml</t>
  </si>
  <si>
    <t>Majan</t>
  </si>
  <si>
    <t>4621 Burrows Hill</t>
  </si>
  <si>
    <t>Crackers Cheez It</t>
  </si>
  <si>
    <t>Marshalls</t>
  </si>
  <si>
    <t>Cavan</t>
  </si>
  <si>
    <t>00189 Jana Plaza</t>
  </si>
  <si>
    <t>Pomello</t>
  </si>
  <si>
    <t>Asykata</t>
  </si>
  <si>
    <t>1 Drewry Circle</t>
  </si>
  <si>
    <t>Rabbit - Whole</t>
  </si>
  <si>
    <t>Ala</t>
  </si>
  <si>
    <t>42543 Chinook Road</t>
  </si>
  <si>
    <t>Wine - Vovray Sec Domaine Huet</t>
  </si>
  <si>
    <t>Five Below</t>
  </si>
  <si>
    <t>Vostochnyy</t>
  </si>
  <si>
    <t>7329 Esch Avenue</t>
  </si>
  <si>
    <t>Curridabat</t>
  </si>
  <si>
    <t>2 Morrow Avenue</t>
  </si>
  <si>
    <t>Appetizer - Escargot Puff</t>
  </si>
  <si>
    <t>Roses</t>
  </si>
  <si>
    <t>Ibshawāy</t>
  </si>
  <si>
    <t>0 4th Pass</t>
  </si>
  <si>
    <t>Mustard Prepared</t>
  </si>
  <si>
    <t>HomeSense</t>
  </si>
  <si>
    <t>Budrus</t>
  </si>
  <si>
    <t>737 Caliangt Road</t>
  </si>
  <si>
    <t>Sherry - Dry</t>
  </si>
  <si>
    <t>Banjar Yehsatang</t>
  </si>
  <si>
    <t>41 Knutson Court</t>
  </si>
  <si>
    <t>Wine - Penfolds Koonuga Hill</t>
  </si>
  <si>
    <t>Lameiro</t>
  </si>
  <si>
    <t>25554 Laurel Alley</t>
  </si>
  <si>
    <t>Sparkling Wine - Rose, Freixenet</t>
  </si>
  <si>
    <t>Fred Meyer</t>
  </si>
  <si>
    <t>Alarobia</t>
  </si>
  <si>
    <t>1538 Steensland Park</t>
  </si>
  <si>
    <t>Peppercorns - Green</t>
  </si>
  <si>
    <t>Shopko</t>
  </si>
  <si>
    <t>Rawa</t>
  </si>
  <si>
    <t>421 Randy Lane</t>
  </si>
  <si>
    <t>Arctic Char - Fresh, Whole</t>
  </si>
  <si>
    <t>Caihe</t>
  </si>
  <si>
    <t>9 Dwight Plaza</t>
  </si>
  <si>
    <t>Cilantro / Coriander - Fresh</t>
  </si>
  <si>
    <t>Capalayan</t>
  </si>
  <si>
    <t>54321 Waxwing Crossing</t>
  </si>
  <si>
    <t>Ecolab - Solid Fusion</t>
  </si>
  <si>
    <t>Niš</t>
  </si>
  <si>
    <t>71 Dayton Plaza</t>
  </si>
  <si>
    <t>Spinach - Frozen</t>
  </si>
  <si>
    <t>Piraju</t>
  </si>
  <si>
    <t>868 Atwood Park</t>
  </si>
  <si>
    <t>Potatoes - Mini White 3 Oz</t>
  </si>
  <si>
    <t>Nsanje</t>
  </si>
  <si>
    <t>7 Ronald Regan Park</t>
  </si>
  <si>
    <t>Beets - Mini Golden</t>
  </si>
  <si>
    <t>Alexandroúpoli</t>
  </si>
  <si>
    <t>8 Melvin Drive</t>
  </si>
  <si>
    <t>Lemonade - Strawberry, 591 Ml</t>
  </si>
  <si>
    <t>Twardawa</t>
  </si>
  <si>
    <t>645 Pierstorff Terrace</t>
  </si>
  <si>
    <t>Rum - Cream, Amarula</t>
  </si>
  <si>
    <t>Höganäs</t>
  </si>
  <si>
    <t>709 6th Circle</t>
  </si>
  <si>
    <t>Wheat - Soft Kernal Of Wheat</t>
  </si>
  <si>
    <t>Rendui</t>
  </si>
  <si>
    <t>6553 Maryland Center</t>
  </si>
  <si>
    <t>Bulgar</t>
  </si>
  <si>
    <t>Kmart</t>
  </si>
  <si>
    <t>Pangalangan</t>
  </si>
  <si>
    <t>89062 Eggendart Avenue</t>
  </si>
  <si>
    <t>Pasta - Orzo, Dry</t>
  </si>
  <si>
    <t>Derbent</t>
  </si>
  <si>
    <t>8 Clove Center</t>
  </si>
  <si>
    <t>Tea - Lemon Scented</t>
  </si>
  <si>
    <t>Opočno</t>
  </si>
  <si>
    <t>23 6th Drive</t>
  </si>
  <si>
    <t>Tray - 12in Rnd Blk</t>
  </si>
  <si>
    <t>Gaojimiao</t>
  </si>
  <si>
    <t>2 Lawn Terrace</t>
  </si>
  <si>
    <t>Peppercorns - Pink</t>
  </si>
  <si>
    <t>Pniewy</t>
  </si>
  <si>
    <t>82 Golf Plaza</t>
  </si>
  <si>
    <t>Sauce - Vodka Blush</t>
  </si>
  <si>
    <t>Montpellier</t>
  </si>
  <si>
    <t>6 Ridgeway Hill</t>
  </si>
  <si>
    <t>Appetizer - Mini Egg Roll, Shrimp</t>
  </si>
  <si>
    <t>Älvsjö</t>
  </si>
  <si>
    <t>2 Brown Plaza</t>
  </si>
  <si>
    <t>Cheese - Fontina</t>
  </si>
  <si>
    <t>Béja</t>
  </si>
  <si>
    <t>0317 Pond Hill</t>
  </si>
  <si>
    <t>Cattail Hearts</t>
  </si>
  <si>
    <t>Fenghua</t>
  </si>
  <si>
    <t>4 4th Terrace</t>
  </si>
  <si>
    <t>Napkin White - Starched</t>
  </si>
  <si>
    <t>Pathum Rat</t>
  </si>
  <si>
    <t>88199 Golf Course Center</t>
  </si>
  <si>
    <t>Pork - Ham Hocks - Smoked</t>
  </si>
  <si>
    <t>Bi-Mart</t>
  </si>
  <si>
    <t>Tianchi</t>
  </si>
  <si>
    <t>2 Nelson Alley</t>
  </si>
  <si>
    <t>Lamb - Whole Head Off,nz</t>
  </si>
  <si>
    <t>Nizhniy Lomov</t>
  </si>
  <si>
    <t>9565 Arkansas Plaza</t>
  </si>
  <si>
    <t>Filo Dough</t>
  </si>
  <si>
    <t>Vänersborg</t>
  </si>
  <si>
    <t>9 Iowa Terrace</t>
  </si>
  <si>
    <t>Jerusalem Artichoke</t>
  </si>
  <si>
    <t>Nanjiao</t>
  </si>
  <si>
    <t>02074 North Center</t>
  </si>
  <si>
    <t>Cookie Dough - Chunky</t>
  </si>
  <si>
    <t>Huaribamba</t>
  </si>
  <si>
    <t>8132 High Crossing Street</t>
  </si>
  <si>
    <t>Wine - Semi Dry Riesling Vineland</t>
  </si>
  <si>
    <t>T.J. Maxx</t>
  </si>
  <si>
    <t>Kedungreja</t>
  </si>
  <si>
    <t>4591 Crownhardt Place</t>
  </si>
  <si>
    <t>Spice - Pepper Portions</t>
  </si>
  <si>
    <t>Tower</t>
  </si>
  <si>
    <t>93 Basil Trail</t>
  </si>
  <si>
    <t>Aspic - Amber</t>
  </si>
  <si>
    <t>Jāndiāla Sher Khān</t>
  </si>
  <si>
    <t>2373 Derek Plaza</t>
  </si>
  <si>
    <t>Leeks - Large</t>
  </si>
  <si>
    <t>Zwolle</t>
  </si>
  <si>
    <t>85 Hayes Crossing</t>
  </si>
  <si>
    <t>Easy Off Oven Cleaner</t>
  </si>
  <si>
    <t>Kediren</t>
  </si>
  <si>
    <t>90 Dawn Point</t>
  </si>
  <si>
    <t>White Baguette</t>
  </si>
  <si>
    <t>Hualfín</t>
  </si>
  <si>
    <t>96 Crownhardt Court</t>
  </si>
  <si>
    <t>Petit Baguette</t>
  </si>
  <si>
    <t>Oslo</t>
  </si>
  <si>
    <t>165 Moland Pass</t>
  </si>
  <si>
    <t>Chives - Fresh</t>
  </si>
  <si>
    <t>Katunayaka</t>
  </si>
  <si>
    <t>7588 Hudson Hill</t>
  </si>
  <si>
    <t>Tea - Herbal Sweet Dreams</t>
  </si>
  <si>
    <t>Lautaro</t>
  </si>
  <si>
    <t>19077 Service Drive</t>
  </si>
  <si>
    <t>Dasheen</t>
  </si>
  <si>
    <t>Phultala</t>
  </si>
  <si>
    <t>08032 Pennsylvania Avenue</t>
  </si>
  <si>
    <t>Nut - Walnut, Chopped</t>
  </si>
  <si>
    <t>Västervik</t>
  </si>
  <si>
    <t>666 Helena Parkway</t>
  </si>
  <si>
    <t>Pop Shoppe Cream Soda</t>
  </si>
  <si>
    <t>Longshan</t>
  </si>
  <si>
    <t>01238 Sugar Parkway</t>
  </si>
  <si>
    <t>Island Oasis - Magarita Mix</t>
  </si>
  <si>
    <t>Agriá</t>
  </si>
  <si>
    <t>07 Nobel Pass</t>
  </si>
  <si>
    <t>Chicken - Leg / Back Attach</t>
  </si>
  <si>
    <t>Kamárai</t>
  </si>
  <si>
    <t>26220 Gale Place</t>
  </si>
  <si>
    <t>Loquat</t>
  </si>
  <si>
    <t>Kayapa</t>
  </si>
  <si>
    <t>07 Carpenter Place</t>
  </si>
  <si>
    <t>Wine - Red, Black Opal Shiraz</t>
  </si>
  <si>
    <t>Oepula</t>
  </si>
  <si>
    <t>6086 Spenser Plaza</t>
  </si>
  <si>
    <t>Vacuum Bags 12x16</t>
  </si>
  <si>
    <t>Gadingrejo</t>
  </si>
  <si>
    <t>86944 Darwin Plaza</t>
  </si>
  <si>
    <t>Bag - Clear 7 Lb</t>
  </si>
  <si>
    <t>Yangi-Nishon Shahri</t>
  </si>
  <si>
    <t>65 School Alley</t>
  </si>
  <si>
    <t>Fershampenuaz</t>
  </si>
  <si>
    <t>46172 Marquette Park</t>
  </si>
  <si>
    <t>Soup - Beef Conomme, Dry</t>
  </si>
  <si>
    <t>Las Lomas</t>
  </si>
  <si>
    <t>00 Crescent Oaks Circle</t>
  </si>
  <si>
    <t>Appetizer - Veg Assortment</t>
  </si>
  <si>
    <t>Buenavista</t>
  </si>
  <si>
    <t>82984 Northridge Junction</t>
  </si>
  <si>
    <t>Cookies - Englishbay Wht</t>
  </si>
  <si>
    <t>Sidi Smaïl</t>
  </si>
  <si>
    <t>7 Gina Street</t>
  </si>
  <si>
    <t>Coffee - Decafenated</t>
  </si>
  <si>
    <t>Gagarin</t>
  </si>
  <si>
    <t>9 Kipling Road</t>
  </si>
  <si>
    <t>Fork - Plastic</t>
  </si>
  <si>
    <t>Sitajara</t>
  </si>
  <si>
    <t>6286 Knutson Alley</t>
  </si>
  <si>
    <t>Foie Gras</t>
  </si>
  <si>
    <t>Kabalo</t>
  </si>
  <si>
    <t>92300 Granby Point</t>
  </si>
  <si>
    <t>Country Roll</t>
  </si>
  <si>
    <t>Anling</t>
  </si>
  <si>
    <t>98 Arkansas Crossing</t>
  </si>
  <si>
    <t>Sauerkraut</t>
  </si>
  <si>
    <t>Lanigan</t>
  </si>
  <si>
    <t>46564 Dixon Drive</t>
  </si>
  <si>
    <t>Hagen Daza - Dk Choocolate</t>
  </si>
  <si>
    <t>Panjerrejo</t>
  </si>
  <si>
    <t>0301 Melody Crossing</t>
  </si>
  <si>
    <t>Red Currants</t>
  </si>
  <si>
    <t>Carpiquet</t>
  </si>
  <si>
    <t>3 Transport Circle</t>
  </si>
  <si>
    <t>Cheese - Valancey</t>
  </si>
  <si>
    <t>Santa Rita</t>
  </si>
  <si>
    <t>285 Evergreen Circle</t>
  </si>
  <si>
    <t>La Unión</t>
  </si>
  <si>
    <t>7 Cardinal Terrace</t>
  </si>
  <si>
    <t>Tomato - Plum With Basil</t>
  </si>
  <si>
    <t>Tha Mai</t>
  </si>
  <si>
    <t>7788 Sommers Avenue</t>
  </si>
  <si>
    <t>Snapple Raspberry Tea</t>
  </si>
  <si>
    <t>Buracan</t>
  </si>
  <si>
    <t>57326 Thierer Center</t>
  </si>
  <si>
    <t>Rice Paper</t>
  </si>
  <si>
    <t>Templeogue</t>
  </si>
  <si>
    <t>368 Mallory Plaza</t>
  </si>
  <si>
    <t>Pastry - French Mini Assorted</t>
  </si>
  <si>
    <t>Stockholm</t>
  </si>
  <si>
    <t>69 Iowa Center</t>
  </si>
  <si>
    <t>Nihaona</t>
  </si>
  <si>
    <t>7 Shoshone Hill</t>
  </si>
  <si>
    <t>Wine - Rubyport</t>
  </si>
  <si>
    <t>Jangheung</t>
  </si>
  <si>
    <t>1 Marquette Crossing</t>
  </si>
  <si>
    <t>Martinlongo</t>
  </si>
  <si>
    <t>13456 Hayes Avenue</t>
  </si>
  <si>
    <t>Salmon - Atlantic, No Skin</t>
  </si>
  <si>
    <t>Jinchang</t>
  </si>
  <si>
    <t>7124 Dovetail Trail</t>
  </si>
  <si>
    <t>Flour - Rye</t>
  </si>
  <si>
    <t>Karakul’</t>
  </si>
  <si>
    <t>9 Prentice Place</t>
  </si>
  <si>
    <t>Oil - Sunflower</t>
  </si>
  <si>
    <t>Wolowiro</t>
  </si>
  <si>
    <t>7 Rockefeller Parkway</t>
  </si>
  <si>
    <t>Tomatillo</t>
  </si>
  <si>
    <t>Tambillo</t>
  </si>
  <si>
    <t>571 Clarendon Park</t>
  </si>
  <si>
    <t>Flour - Chickpea</t>
  </si>
  <si>
    <t>Rawang</t>
  </si>
  <si>
    <t>17010 Schiller Pass</t>
  </si>
  <si>
    <t>Soup - Campbells Chili</t>
  </si>
  <si>
    <t>Al Midyah</t>
  </si>
  <si>
    <t>13538 Ryan Lane</t>
  </si>
  <si>
    <t>Cheese - Marble</t>
  </si>
  <si>
    <t>Ledoy</t>
  </si>
  <si>
    <t>2 Longview Drive</t>
  </si>
  <si>
    <t>Capon - Breast, Double, Wing On</t>
  </si>
  <si>
    <t>Sarukhan</t>
  </si>
  <si>
    <t>47 Claremont Junction</t>
  </si>
  <si>
    <t>Pernod</t>
  </si>
  <si>
    <t>Bloemfontein</t>
  </si>
  <si>
    <t>9404 Arizona Court</t>
  </si>
  <si>
    <t>Bagneux</t>
  </si>
  <si>
    <t>47136 Sundown Avenue</t>
  </si>
  <si>
    <t>Sauce - Caesar Dressing</t>
  </si>
  <si>
    <t>Draguignan</t>
  </si>
  <si>
    <t>13 Melody Avenue</t>
  </si>
  <si>
    <t>Chicken - White Meat With Tender</t>
  </si>
  <si>
    <t>Dollar Tree</t>
  </si>
  <si>
    <t>Weibin</t>
  </si>
  <si>
    <t>805 Eggendart Plaza</t>
  </si>
  <si>
    <t>Yogurt - Raspberry, 175 Gr</t>
  </si>
  <si>
    <t>Srinagarindra</t>
  </si>
  <si>
    <t>60609 Wayridge Junction</t>
  </si>
  <si>
    <t>Compound - Orange</t>
  </si>
  <si>
    <t>Shadili</t>
  </si>
  <si>
    <t>947 Kingsford Parkway</t>
  </si>
  <si>
    <t>Calypso - Lemonade</t>
  </si>
  <si>
    <t>Chaplygin</t>
  </si>
  <si>
    <t>83 South Place</t>
  </si>
  <si>
    <t>Sesame Seed Black</t>
  </si>
  <si>
    <t>Sandaohezi</t>
  </si>
  <si>
    <t>943 South Drive</t>
  </si>
  <si>
    <t>Pork - Bacon,back Peameal</t>
  </si>
  <si>
    <t>Cool űrhajó</t>
  </si>
  <si>
    <t>23 Esch Center</t>
  </si>
  <si>
    <t>Allspice - Jamaican</t>
  </si>
  <si>
    <t>Bargain Hunt</t>
  </si>
  <si>
    <t>Gushui</t>
  </si>
  <si>
    <t>517 David Park</t>
  </si>
  <si>
    <t>Coffee Cup 12oz 5342cd</t>
  </si>
  <si>
    <t>Frydrychowice</t>
  </si>
  <si>
    <t>9 Nelson Hill</t>
  </si>
  <si>
    <t>Bread - Sour Batard</t>
  </si>
  <si>
    <t>Fleury-les-Aubrais</t>
  </si>
  <si>
    <t>2 Harper Way</t>
  </si>
  <si>
    <t>Bandage - Fexible 1x3</t>
  </si>
  <si>
    <t>Campo</t>
  </si>
  <si>
    <t>83 Michigan Circle</t>
  </si>
  <si>
    <t>Seaweed Green Sheets</t>
  </si>
  <si>
    <t>Sundsvall</t>
  </si>
  <si>
    <t>4 Hayes Crossing</t>
  </si>
  <si>
    <t>Beef - Montreal Smoked Brisket</t>
  </si>
  <si>
    <t>Suwangi Utara</t>
  </si>
  <si>
    <t>72026 Evergreen Drive</t>
  </si>
  <si>
    <t>Lemon Pepper</t>
  </si>
  <si>
    <t>Miłakowo</t>
  </si>
  <si>
    <t>73083 Darwin Park</t>
  </si>
  <si>
    <t>Wine - Delicato Merlot</t>
  </si>
  <si>
    <t>Quyangqiao</t>
  </si>
  <si>
    <t>1 Dakota Drive</t>
  </si>
  <si>
    <t>Juice - Orange, 341 Ml</t>
  </si>
  <si>
    <t>Jomboy</t>
  </si>
  <si>
    <t>05873 Dovetail Parkway</t>
  </si>
  <si>
    <t>Crab Brie In Phyllo</t>
  </si>
  <si>
    <t>Lyon</t>
  </si>
  <si>
    <t>2 Fairfield Court</t>
  </si>
  <si>
    <t>Muffin - Bran Ind Wrpd</t>
  </si>
  <si>
    <t>San Teodoro</t>
  </si>
  <si>
    <t>35 Evergreen Drive</t>
  </si>
  <si>
    <t>Kellogs Special K Cereal</t>
  </si>
  <si>
    <t>Nagcarlan</t>
  </si>
  <si>
    <t>81 Forest Run Hill</t>
  </si>
  <si>
    <t>Ecolab - Mikroklene 4/4 L</t>
  </si>
  <si>
    <t>Grubišno Polje</t>
  </si>
  <si>
    <t>0524 Anhalt Lane</t>
  </si>
  <si>
    <t>Cabbage - Nappa</t>
  </si>
  <si>
    <t>Portorož</t>
  </si>
  <si>
    <t>44 Drewry Street</t>
  </si>
  <si>
    <t>Energy Drink Bawls</t>
  </si>
  <si>
    <t>Chenjiaba</t>
  </si>
  <si>
    <t>0 Corscot Point</t>
  </si>
  <si>
    <t>Juice - Apple, 341 Ml</t>
  </si>
  <si>
    <t>Alor Setar</t>
  </si>
  <si>
    <t>15 Kipling Court</t>
  </si>
  <si>
    <t>Paper - Brown Paper Mini Cups</t>
  </si>
  <si>
    <t>San Francisco</t>
  </si>
  <si>
    <t>58468 Armistice Drive</t>
  </si>
  <si>
    <t>Cookies Almond Hazelnut</t>
  </si>
  <si>
    <t>Szprotawa</t>
  </si>
  <si>
    <t>3 Burrows Crossing</t>
  </si>
  <si>
    <t>Chilli Paste, Ginger Garlic</t>
  </si>
  <si>
    <t>Amagasaki</t>
  </si>
  <si>
    <t>8 Mockingbird Court</t>
  </si>
  <si>
    <t>Maple Syrup</t>
  </si>
  <si>
    <t>Los Fresnos</t>
  </si>
  <si>
    <t>14852 Jenna Avenue</t>
  </si>
  <si>
    <t>Soup Campbells Beef With Veg</t>
  </si>
  <si>
    <t>Skórzec</t>
  </si>
  <si>
    <t>8566 Clove Hill</t>
  </si>
  <si>
    <t>Milk - Buttermilk</t>
  </si>
  <si>
    <t>Tama</t>
  </si>
  <si>
    <t>0200 Westport Circle</t>
  </si>
  <si>
    <t>Soup - French Onion, Dry</t>
  </si>
  <si>
    <t>Moreira de Geraz do Lima</t>
  </si>
  <si>
    <t>260 Kinsman Street</t>
  </si>
  <si>
    <t>Chicken - Tenderloin</t>
  </si>
  <si>
    <t>Wang Saphung</t>
  </si>
  <si>
    <t>12375 Almo Junction</t>
  </si>
  <si>
    <t>Beer - Heinekin</t>
  </si>
  <si>
    <t>Kerek</t>
  </si>
  <si>
    <t>46 Schlimgen Hill</t>
  </si>
  <si>
    <t>Browning Caramel Glace</t>
  </si>
  <si>
    <t>Huanglong</t>
  </si>
  <si>
    <t>43 Spohn Crossing</t>
  </si>
  <si>
    <t>Tobasco Sauce</t>
  </si>
  <si>
    <t>Lukou</t>
  </si>
  <si>
    <t>3440 Mcbride Court</t>
  </si>
  <si>
    <t>Coffee - Decaffeinato Coffee</t>
  </si>
  <si>
    <t>Na Chueak</t>
  </si>
  <si>
    <t>9630 Dahle Hill</t>
  </si>
  <si>
    <t>Cheese - Brick With Pepper</t>
  </si>
  <si>
    <t>Shangcun</t>
  </si>
  <si>
    <t>68257 Bellgrove Way</t>
  </si>
  <si>
    <t>Chip - Potato Dill Pickle</t>
  </si>
  <si>
    <t>Velká nad Veličkou</t>
  </si>
  <si>
    <t>1497 Cordelia Point</t>
  </si>
  <si>
    <t>Ya’erya</t>
  </si>
  <si>
    <t>49695 Quincy Alley</t>
  </si>
  <si>
    <t>Island Oasis - Peach Daiquiri</t>
  </si>
  <si>
    <t>Sandur</t>
  </si>
  <si>
    <t>84 Bellgrove Lane</t>
  </si>
  <si>
    <t>Sage Derby</t>
  </si>
  <si>
    <t>Kyzyldzhar</t>
  </si>
  <si>
    <t>17 Kim Circle</t>
  </si>
  <si>
    <t>Pork - Bacon, Sliced</t>
  </si>
  <si>
    <t>Talhār</t>
  </si>
  <si>
    <t>00109 Forest Run Point</t>
  </si>
  <si>
    <t>Goat - Whole Cut</t>
  </si>
  <si>
    <t>Pélla</t>
  </si>
  <si>
    <t>35736 Lukken Drive</t>
  </si>
  <si>
    <t>Tart Shells - Sweet, 3</t>
  </si>
  <si>
    <t>Lanyi</t>
  </si>
  <si>
    <t>76813 Hoffman Crossing</t>
  </si>
  <si>
    <t>Bay Leaf Fresh</t>
  </si>
  <si>
    <t>Arcos</t>
  </si>
  <si>
    <t>688 Hanover Road</t>
  </si>
  <si>
    <t>Cheese - Brie,danish</t>
  </si>
  <si>
    <t>Thị Trấn Cẩm Thủy</t>
  </si>
  <si>
    <t>2514 Summit Court</t>
  </si>
  <si>
    <t>Longos - Cheese Tortellini</t>
  </si>
  <si>
    <t>Thị Trấn Nguyên Bình</t>
  </si>
  <si>
    <t>8 Milwaukee Way</t>
  </si>
  <si>
    <t>Sunflower Seed Raw</t>
  </si>
  <si>
    <t>Bojong</t>
  </si>
  <si>
    <t>72321 Stuart Road</t>
  </si>
  <si>
    <t>Beef - Tenderloin Tails</t>
  </si>
  <si>
    <t>Corgo</t>
  </si>
  <si>
    <t>22 Mifflin Junction</t>
  </si>
  <si>
    <t>Paper Towel Touchless</t>
  </si>
  <si>
    <t>Jhumra</t>
  </si>
  <si>
    <t>8425 Mandrake Point</t>
  </si>
  <si>
    <t>Muffin Mix - Carrot</t>
  </si>
  <si>
    <t>Phoenix</t>
  </si>
  <si>
    <t>40477 Caliangt Center</t>
  </si>
  <si>
    <t>Sambuca Cream</t>
  </si>
  <si>
    <t>Si Khoraphum</t>
  </si>
  <si>
    <t>17793 Chinook Parkway</t>
  </si>
  <si>
    <t>Plasticforkblack</t>
  </si>
  <si>
    <t>Zhongshanlu</t>
  </si>
  <si>
    <t>0124 Kingsford Hill</t>
  </si>
  <si>
    <t>Iporã</t>
  </si>
  <si>
    <t>26176 Acker Pass</t>
  </si>
  <si>
    <t>Pasta - Detalini, White, Fresh</t>
  </si>
  <si>
    <t>Qiaobian</t>
  </si>
  <si>
    <t>581 Buhler Parkway</t>
  </si>
  <si>
    <t>Napkin White</t>
  </si>
  <si>
    <t>Klau</t>
  </si>
  <si>
    <t>82167 Russell Junction</t>
  </si>
  <si>
    <t>Cup Translucent 9 Oz</t>
  </si>
  <si>
    <t>Sioguí Arriba</t>
  </si>
  <si>
    <t>1 Canary Center</t>
  </si>
  <si>
    <t>Juice - Apple, 500 Ml</t>
  </si>
  <si>
    <t>Cergy-Pontoise</t>
  </si>
  <si>
    <t>6 Westend Plaza</t>
  </si>
  <si>
    <t>Wine - Kwv Chenin Blanc South</t>
  </si>
  <si>
    <t>Åkersberga</t>
  </si>
  <si>
    <t>4 Cascade Terrace</t>
  </si>
  <si>
    <t>Beets - Candy Cane, Organic</t>
  </si>
  <si>
    <t>Guamal</t>
  </si>
  <si>
    <t>5 Autumn Leaf Pass</t>
  </si>
  <si>
    <t>Table Cloth 54x72 Colour</t>
  </si>
  <si>
    <t>Lesnikovo</t>
  </si>
  <si>
    <t>82 Trailsway Junction</t>
  </si>
  <si>
    <t>Flour - Teff</t>
  </si>
  <si>
    <t>Gudauta</t>
  </si>
  <si>
    <t>3 Bashford Park</t>
  </si>
  <si>
    <t>Cheese - Pont Couvert</t>
  </si>
  <si>
    <t>Kizlyar</t>
  </si>
  <si>
    <t>65 Melvin Court</t>
  </si>
  <si>
    <t>Chocolate Liqueur - Godet White</t>
  </si>
  <si>
    <t>Dresden</t>
  </si>
  <si>
    <t>417 Ilene Lane</t>
  </si>
  <si>
    <t>Brandy Cherry - Mcguinness</t>
  </si>
  <si>
    <t>Bi’r al Ḩufayy</t>
  </si>
  <si>
    <t>595 Sugar Street</t>
  </si>
  <si>
    <t>Lemonade - Island Tea, 591 Ml</t>
  </si>
  <si>
    <t>Västerås</t>
  </si>
  <si>
    <t>8 Vidon Place</t>
  </si>
  <si>
    <t>Pordapor Barat</t>
  </si>
  <si>
    <t>655 Union Center</t>
  </si>
  <si>
    <t>Beer - Blue</t>
  </si>
  <si>
    <t>Portland</t>
  </si>
  <si>
    <t>0 Merry Hill</t>
  </si>
  <si>
    <t>Mushroom - Morels, Dry</t>
  </si>
  <si>
    <t>Trawniki</t>
  </si>
  <si>
    <t>13 Chinook Way</t>
  </si>
  <si>
    <t>Pears - Bartlett</t>
  </si>
  <si>
    <t>Padang</t>
  </si>
  <si>
    <t>3627 Elka Center</t>
  </si>
  <si>
    <t>Tart Shells - Sweet, 4</t>
  </si>
  <si>
    <t>Ōarai</t>
  </si>
  <si>
    <t>57004 Sauthoff Avenue</t>
  </si>
  <si>
    <t>Abengourou</t>
  </si>
  <si>
    <t>71593 Macpherson Way</t>
  </si>
  <si>
    <t>Yogurt - Assorted Pack</t>
  </si>
  <si>
    <t>Dongli</t>
  </si>
  <si>
    <t>7022 Toban Crossing</t>
  </si>
  <si>
    <t>Shark - Loin</t>
  </si>
  <si>
    <t>Dubna</t>
  </si>
  <si>
    <t>45038 Commercial Avenue</t>
  </si>
  <si>
    <t>Apricots - Dried</t>
  </si>
  <si>
    <t>Xiaoruo</t>
  </si>
  <si>
    <t>68 Jenna Parkway</t>
  </si>
  <si>
    <t>Scampi Tail</t>
  </si>
  <si>
    <t>Sult</t>
  </si>
  <si>
    <t>223 Old Gate Trail</t>
  </si>
  <si>
    <t>Kolrabi</t>
  </si>
  <si>
    <t>Joubb Jannîne</t>
  </si>
  <si>
    <t>79174 Eliot Plaza</t>
  </si>
  <si>
    <t>Garlic - Primerba, Paste</t>
  </si>
  <si>
    <t>Sunnyvale</t>
  </si>
  <si>
    <t>5428 Judy Hill</t>
  </si>
  <si>
    <t>Pork - Tenderloin, Fresh</t>
  </si>
  <si>
    <t>Frakulla e Madhe</t>
  </si>
  <si>
    <t>33113 Arizona Avenue</t>
  </si>
  <si>
    <t>Soup - Knorr, Country Bean</t>
  </si>
  <si>
    <t>Khasavyurt</t>
  </si>
  <si>
    <t>052 Di Loreto Circle</t>
  </si>
  <si>
    <t>Shichimi Togarashi Peppeers</t>
  </si>
  <si>
    <t>Gentilly</t>
  </si>
  <si>
    <t>308 Forest Run Pass</t>
  </si>
  <si>
    <t>Shortbread - Cookie Crumbs</t>
  </si>
  <si>
    <t>Yotala</t>
  </si>
  <si>
    <t>303 Atwood Way</t>
  </si>
  <si>
    <t>Shrimp - Tiger 21/25</t>
  </si>
  <si>
    <t>Lingkou</t>
  </si>
  <si>
    <t>86009 Summer Ridge Alley</t>
  </si>
  <si>
    <t>Ice Cream Bar - Drumstick</t>
  </si>
  <si>
    <t>Garhi Khairo</t>
  </si>
  <si>
    <t>125 Lakewood Gardens Trail</t>
  </si>
  <si>
    <t>Island Oasis - Ice Cream Mix</t>
  </si>
  <si>
    <t>Mezhevoy</t>
  </si>
  <si>
    <t>677 David Alley</t>
  </si>
  <si>
    <t>Ice Cream Bar - Hagen Daz</t>
  </si>
  <si>
    <t>Strasbourg</t>
  </si>
  <si>
    <t>2457 Northfield Circle</t>
  </si>
  <si>
    <t>Squash - Guords</t>
  </si>
  <si>
    <t>Huangnaihai</t>
  </si>
  <si>
    <t>16 Welch Avenue</t>
  </si>
  <si>
    <t>Tomato - Peeled Italian Canned</t>
  </si>
  <si>
    <t>Phuthaditjhaba</t>
  </si>
  <si>
    <t>09 Reindahl Drive</t>
  </si>
  <si>
    <t>Chips - Doritos</t>
  </si>
  <si>
    <t>Łaszczów</t>
  </si>
  <si>
    <t>56979 Goodland Court</t>
  </si>
  <si>
    <t>Nantucket - 518ml</t>
  </si>
  <si>
    <t>Kanoni</t>
  </si>
  <si>
    <t>95 Clove Court</t>
  </si>
  <si>
    <t>Vinegar - Sherry</t>
  </si>
  <si>
    <t>Santo António das Areias</t>
  </si>
  <si>
    <t>80659 Crownhardt Junction</t>
  </si>
  <si>
    <t>Rekovac</t>
  </si>
  <si>
    <t>35 Thackeray Road</t>
  </si>
  <si>
    <t>Tarragon - Primerba, Paste</t>
  </si>
  <si>
    <t>Shitang</t>
  </si>
  <si>
    <t>8 Bobwhite Road</t>
  </si>
  <si>
    <t>Salt And Pepper Mix - White</t>
  </si>
  <si>
    <t>Polanka Wielka</t>
  </si>
  <si>
    <t>4 Lerdahl Circle</t>
  </si>
  <si>
    <t>Whmis - Spray Bottle Trigger</t>
  </si>
  <si>
    <t>Sanhe</t>
  </si>
  <si>
    <t>2629 Pennsylvania Lane</t>
  </si>
  <si>
    <t>Vodka - Moskovskaya</t>
  </si>
  <si>
    <t>Sukhinichi</t>
  </si>
  <si>
    <t>06038 Talisman Park</t>
  </si>
  <si>
    <t>Syrup - Monin - Granny Smith</t>
  </si>
  <si>
    <t>Sandaogou</t>
  </si>
  <si>
    <t>60 Dennis Crossing</t>
  </si>
  <si>
    <t>Muffin - Carrot Individual Wrap</t>
  </si>
  <si>
    <t>San Antonio del Monte</t>
  </si>
  <si>
    <t>14 Mariners Cove Alley</t>
  </si>
  <si>
    <t>Mix Pina Colada</t>
  </si>
  <si>
    <t>Darkūsh</t>
  </si>
  <si>
    <t>8 Monica Alley</t>
  </si>
  <si>
    <t>Pasta - Spaghetti, Dry</t>
  </si>
  <si>
    <t>Tabaquite</t>
  </si>
  <si>
    <t>084 Starling Crossing</t>
  </si>
  <si>
    <t>Cheese - Colby</t>
  </si>
  <si>
    <t>Ercheng</t>
  </si>
  <si>
    <t>8 Pleasure Drive</t>
  </si>
  <si>
    <t>Veal - Brisket, Provimi,bnls</t>
  </si>
  <si>
    <t>Astorga</t>
  </si>
  <si>
    <t>131 Everett Circle</t>
  </si>
  <si>
    <t>Wine - Clavet Saint Emilion</t>
  </si>
  <si>
    <t>Orlando</t>
  </si>
  <si>
    <t>96660 Arapahoe Road</t>
  </si>
  <si>
    <t>Cake - Mini Potato Pancake</t>
  </si>
  <si>
    <t>Sośnicowice</t>
  </si>
  <si>
    <t>4844 Valley Edge Park</t>
  </si>
  <si>
    <t>Chevril</t>
  </si>
  <si>
    <t>Çepan</t>
  </si>
  <si>
    <t>9 Knutson Point</t>
  </si>
  <si>
    <t>Peas Snow</t>
  </si>
  <si>
    <t>Calamba</t>
  </si>
  <si>
    <t>935 Delladonna Way</t>
  </si>
  <si>
    <t>Pate Pans Yellow</t>
  </si>
  <si>
    <t>Louka</t>
  </si>
  <si>
    <t>447 Barnett Place</t>
  </si>
  <si>
    <t>Bread Base - Toscano</t>
  </si>
  <si>
    <t>Göteborg</t>
  </si>
  <si>
    <t>4 Lawn Lane</t>
  </si>
  <si>
    <t>Pasta - Fusili, Dry</t>
  </si>
  <si>
    <t>Jiaoxie</t>
  </si>
  <si>
    <t>494 Artisan Junction</t>
  </si>
  <si>
    <t>Pork Ham Prager</t>
  </si>
  <si>
    <t>Korop</t>
  </si>
  <si>
    <t>2 Sullivan Pass</t>
  </si>
  <si>
    <t>Sauce - Balsamic Viniagrette</t>
  </si>
  <si>
    <t>Saint-Joseph-de-Coleraine</t>
  </si>
  <si>
    <t>84 Aberg Crossing</t>
  </si>
  <si>
    <t>Mushrooms - Black, Dried</t>
  </si>
  <si>
    <t>Sukaratu</t>
  </si>
  <si>
    <t>9957 Gerald Alley</t>
  </si>
  <si>
    <t>Bread Bowl Plain</t>
  </si>
  <si>
    <t>Ayia Napa</t>
  </si>
  <si>
    <t>0826 Sachs Way</t>
  </si>
  <si>
    <t>Pepper - Green, Chili</t>
  </si>
  <si>
    <t>Zbraslav</t>
  </si>
  <si>
    <t>9 Vahlen Pass</t>
  </si>
  <si>
    <t>Container - Foam Dixie 12 Oz</t>
  </si>
  <si>
    <t>Cileueur</t>
  </si>
  <si>
    <t>7752 Barby Center</t>
  </si>
  <si>
    <t>Lid - 3oz Med Rec</t>
  </si>
  <si>
    <t>Yinglong</t>
  </si>
  <si>
    <t>0 Montana Court</t>
  </si>
  <si>
    <t>Tray - 16in Rnd Blk</t>
  </si>
  <si>
    <t>Banjar Pasekan</t>
  </si>
  <si>
    <t>1 Londonderry Park</t>
  </si>
  <si>
    <t>Extract - Raspberry</t>
  </si>
  <si>
    <t>Dřiteň</t>
  </si>
  <si>
    <t>81811 Debra Pass</t>
  </si>
  <si>
    <t>Potato - Sweet</t>
  </si>
  <si>
    <t>Leon</t>
  </si>
  <si>
    <t>1 Fulton Hill</t>
  </si>
  <si>
    <t>Lian’an</t>
  </si>
  <si>
    <t>2 Express Pass</t>
  </si>
  <si>
    <t>Coffee - Hazelnut Cream</t>
  </si>
  <si>
    <t>Krasnyy Klyuch</t>
  </si>
  <si>
    <t>6 3rd Junction</t>
  </si>
  <si>
    <t>Yoplait - Strawbrasp Peac</t>
  </si>
  <si>
    <t>Galatás</t>
  </si>
  <si>
    <t>22 Northland Plaza</t>
  </si>
  <si>
    <t>Veal - Leg</t>
  </si>
  <si>
    <t>Sabanitas</t>
  </si>
  <si>
    <t>7330 John Wall Place</t>
  </si>
  <si>
    <t>Sultanas</t>
  </si>
  <si>
    <t>Ōmagari</t>
  </si>
  <si>
    <t>26 Straubel Hill</t>
  </si>
  <si>
    <t>Cake - Pancake</t>
  </si>
  <si>
    <t>Jianmin</t>
  </si>
  <si>
    <t>1 Grover Trail</t>
  </si>
  <si>
    <t>Chicken Thigh - Bone Out</t>
  </si>
  <si>
    <t>Umm Sa‘īd</t>
  </si>
  <si>
    <t>55750 Village Way</t>
  </si>
  <si>
    <t>Lettuce - Escarole</t>
  </si>
  <si>
    <t>Olofström</t>
  </si>
  <si>
    <t>58626 Morning Pass</t>
  </si>
  <si>
    <t>Carrots - Purple, Organic</t>
  </si>
  <si>
    <t>Lauro de Freitas</t>
  </si>
  <si>
    <t>37754 La Follette Avenue</t>
  </si>
  <si>
    <t>Hand Towel</t>
  </si>
  <si>
    <t>San Ignacio de Tupile</t>
  </si>
  <si>
    <t>03 Debs Crossing</t>
  </si>
  <si>
    <t>Sprouts - Brussel</t>
  </si>
  <si>
    <t>Buesaco</t>
  </si>
  <si>
    <t>904 Mockingbird Junction</t>
  </si>
  <si>
    <t>Beef - Prime Rib Aaa</t>
  </si>
  <si>
    <t>San Jose</t>
  </si>
  <si>
    <t>613 Gerald Trail</t>
  </si>
  <si>
    <t>Beef - Tenderloin - Aa</t>
  </si>
  <si>
    <t>Mistřice</t>
  </si>
  <si>
    <t>925 Pennsylvania Parkway</t>
  </si>
  <si>
    <t>Bonito Flakes - Toku Katsuo</t>
  </si>
  <si>
    <t>Télimélé</t>
  </si>
  <si>
    <t>10 Burning Wood Parkway</t>
  </si>
  <si>
    <t>Bagel - Sesame Seed Presliced</t>
  </si>
  <si>
    <t>Edineţ</t>
  </si>
  <si>
    <t>06 Mcbride Junction</t>
  </si>
  <si>
    <t>Triple Sec - Mcguinness</t>
  </si>
  <si>
    <t>Carapelhos</t>
  </si>
  <si>
    <t>50607 Schurz Junction</t>
  </si>
  <si>
    <t>Wine - Cousino Macul Antiguas</t>
  </si>
  <si>
    <t>Fenghuo</t>
  </si>
  <si>
    <t>5 Ohio Junction</t>
  </si>
  <si>
    <t>Lentils - Green, Dry</t>
  </si>
  <si>
    <t>Pedrulheira</t>
  </si>
  <si>
    <t>7905 Eastwood Crossing</t>
  </si>
  <si>
    <t>Beef - Kobe Striploin</t>
  </si>
  <si>
    <t>Anaheim</t>
  </si>
  <si>
    <t>256 Grover Lane</t>
  </si>
  <si>
    <t>Lobster - Live</t>
  </si>
  <si>
    <t>Ljungskile</t>
  </si>
  <si>
    <t>60899 Westport Way</t>
  </si>
  <si>
    <t>Wine - Magnotta - Red, Baco</t>
  </si>
  <si>
    <t>Ernestinovo</t>
  </si>
  <si>
    <t>70933 Heffernan Street</t>
  </si>
  <si>
    <t>Foil - 4oz Custard Cup</t>
  </si>
  <si>
    <t>Yu’erhong</t>
  </si>
  <si>
    <t>4 Crownhardt Crossing</t>
  </si>
  <si>
    <t>Ginger - Crystalized</t>
  </si>
  <si>
    <t>Barreiro</t>
  </si>
  <si>
    <t>462 Sunbrook Drive</t>
  </si>
  <si>
    <t>Eggwhite Frozen</t>
  </si>
  <si>
    <t>Tomdibuloq</t>
  </si>
  <si>
    <t>99 Evergreen Parkway</t>
  </si>
  <si>
    <t>Spice - Chili Powder Mexican</t>
  </si>
  <si>
    <t>Massenya</t>
  </si>
  <si>
    <t>769 Meadow Ridge Junction</t>
  </si>
  <si>
    <t>Sword Pick Asst</t>
  </si>
  <si>
    <t>Yuanba</t>
  </si>
  <si>
    <t>3 Upham Park</t>
  </si>
  <si>
    <t>Leipzig</t>
  </si>
  <si>
    <t>727 Goodland Center</t>
  </si>
  <si>
    <t>Butcher Twine 4r</t>
  </si>
  <si>
    <t>Fengli</t>
  </si>
  <si>
    <t>73345 Briar Crest Point</t>
  </si>
  <si>
    <t>Wine - White, Riesling, Semi - Dry</t>
  </si>
  <si>
    <t>Ordem</t>
  </si>
  <si>
    <t>4 Derek Alley</t>
  </si>
  <si>
    <t>Bread Base - Italian</t>
  </si>
  <si>
    <t>Mitzpe Ramon</t>
  </si>
  <si>
    <t>0 Lakeland Junction</t>
  </si>
  <si>
    <t>Peas - Frozen</t>
  </si>
  <si>
    <t>Myski</t>
  </si>
  <si>
    <t>50689 La Follette Alley</t>
  </si>
  <si>
    <t>Tart - Lemon</t>
  </si>
  <si>
    <t>Boca de Uchire</t>
  </si>
  <si>
    <t>8407 Manitowish Alley</t>
  </si>
  <si>
    <t>Coffee - Irish Cream</t>
  </si>
  <si>
    <t>Kiel</t>
  </si>
  <si>
    <t>1830 Forest Dale Parkway</t>
  </si>
  <si>
    <t>Kumquat</t>
  </si>
  <si>
    <t>Susaki</t>
  </si>
  <si>
    <t>2613 Shoshone Drive</t>
  </si>
  <si>
    <t>Flower - Commercial Bronze</t>
  </si>
  <si>
    <t>Hamburg</t>
  </si>
  <si>
    <t>36 Brickson Park Hill</t>
  </si>
  <si>
    <t>Strawberries - California</t>
  </si>
  <si>
    <t>Jalālpur Pīrwāla</t>
  </si>
  <si>
    <t>09471 1st Circle</t>
  </si>
  <si>
    <t>Wine - Magnotta - Cab Franc</t>
  </si>
  <si>
    <t>Singkir</t>
  </si>
  <si>
    <t>23 Doe Crossing Center</t>
  </si>
  <si>
    <t>Foam Tray S2</t>
  </si>
  <si>
    <t>Bor Ondor</t>
  </si>
  <si>
    <t>6 Chinook Alley</t>
  </si>
  <si>
    <t>Pork - Loin, Center Cut</t>
  </si>
  <si>
    <t>Batagay-Alyta</t>
  </si>
  <si>
    <t>589 Norway Maple Park</t>
  </si>
  <si>
    <t>Bread - Granary Small Pull</t>
  </si>
  <si>
    <t>Plyussa</t>
  </si>
  <si>
    <t>175 Melby Terrace</t>
  </si>
  <si>
    <t>Five Alive Citrus</t>
  </si>
  <si>
    <t>København</t>
  </si>
  <si>
    <t>87927 Riverside Parkway</t>
  </si>
  <si>
    <t>Horseradish - Prepared</t>
  </si>
  <si>
    <t>Baijiang</t>
  </si>
  <si>
    <t>881 Eagan Way</t>
  </si>
  <si>
    <t>Bacong</t>
  </si>
  <si>
    <t>31187 Maywood Trail</t>
  </si>
  <si>
    <t>Veal - Bones</t>
  </si>
  <si>
    <t>Kotabaru</t>
  </si>
  <si>
    <t>93957 Kim Avenue</t>
  </si>
  <si>
    <t>Crab - Claws, Snow 16 - 24</t>
  </si>
  <si>
    <t>Hønefoss</t>
  </si>
  <si>
    <t>9 Harbort Alley</t>
  </si>
  <si>
    <t>Gatorade - Lemon Lime</t>
  </si>
  <si>
    <t>Magisterial</t>
  </si>
  <si>
    <t>15 Pawling Alley</t>
  </si>
  <si>
    <t>Jam - Raspberry,jar</t>
  </si>
  <si>
    <t>Nizhneivkino</t>
  </si>
  <si>
    <t>31 Mcguire Road</t>
  </si>
  <si>
    <t>Lettuce - Curly Endive</t>
  </si>
  <si>
    <t>Adare</t>
  </si>
  <si>
    <t>73 Mcbride Way</t>
  </si>
  <si>
    <t>Quail - Whole, Boneless</t>
  </si>
  <si>
    <t>Yan Nawa</t>
  </si>
  <si>
    <t>946 Waywood Pass</t>
  </si>
  <si>
    <t>Ecolab Crystal Fusion</t>
  </si>
  <si>
    <t>Klumbu</t>
  </si>
  <si>
    <t>59345 Dryden Court</t>
  </si>
  <si>
    <t>Shopper Bag - S - 4</t>
  </si>
  <si>
    <t>Maonon</t>
  </si>
  <si>
    <t>9616 6th Circle</t>
  </si>
  <si>
    <t>Krajansumbermujur</t>
  </si>
  <si>
    <t>02 Rieder Road</t>
  </si>
  <si>
    <t>Sauce - White, Mix</t>
  </si>
  <si>
    <t>5804 Summit Lane</t>
  </si>
  <si>
    <t>Marjoram - Fresh</t>
  </si>
  <si>
    <t>Miskolc</t>
  </si>
  <si>
    <t>019 Utah Pass</t>
  </si>
  <si>
    <t>Hog / Sausage Casing - Pork</t>
  </si>
  <si>
    <t>Kakhovka</t>
  </si>
  <si>
    <t>59902 Fisk Road</t>
  </si>
  <si>
    <t>Kaffir Lime Leaves</t>
  </si>
  <si>
    <t>Tokushima-shi</t>
  </si>
  <si>
    <t>98 American Alley</t>
  </si>
  <si>
    <t>Raduzhnyy</t>
  </si>
  <si>
    <t>88 Almo Junction</t>
  </si>
  <si>
    <t>Mealhada</t>
  </si>
  <si>
    <t>1879 Aberg Drive</t>
  </si>
  <si>
    <t>Soap - Pine Sol Floor Cleaner</t>
  </si>
  <si>
    <t>Krajan Tanjungrejo</t>
  </si>
  <si>
    <t>9 Melby Crossing</t>
  </si>
  <si>
    <t>Scallops - Live In Shell</t>
  </si>
  <si>
    <t>‘Afrīn</t>
  </si>
  <si>
    <t>3647 Hermina Road</t>
  </si>
  <si>
    <t>Rum - Mount Gay Eclipes</t>
  </si>
  <si>
    <t>Cungking</t>
  </si>
  <si>
    <t>17985 Anderson Terrace</t>
  </si>
  <si>
    <t>Oregano - Dry, Rubbed</t>
  </si>
  <si>
    <t>Sigay</t>
  </si>
  <si>
    <t>05 Atwood Drive</t>
  </si>
  <si>
    <t>Cake - Night And Day Choclate</t>
  </si>
  <si>
    <t>Łobez</t>
  </si>
  <si>
    <t>15 Mesta Alley</t>
  </si>
  <si>
    <t>Tomatoes</t>
  </si>
  <si>
    <t>Białaczów</t>
  </si>
  <si>
    <t>95130 Columbus Terrace</t>
  </si>
  <si>
    <t>Portela</t>
  </si>
  <si>
    <t>8 Lunder Terrace</t>
  </si>
  <si>
    <t>Vaccum Bag - 14x20</t>
  </si>
  <si>
    <t>Morohongō</t>
  </si>
  <si>
    <t>8072 Aberg Alley</t>
  </si>
  <si>
    <t>Vinegar - Raspberry</t>
  </si>
  <si>
    <t>Yugawara</t>
  </si>
  <si>
    <t>2183 Paget Terrace</t>
  </si>
  <si>
    <t>La Mula</t>
  </si>
  <si>
    <t>1 Del Mar Way</t>
  </si>
  <si>
    <t>Jam - Strawberry, 20 Ml Jar</t>
  </si>
  <si>
    <t>Timpas</t>
  </si>
  <si>
    <t>2 Roth Park</t>
  </si>
  <si>
    <t>Wine - Merlot Vina Carmen</t>
  </si>
  <si>
    <t>Vacov</t>
  </si>
  <si>
    <t>795 Sloan Avenue</t>
  </si>
  <si>
    <t>Oil - Olive, Extra Virgin</t>
  </si>
  <si>
    <t>Baizhu</t>
  </si>
  <si>
    <t>49989 Lerdahl Center</t>
  </si>
  <si>
    <t>Table Cloth 90x90 Colour</t>
  </si>
  <si>
    <t>7774 Eliot Junction</t>
  </si>
  <si>
    <t>Cabbage - Green</t>
  </si>
  <si>
    <t>Purong</t>
  </si>
  <si>
    <t>2 Oak Circle</t>
  </si>
  <si>
    <t>Oil - Margarine</t>
  </si>
  <si>
    <t>Jince</t>
  </si>
  <si>
    <t>2399 Artisan Junction</t>
  </si>
  <si>
    <t>Glass Clear 7 Oz Xl</t>
  </si>
  <si>
    <t>Eaubonne</t>
  </si>
  <si>
    <t>060 Merry Pass</t>
  </si>
  <si>
    <t>Oil - Safflower</t>
  </si>
  <si>
    <t>Antioquia</t>
  </si>
  <si>
    <t>74 Aberg Trail</t>
  </si>
  <si>
    <t>Wine - Domaine Boyar Royal</t>
  </si>
  <si>
    <t>Turochak</t>
  </si>
  <si>
    <t>28505 Farragut Way</t>
  </si>
  <si>
    <t>Pimento - Canned</t>
  </si>
  <si>
    <t>Río Tercero</t>
  </si>
  <si>
    <t>36 Main Pass</t>
  </si>
  <si>
    <t>Sauce - Sesame Thai Dressing</t>
  </si>
  <si>
    <t>0966 Mayfield Street</t>
  </si>
  <si>
    <t>Rathwire</t>
  </si>
  <si>
    <t>7480 Main Drive</t>
  </si>
  <si>
    <t>Eggplant Oriental</t>
  </si>
  <si>
    <t>Zheleznogorsk</t>
  </si>
  <si>
    <t>9609 Menomonie Lane</t>
  </si>
  <si>
    <t>Versatainer Nc - 888</t>
  </si>
  <si>
    <t>Qui Nhon</t>
  </si>
  <si>
    <t>7 Arapahoe Court</t>
  </si>
  <si>
    <t>Juice - Orangina</t>
  </si>
  <si>
    <t>Qianjin</t>
  </si>
  <si>
    <t>71705 Brown Alley</t>
  </si>
  <si>
    <t>External Supplier</t>
  </si>
  <si>
    <t>Sambong</t>
  </si>
  <si>
    <t>79768 Hudson Terrace</t>
  </si>
  <si>
    <t>Pan Grease</t>
  </si>
  <si>
    <t>Shashemenē</t>
  </si>
  <si>
    <t>3 Hayes Court</t>
  </si>
  <si>
    <t>Onions Granulated</t>
  </si>
  <si>
    <t>Kingston</t>
  </si>
  <si>
    <t>9270 2nd Way</t>
  </si>
  <si>
    <t>Beets - Pickled</t>
  </si>
  <si>
    <t>Dayeuhluhur</t>
  </si>
  <si>
    <t>9449 Mallory Street</t>
  </si>
  <si>
    <t>Glass Clear 8 Oz</t>
  </si>
  <si>
    <t>Muang Pakxan</t>
  </si>
  <si>
    <t>22711 Shelley Park</t>
  </si>
  <si>
    <t>Beer - Maudite</t>
  </si>
  <si>
    <t>Saskatoon</t>
  </si>
  <si>
    <t>36 Little Fleur Lane</t>
  </si>
  <si>
    <t>Cleaner - Comet</t>
  </si>
  <si>
    <t>Muang Sam Sip</t>
  </si>
  <si>
    <t>63 Briar Crest Drive</t>
  </si>
  <si>
    <t>Goldschalger</t>
  </si>
  <si>
    <t>Banatski Despotovac</t>
  </si>
  <si>
    <t>25 Toban Road</t>
  </si>
  <si>
    <t>Olives - Stuffed</t>
  </si>
  <si>
    <t>Lordelo</t>
  </si>
  <si>
    <t>66727 Dixon Street</t>
  </si>
  <si>
    <t>Bouillion - Fish</t>
  </si>
  <si>
    <t>Batojaran</t>
  </si>
  <si>
    <t>0 Hallows Hill</t>
  </si>
  <si>
    <t>Yanzhao</t>
  </si>
  <si>
    <t>633 Arrowood Way</t>
  </si>
  <si>
    <t>Rosemary - Fresh</t>
  </si>
  <si>
    <t>Pefkochóri</t>
  </si>
  <si>
    <t>24 Oak Valley Alley</t>
  </si>
  <si>
    <t>Brandy Apricot</t>
  </si>
  <si>
    <t>Tayginka</t>
  </si>
  <si>
    <t>32 Bluestem Park</t>
  </si>
  <si>
    <t>Thyme - Fresh</t>
  </si>
  <si>
    <t>Shimen</t>
  </si>
  <si>
    <t>8402 Luster Parkway</t>
  </si>
  <si>
    <t>Shrimp - Black Tiger 26/30</t>
  </si>
  <si>
    <t>Uritsk</t>
  </si>
  <si>
    <t>799 Johnson Crossing</t>
  </si>
  <si>
    <t>Longos - Burritos</t>
  </si>
  <si>
    <t>Šluknov</t>
  </si>
  <si>
    <t>35426 Armistice Point</t>
  </si>
  <si>
    <t>Białośliwie</t>
  </si>
  <si>
    <t>277 Loftsgordon Plaza</t>
  </si>
  <si>
    <t>Honey - Liquid</t>
  </si>
  <si>
    <t>Jiangpan</t>
  </si>
  <si>
    <t>8753 Autumn Leaf Circle</t>
  </si>
  <si>
    <t>Juice - Apple, 1.36l</t>
  </si>
  <si>
    <t>Paitan Este</t>
  </si>
  <si>
    <t>6 Green Junction</t>
  </si>
  <si>
    <t>Plasticspoonblack</t>
  </si>
  <si>
    <t>Otun</t>
  </si>
  <si>
    <t>7 Merchant Way</t>
  </si>
  <si>
    <t>Ecolab - Hobart Upr Prewash Arm</t>
  </si>
  <si>
    <t>Partizan</t>
  </si>
  <si>
    <t>038 Hovde Junction</t>
  </si>
  <si>
    <t>Cheese Cloth</t>
  </si>
  <si>
    <t>Angoulême</t>
  </si>
  <si>
    <t>0 Truax Crossing</t>
  </si>
  <si>
    <t>Wooden Mop Handle</t>
  </si>
  <si>
    <t>Sośnie</t>
  </si>
  <si>
    <t>28 Dennis Pass</t>
  </si>
  <si>
    <t>Herb Du Provence - Primerba</t>
  </si>
  <si>
    <t>Melikkrajan</t>
  </si>
  <si>
    <t>1 Fordem Way</t>
  </si>
  <si>
    <t>Asparagus - Frozen</t>
  </si>
  <si>
    <t>Oklahoma City</t>
  </si>
  <si>
    <t>4310 Hollow Ridge Street</t>
  </si>
  <si>
    <t>Cotton Wet Mop 16 Oz</t>
  </si>
  <si>
    <t>Póvoa</t>
  </si>
  <si>
    <t>2 Calypso Park</t>
  </si>
  <si>
    <t>Momiji Oroshi Chili Sauce</t>
  </si>
  <si>
    <t>Sapotskin</t>
  </si>
  <si>
    <t>710 Summerview Parkway</t>
  </si>
  <si>
    <t>Beer - Creemore</t>
  </si>
  <si>
    <t>Itapema</t>
  </si>
  <si>
    <t>41 Scott Parkway</t>
  </si>
  <si>
    <t>Table Cloth 62x114 White</t>
  </si>
  <si>
    <t>Mulan</t>
  </si>
  <si>
    <t>6965 School Point</t>
  </si>
  <si>
    <t>Sugar - Icing</t>
  </si>
  <si>
    <t>Qingjiang</t>
  </si>
  <si>
    <t>05547 Mendota Plaza</t>
  </si>
  <si>
    <t>Sausage - Andouille</t>
  </si>
  <si>
    <t>Longping</t>
  </si>
  <si>
    <t>8 Redwing Way</t>
  </si>
  <si>
    <t>Wine - Riesling Dr. Pauly</t>
  </si>
  <si>
    <t>Karlstad</t>
  </si>
  <si>
    <t>75 Haas Trail</t>
  </si>
  <si>
    <t>Bread - Rye</t>
  </si>
  <si>
    <t>Anambongan</t>
  </si>
  <si>
    <t>22 Barby Point</t>
  </si>
  <si>
    <t>Venison - Striploin</t>
  </si>
  <si>
    <t>Tōgane</t>
  </si>
  <si>
    <t>7908 Lukken Hill</t>
  </si>
  <si>
    <t>Wine - Shiraz Wolf Blass Premium</t>
  </si>
  <si>
    <t>El Bolsón</t>
  </si>
  <si>
    <t>22 Mariners Cove Crossing</t>
  </si>
  <si>
    <t>Veal - Heart</t>
  </si>
  <si>
    <t>Chornobay</t>
  </si>
  <si>
    <t>51591 Morning Trail</t>
  </si>
  <si>
    <t>Emulsifier</t>
  </si>
  <si>
    <t>Sousse</t>
  </si>
  <si>
    <t>3516 Bay Pass</t>
  </si>
  <si>
    <t>Salami - Genova</t>
  </si>
  <si>
    <t>Kagay</t>
  </si>
  <si>
    <t>0055 Annamark Terrace</t>
  </si>
  <si>
    <t>Raspberries - Fresh</t>
  </si>
  <si>
    <t>Susapaya</t>
  </si>
  <si>
    <t>863 Rockefeller Park</t>
  </si>
  <si>
    <t>Flavouring - Orange</t>
  </si>
  <si>
    <t>Petrovskoye</t>
  </si>
  <si>
    <t>208 Barnett Junction</t>
  </si>
  <si>
    <t>Salmon - Fillets</t>
  </si>
  <si>
    <t>Aveiras de Cima</t>
  </si>
  <si>
    <t>10134 Luster Park</t>
  </si>
  <si>
    <t>Lotus Leaves</t>
  </si>
  <si>
    <t>Yonghe</t>
  </si>
  <si>
    <t>4309 Grayhawk Park</t>
  </si>
  <si>
    <t>Bryansk</t>
  </si>
  <si>
    <t>313 Transport Court</t>
  </si>
  <si>
    <t>Pyhäselkä</t>
  </si>
  <si>
    <t>12 Northwestern Court</t>
  </si>
  <si>
    <t>Pepper - Cubanelle</t>
  </si>
  <si>
    <t>Matriz de Camaragibe</t>
  </si>
  <si>
    <t>2 Texas Lane</t>
  </si>
  <si>
    <t>Melon - Honey Dew</t>
  </si>
  <si>
    <t>Feilaixia</t>
  </si>
  <si>
    <t>91558 Dawn Parkway</t>
  </si>
  <si>
    <t>Lemonade - Pineapple Passion</t>
  </si>
  <si>
    <t>Ngunguru</t>
  </si>
  <si>
    <t>5787 Dexter Hill</t>
  </si>
  <si>
    <t>Carrots - Jumbo</t>
  </si>
  <si>
    <t>Pokrov</t>
  </si>
  <si>
    <t>5193 Moland Hill</t>
  </si>
  <si>
    <t>Arizona - Green Tea</t>
  </si>
  <si>
    <t>Krajan</t>
  </si>
  <si>
    <t>26030 Green Lane</t>
  </si>
  <si>
    <t>Spic And Span All Purpose</t>
  </si>
  <si>
    <t>Ágios Vasíleios</t>
  </si>
  <si>
    <t>47909 John Wall Avenue</t>
  </si>
  <si>
    <t>Steamers White</t>
  </si>
  <si>
    <t>Pavlovskaya</t>
  </si>
  <si>
    <t>7 Moland Avenue</t>
  </si>
  <si>
    <t>Yogurt - Cherry, 175 Gr</t>
  </si>
  <si>
    <t>4891 School Trail</t>
  </si>
  <si>
    <t>Crackers - Soda / Saltins</t>
  </si>
  <si>
    <t>Donnacona</t>
  </si>
  <si>
    <t>3 Arapahoe Avenue</t>
  </si>
  <si>
    <t>Sauce - Fish 25 Ozf Bottle</t>
  </si>
  <si>
    <t>Richibucto</t>
  </si>
  <si>
    <t>545 Division Point</t>
  </si>
  <si>
    <t>Cream - 10%</t>
  </si>
  <si>
    <t>Brumadinho</t>
  </si>
  <si>
    <t>24 Florence Terrace</t>
  </si>
  <si>
    <t>Beef - Bones, Marrow</t>
  </si>
  <si>
    <t>Yunguyo</t>
  </si>
  <si>
    <t>4193 Clove Crossing</t>
  </si>
  <si>
    <t>Akita</t>
  </si>
  <si>
    <t>88 Sunfield Trail</t>
  </si>
  <si>
    <t>Pork - Smoked Back Bacon</t>
  </si>
  <si>
    <t>Kyperoúnta</t>
  </si>
  <si>
    <t>0 Bartelt Point</t>
  </si>
  <si>
    <t>Wine - Montecillo Rioja Crianza</t>
  </si>
  <si>
    <t>Krabi</t>
  </si>
  <si>
    <t>10155 Mifflin Center</t>
  </si>
  <si>
    <t>Cream - 35%</t>
  </si>
  <si>
    <t>San Antonio Oeste</t>
  </si>
  <si>
    <t>7356 South Drive</t>
  </si>
  <si>
    <t>Cardamon Seed / Pod</t>
  </si>
  <si>
    <t>Rozwadza</t>
  </si>
  <si>
    <t>0 North Place</t>
  </si>
  <si>
    <t>Chutney Sauce</t>
  </si>
  <si>
    <t>Huiyuan</t>
  </si>
  <si>
    <t>9152 Fremont Alley</t>
  </si>
  <si>
    <t>Squash - Pattypan, Yellow</t>
  </si>
  <si>
    <t>Fika</t>
  </si>
  <si>
    <t>586 Ruskin Park</t>
  </si>
  <si>
    <t>Pork - Back, Long Cut, Boneless</t>
  </si>
  <si>
    <t>Ćićevac</t>
  </si>
  <si>
    <t>9773 Glacier Hill Terrace</t>
  </si>
  <si>
    <t>Ice Cream - Fudge Bars</t>
  </si>
  <si>
    <t>Shilibu</t>
  </si>
  <si>
    <t>04 Sheridan Street</t>
  </si>
  <si>
    <t>Dinan</t>
  </si>
  <si>
    <t>25 Corscot Road</t>
  </si>
  <si>
    <t>Chivas Regal - 12 Year Old</t>
  </si>
  <si>
    <t>Hato Mayor del Rey</t>
  </si>
  <si>
    <t>4 South Road</t>
  </si>
  <si>
    <t>Gingerale - Diet - Schweppes</t>
  </si>
  <si>
    <t>Kaniv</t>
  </si>
  <si>
    <t>1 Barby Way</t>
  </si>
  <si>
    <t>Onions - Cooking</t>
  </si>
  <si>
    <t>Batakte</t>
  </si>
  <si>
    <t>542 Browning Place</t>
  </si>
  <si>
    <t>Wine - Chateau Aqueria Tavel</t>
  </si>
  <si>
    <t>Shuanggang</t>
  </si>
  <si>
    <t>11 Bellgrove Junction</t>
  </si>
  <si>
    <t>Yogurt - Banana, 175 Gr</t>
  </si>
  <si>
    <t>Macapá</t>
  </si>
  <si>
    <t>9680 Ronald Regan Hill</t>
  </si>
  <si>
    <t>Dried Figs</t>
  </si>
  <si>
    <t>Mengcheng Chengguanzhen</t>
  </si>
  <si>
    <t>5 Armistice Hill</t>
  </si>
  <si>
    <t>Lamb Leg - Bone - In Nz</t>
  </si>
  <si>
    <t>Kulia Village</t>
  </si>
  <si>
    <t>56 Trailsway Place</t>
  </si>
  <si>
    <t>Lettuce - Baby Salad Greens</t>
  </si>
  <si>
    <t>Bardo</t>
  </si>
  <si>
    <t>608 Pennsylvania Crossing</t>
  </si>
  <si>
    <t>Cheese - Mozzarella</t>
  </si>
  <si>
    <t>Liang</t>
  </si>
  <si>
    <t>75 Rieder Avenue</t>
  </si>
  <si>
    <t>Kórnik</t>
  </si>
  <si>
    <t>0 Spenser Road</t>
  </si>
  <si>
    <t>Lemonade - Black Cherry, 591 Ml</t>
  </si>
  <si>
    <t>Maoping</t>
  </si>
  <si>
    <t>23 Beilfuss Street</t>
  </si>
  <si>
    <t>La Plata</t>
  </si>
  <si>
    <t>0 Bartillon Pass</t>
  </si>
  <si>
    <t>Juice - Clamato, 341 Ml</t>
  </si>
  <si>
    <t>Jubung</t>
  </si>
  <si>
    <t>31 Upham Park</t>
  </si>
  <si>
    <t>Bread - Multigrain</t>
  </si>
  <si>
    <t>Gielniów</t>
  </si>
  <si>
    <t>1062 Brickson Park Pass</t>
  </si>
  <si>
    <t>Beer - Mill St Organic</t>
  </si>
  <si>
    <t>Baishi</t>
  </si>
  <si>
    <t>47 Garrison Drive</t>
  </si>
  <si>
    <t>Olives - Kalamata</t>
  </si>
  <si>
    <t>Freiburg im Breisgau</t>
  </si>
  <si>
    <t>560 Sunbrook Place</t>
  </si>
  <si>
    <t>Lamb - Loin, Trimmed, Boneless</t>
  </si>
  <si>
    <t>Haveliān</t>
  </si>
  <si>
    <t>6634 6th Street</t>
  </si>
  <si>
    <t>Oil - Avocado</t>
  </si>
  <si>
    <t>Ibaraki</t>
  </si>
  <si>
    <t>53066 Sycamore Pass</t>
  </si>
  <si>
    <t>Cake Circle, Foil, Scallop</t>
  </si>
  <si>
    <t>Smederevo</t>
  </si>
  <si>
    <t>12 Jana Point</t>
  </si>
  <si>
    <t>Kasimov</t>
  </si>
  <si>
    <t>5 Merrick Way</t>
  </si>
  <si>
    <t>Pepper - Chili Powder</t>
  </si>
  <si>
    <t>Newton</t>
  </si>
  <si>
    <t>3 South Park</t>
  </si>
  <si>
    <t>Beans - French</t>
  </si>
  <si>
    <t>Youkounkoun</t>
  </si>
  <si>
    <t>76 Golden Leaf Trail</t>
  </si>
  <si>
    <t>Guava</t>
  </si>
  <si>
    <t>La Seyne-sur-Mer</t>
  </si>
  <si>
    <t>6877 Hooker Hill</t>
  </si>
  <si>
    <t>Citampian</t>
  </si>
  <si>
    <t>88110 Walton Street</t>
  </si>
  <si>
    <t>Outeiro Seco</t>
  </si>
  <si>
    <t>521 Pierstorff Pass</t>
  </si>
  <si>
    <t>Rice - Aborio</t>
  </si>
  <si>
    <t>Altos</t>
  </si>
  <si>
    <t>7537 Maywood Place</t>
  </si>
  <si>
    <t>Potatoes - Instant, Mashed</t>
  </si>
  <si>
    <t>La Libertad</t>
  </si>
  <si>
    <t>6423 Vahlen Court</t>
  </si>
  <si>
    <t>Cimara</t>
  </si>
  <si>
    <t>4633 Marquette Way</t>
  </si>
  <si>
    <t>Bacardi Limon</t>
  </si>
  <si>
    <t>Jindui</t>
  </si>
  <si>
    <t>01 Brickson Park Center</t>
  </si>
  <si>
    <t>Devonshire Cream</t>
  </si>
  <si>
    <t>Granada</t>
  </si>
  <si>
    <t>21952 Hagan Alley</t>
  </si>
  <si>
    <t>Serov</t>
  </si>
  <si>
    <t>8 Westerfield Hill</t>
  </si>
  <si>
    <t>Coke - Classic, 355 Ml</t>
  </si>
  <si>
    <t>Heichengzi</t>
  </si>
  <si>
    <t>211 Hovde Terrace</t>
  </si>
  <si>
    <t>Sauce - Hp</t>
  </si>
  <si>
    <t>Caobi</t>
  </si>
  <si>
    <t>4 Fallview Trail</t>
  </si>
  <si>
    <t>Table Cloth 144x90 White</t>
  </si>
  <si>
    <t>Lyubim</t>
  </si>
  <si>
    <t>9 Morningstar Crossing</t>
  </si>
  <si>
    <t>7 Mayfield Crossing</t>
  </si>
  <si>
    <t>Lettuce - Boston Bib - Organic</t>
  </si>
  <si>
    <t>Tonantins</t>
  </si>
  <si>
    <t>496 Heffernan Park</t>
  </si>
  <si>
    <t>Black Currants</t>
  </si>
  <si>
    <t>Lingion</t>
  </si>
  <si>
    <t>3 Trailsway Trail</t>
  </si>
  <si>
    <t>Wine - Fume Blanc Fetzer</t>
  </si>
  <si>
    <t>Itacurubí del Rosario</t>
  </si>
  <si>
    <t>8 Roxbury Parkway</t>
  </si>
  <si>
    <t>Mustard - Seed</t>
  </si>
  <si>
    <t>Santa Marta de Penaguião</t>
  </si>
  <si>
    <t>8 Burrows Circle</t>
  </si>
  <si>
    <t>Stock - Chicken, White</t>
  </si>
  <si>
    <t>Shiraoi</t>
  </si>
  <si>
    <t>00 Clemons Street</t>
  </si>
  <si>
    <t>Quail - Whole, Bone - In</t>
  </si>
  <si>
    <t>Viseu</t>
  </si>
  <si>
    <t>693 Shasta Center</t>
  </si>
  <si>
    <t>Placemat - Scallop, White</t>
  </si>
  <si>
    <t>Xinshui</t>
  </si>
  <si>
    <t>2474 Upham Plaza</t>
  </si>
  <si>
    <t>Remy Red Berry Infusion</t>
  </si>
  <si>
    <t>Sucre</t>
  </si>
  <si>
    <t>590 Cottonwood Park</t>
  </si>
  <si>
    <t>Eggroll</t>
  </si>
  <si>
    <t>Pailles</t>
  </si>
  <si>
    <t>66509 Porter Hill</t>
  </si>
  <si>
    <t>Beans - Green</t>
  </si>
  <si>
    <t>Yisa</t>
  </si>
  <si>
    <t>23 American Circle</t>
  </si>
  <si>
    <t>Mopti</t>
  </si>
  <si>
    <t>52658 Doe Crossing Crossing</t>
  </si>
  <si>
    <t>Lamb - Sausage Casings</t>
  </si>
  <si>
    <t>Lokot’</t>
  </si>
  <si>
    <t>6742 Lillian Center</t>
  </si>
  <si>
    <t>Clams - Canned</t>
  </si>
  <si>
    <t>Meiqi</t>
  </si>
  <si>
    <t>329 Blackbird Crossing</t>
  </si>
  <si>
    <t>Vector Energy Bar</t>
  </si>
  <si>
    <t>Ciudad Nueva</t>
  </si>
  <si>
    <t>51 Twin Pines Point</t>
  </si>
  <si>
    <t>Bantengan</t>
  </si>
  <si>
    <t>8710 Lillian Point</t>
  </si>
  <si>
    <t>Crackers - Water</t>
  </si>
  <si>
    <t>Puerto Quellón</t>
  </si>
  <si>
    <t>070 Thierer Alley</t>
  </si>
  <si>
    <t>Gherkin</t>
  </si>
  <si>
    <t>Jianggu</t>
  </si>
  <si>
    <t>69567 Loomis Plaza</t>
  </si>
  <si>
    <t>Nut - Hazelnut, Ground, Natural</t>
  </si>
  <si>
    <t>Doloplazy</t>
  </si>
  <si>
    <t>4763 Northport Center</t>
  </si>
  <si>
    <t>Flower - Leather Leaf Fern</t>
  </si>
  <si>
    <t>Joroan</t>
  </si>
  <si>
    <t>591 Continental Drive</t>
  </si>
  <si>
    <t>Onion Powder</t>
  </si>
  <si>
    <t>Marston</t>
  </si>
  <si>
    <t>4 Elka Street</t>
  </si>
  <si>
    <t>Turkey - Breast, Double</t>
  </si>
  <si>
    <t>Červená Voda</t>
  </si>
  <si>
    <t>8 Boyd Court</t>
  </si>
  <si>
    <t>25 Scoville Crossing</t>
  </si>
  <si>
    <t>Bread - Roll, Canadian Dinner</t>
  </si>
  <si>
    <t>Cerinza</t>
  </si>
  <si>
    <t>10025 Kenwood Park</t>
  </si>
  <si>
    <t>Pail - 4l White, With Handle</t>
  </si>
  <si>
    <t>Ribas</t>
  </si>
  <si>
    <t>6 Glendale Terrace</t>
  </si>
  <si>
    <t>Breadfruit</t>
  </si>
  <si>
    <t>Magdeburg</t>
  </si>
  <si>
    <t>6339 Village Green Street</t>
  </si>
  <si>
    <t>Tomato Paste</t>
  </si>
  <si>
    <t>Covão</t>
  </si>
  <si>
    <t>476 Sauthoff Park</t>
  </si>
  <si>
    <t>Cumin - Ground</t>
  </si>
  <si>
    <t>Haiyu</t>
  </si>
  <si>
    <t>743 Continental Terrace</t>
  </si>
  <si>
    <t>Juice - Grape, White</t>
  </si>
  <si>
    <t>Bergen op Zoom</t>
  </si>
  <si>
    <t>7 Mallard Pass</t>
  </si>
  <si>
    <t>Pastry - Chocolate Chip Muffin</t>
  </si>
  <si>
    <t>Purac</t>
  </si>
  <si>
    <t>7140 Springview Pass</t>
  </si>
  <si>
    <t>Lettuce - Belgian Endive</t>
  </si>
  <si>
    <t>Victoria</t>
  </si>
  <si>
    <t>79408 Grover Drive</t>
  </si>
  <si>
    <t>Skoczów</t>
  </si>
  <si>
    <t>74 Dryden Trail</t>
  </si>
  <si>
    <t>Vol Au Vents</t>
  </si>
  <si>
    <t>Sendai</t>
  </si>
  <si>
    <t>2183 Ryan Avenue</t>
  </si>
  <si>
    <t>Wine - White, Ej</t>
  </si>
  <si>
    <t>Abades</t>
  </si>
  <si>
    <t>6814 Corscot Park</t>
  </si>
  <si>
    <t>Soup - Tomato Mush. Florentine</t>
  </si>
  <si>
    <t>Bulnes</t>
  </si>
  <si>
    <t>1 Drewry Crossing</t>
  </si>
  <si>
    <t>Madalena do Mar</t>
  </si>
  <si>
    <t>51695 Northland Court</t>
  </si>
  <si>
    <t>Veal - Chops, Split, Frenched</t>
  </si>
  <si>
    <t>304 Charing Cross Park</t>
  </si>
  <si>
    <t>Vinegar - Cider</t>
  </si>
  <si>
    <t>Consuelo</t>
  </si>
  <si>
    <t>6 Portage Lane</t>
  </si>
  <si>
    <t>Daikon Radish</t>
  </si>
  <si>
    <t>Bích Động</t>
  </si>
  <si>
    <t>0855 Eagan Lane</t>
  </si>
  <si>
    <t>Ginger - Ground</t>
  </si>
  <si>
    <t>Jalālābād</t>
  </si>
  <si>
    <t>93 Meadow Ridge Lane</t>
  </si>
  <si>
    <t>Squid - U - 10 Thailand</t>
  </si>
  <si>
    <t>Fresnes</t>
  </si>
  <si>
    <t>48292 Stoughton Avenue</t>
  </si>
  <si>
    <t>Wine - Baron De Rothschild</t>
  </si>
  <si>
    <t>Macha</t>
  </si>
  <si>
    <t>704 Garrison Road</t>
  </si>
  <si>
    <t>Samosa - Veg</t>
  </si>
  <si>
    <t>Mushu</t>
  </si>
  <si>
    <t>4 Kedzie Parkway</t>
  </si>
  <si>
    <t>Orange - Canned, Mandarin</t>
  </si>
  <si>
    <t>Petro-Slavyanka</t>
  </si>
  <si>
    <t>98 Monterey Drive</t>
  </si>
  <si>
    <t>Pastry - Choclate Baked</t>
  </si>
  <si>
    <t>Hafrsfjord</t>
  </si>
  <si>
    <t>2 Summit Terrace</t>
  </si>
  <si>
    <t>Parsley Italian - Fresh</t>
  </si>
  <si>
    <t>‘Amd</t>
  </si>
  <si>
    <t>551 Nancy Way</t>
  </si>
  <si>
    <t>Bacardi Raspberry</t>
  </si>
  <si>
    <t>Kemil</t>
  </si>
  <si>
    <t>1 Schmedeman Crossing</t>
  </si>
  <si>
    <t>Cheese - Cheddar, Old White</t>
  </si>
  <si>
    <t>Cẩm Phả Mines</t>
  </si>
  <si>
    <t>59 Westridge Hill</t>
  </si>
  <si>
    <t>Boljoon</t>
  </si>
  <si>
    <t>6 Comanche Place</t>
  </si>
  <si>
    <t>San Antonio</t>
  </si>
  <si>
    <t>197 Mayer Avenue</t>
  </si>
  <si>
    <t>Spice - Paprika</t>
  </si>
  <si>
    <t>Pochep</t>
  </si>
  <si>
    <t>173 Riverside Pass</t>
  </si>
  <si>
    <t>Tendrils - Baby Pea, Organic</t>
  </si>
  <si>
    <t>Itagüí</t>
  </si>
  <si>
    <t>5 Cottonwood Crossing</t>
  </si>
  <si>
    <t>Iced Tea - Lemon, 460 Ml</t>
  </si>
  <si>
    <t>Pinggang</t>
  </si>
  <si>
    <t>36 Homewood Trail</t>
  </si>
  <si>
    <t>Oil - Grapeseed Oil</t>
  </si>
  <si>
    <t>Saint-Lô</t>
  </si>
  <si>
    <t>057 Vernon Plaza</t>
  </si>
  <si>
    <t>Lambcasing</t>
  </si>
  <si>
    <t>Barreiras</t>
  </si>
  <si>
    <t>2 Iowa Avenue</t>
  </si>
  <si>
    <t>Eggplant Italian</t>
  </si>
  <si>
    <t>Visby</t>
  </si>
  <si>
    <t>10883 West Way</t>
  </si>
  <si>
    <t>Tea - Green</t>
  </si>
  <si>
    <t>Táriba</t>
  </si>
  <si>
    <t>3798 Homewood Park</t>
  </si>
  <si>
    <t>Potatoes - Mini Red</t>
  </si>
  <si>
    <t>Telpaneca</t>
  </si>
  <si>
    <t>76237 Lien Center</t>
  </si>
  <si>
    <t>Wine - Dubouef Macon - Villages</t>
  </si>
  <si>
    <t>Jincheng</t>
  </si>
  <si>
    <t>548 Jana Terrace</t>
  </si>
  <si>
    <t>Ginger - Fresh</t>
  </si>
  <si>
    <t>Kauran</t>
  </si>
  <si>
    <t>0 Cambridge Trail</t>
  </si>
  <si>
    <t>Trout - Rainbow, Frozen</t>
  </si>
  <si>
    <t>Kostyantynivka</t>
  </si>
  <si>
    <t>05700 Eagle Crest Circle</t>
  </si>
  <si>
    <t>Helie</t>
  </si>
  <si>
    <t>51 Springview Plaza</t>
  </si>
  <si>
    <t>Oil - Olive Bertolli</t>
  </si>
  <si>
    <t>Comillas Norte</t>
  </si>
  <si>
    <t>05870 Hintze Circle</t>
  </si>
  <si>
    <t>Banana - Green</t>
  </si>
  <si>
    <t>Akráta</t>
  </si>
  <si>
    <t>7535 Dawn Road</t>
  </si>
  <si>
    <t>Halibut - Whole, Fresh</t>
  </si>
  <si>
    <t>Soacha</t>
  </si>
  <si>
    <t>81 Petterle Trail</t>
  </si>
  <si>
    <t>Ham - Procutinni</t>
  </si>
  <si>
    <t>Vardablur</t>
  </si>
  <si>
    <t>7311 Southridge Avenue</t>
  </si>
  <si>
    <t>Beer - Pilsner Urquell</t>
  </si>
  <si>
    <t>Mozi</t>
  </si>
  <si>
    <t>4 Dixon Junction</t>
  </si>
  <si>
    <t>Bag - Regular Kraft 20 Lb</t>
  </si>
  <si>
    <t>Qesarya</t>
  </si>
  <si>
    <t>67754 Fallview Junction</t>
  </si>
  <si>
    <t>Lamb - Rack</t>
  </si>
  <si>
    <t>Yantian</t>
  </si>
  <si>
    <t>1 Alpine Avenue</t>
  </si>
  <si>
    <t>Cup - 8oz Coffee Perforated</t>
  </si>
  <si>
    <t>El Refugio</t>
  </si>
  <si>
    <t>1737 Hudson Hill</t>
  </si>
  <si>
    <t>Mushroom - Crimini</t>
  </si>
  <si>
    <t>Taganskiy</t>
  </si>
  <si>
    <t>82744 Bonner Terrace</t>
  </si>
  <si>
    <t>Wine - Balbach Riverside</t>
  </si>
  <si>
    <t>San Rafael</t>
  </si>
  <si>
    <t>34927 Algoma Point</t>
  </si>
  <si>
    <t>French Kiss Vanilla</t>
  </si>
  <si>
    <t>Fareydūnshahr</t>
  </si>
  <si>
    <t>26230 Nova Hill</t>
  </si>
  <si>
    <t>Tea - Vanilla Chai</t>
  </si>
  <si>
    <t>Albania</t>
  </si>
  <si>
    <t>0969 Menomonie Drive</t>
  </si>
  <si>
    <t>Beef - Outside, Round</t>
  </si>
  <si>
    <t>Cochabamba</t>
  </si>
  <si>
    <t>900 Johnson Terrace</t>
  </si>
  <si>
    <t>Kingersheim</t>
  </si>
  <si>
    <t>7 Westend Circle</t>
  </si>
  <si>
    <t>Saint-Brieuc</t>
  </si>
  <si>
    <t>9327 Eastwood Avenue</t>
  </si>
  <si>
    <t>Chef Hat 25cm</t>
  </si>
  <si>
    <t>Ngkiong</t>
  </si>
  <si>
    <t>2 Clyde Gallagher Street</t>
  </si>
  <si>
    <t>Daves Island Stinger</t>
  </si>
  <si>
    <t>Sokol</t>
  </si>
  <si>
    <t>88 Stephen Terrace</t>
  </si>
  <si>
    <t>Compound - Pear</t>
  </si>
  <si>
    <t>Kawaguchi</t>
  </si>
  <si>
    <t>60 Magdeline Plaza</t>
  </si>
  <si>
    <t>Uvarovo</t>
  </si>
  <si>
    <t>6 Dwight Way</t>
  </si>
  <si>
    <t>Compound - Raspberry</t>
  </si>
  <si>
    <t>Xibali</t>
  </si>
  <si>
    <t>95 Mccormick Center</t>
  </si>
  <si>
    <t>Nut - Almond, Blanched, Ground</t>
  </si>
  <si>
    <t>Jinshanwei</t>
  </si>
  <si>
    <t>9 Spaight Road</t>
  </si>
  <si>
    <t>Blackberries</t>
  </si>
  <si>
    <t>Purwojoyo</t>
  </si>
  <si>
    <t>985 West Road</t>
  </si>
  <si>
    <t>Puree - Strawberry</t>
  </si>
  <si>
    <t>Émpa</t>
  </si>
  <si>
    <t>59 8th Lane</t>
  </si>
  <si>
    <t>Gloves - Goldtouch Disposable</t>
  </si>
  <si>
    <t>Huaniao</t>
  </si>
  <si>
    <t>67664 Atwood Court</t>
  </si>
  <si>
    <t>Lamb - Whole, Frozen</t>
  </si>
  <si>
    <t>Ciego de Ávila</t>
  </si>
  <si>
    <t>6 Stang Circle</t>
  </si>
  <si>
    <t>Canada Dry</t>
  </si>
  <si>
    <t>Vårby</t>
  </si>
  <si>
    <t>2076 Esch Avenue</t>
  </si>
  <si>
    <t>Tumeric</t>
  </si>
  <si>
    <t>Gorey</t>
  </si>
  <si>
    <t>4 Anniversary Plaza</t>
  </si>
  <si>
    <t>Lotus Rootlets - Canned</t>
  </si>
  <si>
    <t>Liuhe</t>
  </si>
  <si>
    <t>46 Myrtle Pass</t>
  </si>
  <si>
    <t>Roberval</t>
  </si>
  <si>
    <t>0 Fairview Junction</t>
  </si>
  <si>
    <t>Fruit Salad Deluxe</t>
  </si>
  <si>
    <t>Dongdong</t>
  </si>
  <si>
    <t>994 Monument Junction</t>
  </si>
  <si>
    <t>Wine - Ej Gallo Sierra Valley</t>
  </si>
  <si>
    <t>Medaya</t>
  </si>
  <si>
    <t>058 Fairfield Place</t>
  </si>
  <si>
    <t>Fond - Neutral</t>
  </si>
  <si>
    <t>Zhuangke</t>
  </si>
  <si>
    <t>6 Summit Avenue</t>
  </si>
  <si>
    <t>Veal - Kidney</t>
  </si>
  <si>
    <t>Benoni</t>
  </si>
  <si>
    <t>8 Hoard Point</t>
  </si>
  <si>
    <t>Limulan</t>
  </si>
  <si>
    <t>680 Ramsey Road</t>
  </si>
  <si>
    <t>Appetizer - Tarragon Chicken</t>
  </si>
  <si>
    <t>Makiwalo</t>
  </si>
  <si>
    <t>81 Corscot Avenue</t>
  </si>
  <si>
    <t>Garbage Bags - Black</t>
  </si>
  <si>
    <t>Herzliya Pituah</t>
  </si>
  <si>
    <t>5 Pankratz Way</t>
  </si>
  <si>
    <t>Horseradish Root</t>
  </si>
  <si>
    <t>Nanhe</t>
  </si>
  <si>
    <t>38 Leroy Park</t>
  </si>
  <si>
    <t>Beef Ground Medium</t>
  </si>
  <si>
    <t>Tanzybey</t>
  </si>
  <si>
    <t>55 Hoepker Road</t>
  </si>
  <si>
    <t>Water - Spring 1.5lit</t>
  </si>
  <si>
    <t>Huangqiang</t>
  </si>
  <si>
    <t>84326 Texas Parkway</t>
  </si>
  <si>
    <t>Cumin - Whole</t>
  </si>
  <si>
    <t>Caridade</t>
  </si>
  <si>
    <t>53 Mitchell Way</t>
  </si>
  <si>
    <t>Compound - Passion Fruit</t>
  </si>
  <si>
    <t>Ros’</t>
  </si>
  <si>
    <t>7484 Valley Edge Way</t>
  </si>
  <si>
    <t>Muromtsevo</t>
  </si>
  <si>
    <t>8946 Crescent Oaks Center</t>
  </si>
  <si>
    <t>Soup - Campbells - Tomato</t>
  </si>
  <si>
    <t>Rajsko</t>
  </si>
  <si>
    <t>70523 Dixon Parkway</t>
  </si>
  <si>
    <t>Crab - Soft Shell</t>
  </si>
  <si>
    <t>Kobylí</t>
  </si>
  <si>
    <t>47963 Bartelt Point</t>
  </si>
  <si>
    <t>Wine - Red Oakridge Merlot</t>
  </si>
  <si>
    <t>Matamey</t>
  </si>
  <si>
    <t>70990 Oxford Crossing</t>
  </si>
  <si>
    <t>Pepper - Pablano</t>
  </si>
  <si>
    <t>Jāwā</t>
  </si>
  <si>
    <t>818 Farwell Trail</t>
  </si>
  <si>
    <t>Yams</t>
  </si>
  <si>
    <t>Santa Catarina Ixtahuacán</t>
  </si>
  <si>
    <t>4489 Heath Alley</t>
  </si>
  <si>
    <t>Crab - Back Fin Meat, Canned</t>
  </si>
  <si>
    <t>Vin’kivtsi</t>
  </si>
  <si>
    <t>0462 Iowa Lane</t>
  </si>
  <si>
    <t>Beer - Paulaner Hefeweisse</t>
  </si>
  <si>
    <t>Bibai</t>
  </si>
  <si>
    <t>632 Petterle Junction</t>
  </si>
  <si>
    <t>Chicken - Soup Base</t>
  </si>
  <si>
    <t>Brooklyn</t>
  </si>
  <si>
    <t>997 Dunning Way</t>
  </si>
  <si>
    <t>Poppy Seed</t>
  </si>
  <si>
    <t>Beiwucha</t>
  </si>
  <si>
    <t>38 Lakewood Gardens Hill</t>
  </si>
  <si>
    <t>Moshenskoye</t>
  </si>
  <si>
    <t>351 Pawling Hill</t>
  </si>
  <si>
    <t>Pork - Backfat</t>
  </si>
  <si>
    <t>Lasiana</t>
  </si>
  <si>
    <t>5169 Waywood Court</t>
  </si>
  <si>
    <t>Caen</t>
  </si>
  <si>
    <t>63 Marcy Crossing</t>
  </si>
  <si>
    <t>Beef - Baby, Liver</t>
  </si>
  <si>
    <t>Gaotuo</t>
  </si>
  <si>
    <t>2386 Raven Junction</t>
  </si>
  <si>
    <t>Roe - White Fish</t>
  </si>
  <si>
    <t>Jianping</t>
  </si>
  <si>
    <t>83 Melrose Terrace</t>
  </si>
  <si>
    <t>Cheese - Sheep Milk</t>
  </si>
  <si>
    <t>Omsk</t>
  </si>
  <si>
    <t>51152 Independence Alley</t>
  </si>
  <si>
    <t>Jenzan</t>
  </si>
  <si>
    <t>4 Gale Drive</t>
  </si>
  <si>
    <t>Praline Paste</t>
  </si>
  <si>
    <t>Onsala</t>
  </si>
  <si>
    <t>62920 Kings Lane</t>
  </si>
  <si>
    <t>Wine - Zinfandel Rosenblum</t>
  </si>
  <si>
    <t>Mount Frere</t>
  </si>
  <si>
    <t>0 Starling Pass</t>
  </si>
  <si>
    <t>Muffin Carrot - Individual</t>
  </si>
  <si>
    <t>Sindangbarang</t>
  </si>
  <si>
    <t>04830 Sloan Way</t>
  </si>
  <si>
    <t>Chocolate Bar - Coffee Crisp</t>
  </si>
  <si>
    <t>Ngeru</t>
  </si>
  <si>
    <t>27 Menomonie Hill</t>
  </si>
  <si>
    <t>Cleaner - Bleach</t>
  </si>
  <si>
    <t>Sandviken</t>
  </si>
  <si>
    <t>678 Evergreen Lane</t>
  </si>
  <si>
    <t>Cheese - Comte</t>
  </si>
  <si>
    <t>San Felipe</t>
  </si>
  <si>
    <t>0385 Rockefeller Plaza</t>
  </si>
  <si>
    <t>Fruit Mix - Light</t>
  </si>
  <si>
    <t>Tilburg</t>
  </si>
  <si>
    <t>10759 Homewood Avenue</t>
  </si>
  <si>
    <t>Pasta - Gnocchi, Potato</t>
  </si>
  <si>
    <t>Krian</t>
  </si>
  <si>
    <t>730 Buell Way</t>
  </si>
  <si>
    <t>Veal - Tenderloin, Untrimmed</t>
  </si>
  <si>
    <t>Mount Pearl</t>
  </si>
  <si>
    <t>14 Lotheville Avenue</t>
  </si>
  <si>
    <t>Pie Filling - Pumpkin</t>
  </si>
  <si>
    <t>Petrolera</t>
  </si>
  <si>
    <t>8435 Tony Place</t>
  </si>
  <si>
    <t>Sorrel - Fresh</t>
  </si>
  <si>
    <t>Antrukan</t>
  </si>
  <si>
    <t>35 Division Park</t>
  </si>
  <si>
    <t>Eggplant - Baby</t>
  </si>
  <si>
    <t>Qiting</t>
  </si>
  <si>
    <t>84871 Union Crossing</t>
  </si>
  <si>
    <t>Pork - Side Ribs</t>
  </si>
  <si>
    <t>Kabanga</t>
  </si>
  <si>
    <t>686 Swallow Terrace</t>
  </si>
  <si>
    <t>Wine - Marlbourough Sauv Blanc</t>
  </si>
  <si>
    <t>Columbus</t>
  </si>
  <si>
    <t>81058 Goodland Place</t>
  </si>
  <si>
    <t>Pepper - Sorrano</t>
  </si>
  <si>
    <t>Yangqiaodian</t>
  </si>
  <si>
    <t>32 Dunning Circle</t>
  </si>
  <si>
    <t>Liners - Baking Cups</t>
  </si>
  <si>
    <t>Tarogong</t>
  </si>
  <si>
    <t>29216 Fisk Place</t>
  </si>
  <si>
    <t>Coffee - French Vanilla Frothy</t>
  </si>
  <si>
    <t>Lachowice</t>
  </si>
  <si>
    <t>80622 Center Drive</t>
  </si>
  <si>
    <t>Water - Mineral, Carbonated</t>
  </si>
  <si>
    <t>Banraeaba Village</t>
  </si>
  <si>
    <t>96 Marquette Court</t>
  </si>
  <si>
    <t>Kamensk-Shakhtinskiy</t>
  </si>
  <si>
    <t>6172 Pennsylvania Park</t>
  </si>
  <si>
    <t>Mini - Vol Au Vents</t>
  </si>
  <si>
    <t>L-Iklin</t>
  </si>
  <si>
    <t>34790 Menomonie Place</t>
  </si>
  <si>
    <t>Wonokerto</t>
  </si>
  <si>
    <t>3332 Oxford Park</t>
  </si>
  <si>
    <t>Parsley - Dried</t>
  </si>
  <si>
    <t>Srono</t>
  </si>
  <si>
    <t>7756 Bay Street</t>
  </si>
  <si>
    <t>Cake Circle, Paprus</t>
  </si>
  <si>
    <t>Klimontów</t>
  </si>
  <si>
    <t>3 Hollow Ridge Court</t>
  </si>
  <si>
    <t>Sauce - Gravy, Au Jus, Mix</t>
  </si>
  <si>
    <t>Mosteiros</t>
  </si>
  <si>
    <t>49 Mockingbird Drive</t>
  </si>
  <si>
    <t>Seshcha</t>
  </si>
  <si>
    <t>747 Basil Pass</t>
  </si>
  <si>
    <t>Chinese Foods - Plain Fried Rice</t>
  </si>
  <si>
    <t>Slovenske Konjice</t>
  </si>
  <si>
    <t>8 Nobel Avenue</t>
  </si>
  <si>
    <t>Mangoes</t>
  </si>
  <si>
    <t>Manjacaze</t>
  </si>
  <si>
    <t>65 Daystar Court</t>
  </si>
  <si>
    <t>Smoked Paprika</t>
  </si>
  <si>
    <t>Qarshi</t>
  </si>
  <si>
    <t>04 Superior Junction</t>
  </si>
  <si>
    <t>Cookies - Assorted</t>
  </si>
  <si>
    <t>Amaigbo</t>
  </si>
  <si>
    <t>68 Tennyson Place</t>
  </si>
  <si>
    <t>Vanilla Beans</t>
  </si>
  <si>
    <t>Karinë</t>
  </si>
  <si>
    <t>90992 Forest Drive</t>
  </si>
  <si>
    <t>Jack Daniels</t>
  </si>
  <si>
    <t>Wang Sombun</t>
  </si>
  <si>
    <t>61 Corscot Alley</t>
  </si>
  <si>
    <t>Cocoa Powder - Natural</t>
  </si>
  <si>
    <t>San Andrés</t>
  </si>
  <si>
    <t>4 Debra Court</t>
  </si>
  <si>
    <t>Appetizer - Mango Chevre</t>
  </si>
  <si>
    <t>Yunmen</t>
  </si>
  <si>
    <t>3 Laurel Terrace</t>
  </si>
  <si>
    <t>Veal - Inside Round / Top, Lean</t>
  </si>
  <si>
    <t>Jamaica</t>
  </si>
  <si>
    <t>256 Vera Terrace</t>
  </si>
  <si>
    <t>Island Oasis - Lemonade</t>
  </si>
  <si>
    <t>Rancagua</t>
  </si>
  <si>
    <t>78595 Southridge Drive</t>
  </si>
  <si>
    <t>Yamoussoukro</t>
  </si>
  <si>
    <t>915 Crowley Circle</t>
  </si>
  <si>
    <t>Javorník</t>
  </si>
  <si>
    <t>68 Hoffman Park</t>
  </si>
  <si>
    <t>Doilies - 12, Paper</t>
  </si>
  <si>
    <t>Beixiaoying</t>
  </si>
  <si>
    <t>57 Gerald Street</t>
  </si>
  <si>
    <t>Sattahip</t>
  </si>
  <si>
    <t>1642 Mccormick Trail</t>
  </si>
  <si>
    <t>Sugar - Sweet N Low, Individual</t>
  </si>
  <si>
    <t>Podu</t>
  </si>
  <si>
    <t>5 Moulton Junction</t>
  </si>
  <si>
    <t>Shiratamako - Rice Flour</t>
  </si>
  <si>
    <t>326 Waubesa Alley</t>
  </si>
  <si>
    <t>Wine - Tio Pepe Sherry Fino</t>
  </si>
  <si>
    <t>Miura</t>
  </si>
  <si>
    <t>2282 Waxwing Point</t>
  </si>
  <si>
    <t>Chicken - Thigh, Bone In</t>
  </si>
  <si>
    <t>Novogireyevo</t>
  </si>
  <si>
    <t>718 Merchant Center</t>
  </si>
  <si>
    <t>Wine - Wyndham Estate Bin 777</t>
  </si>
  <si>
    <t>Balrothery</t>
  </si>
  <si>
    <t>23 Novick Crossing</t>
  </si>
  <si>
    <t>Muffin Orange Individual</t>
  </si>
  <si>
    <t>San Bernardo</t>
  </si>
  <si>
    <t>6 Commercial Trail</t>
  </si>
  <si>
    <t>‘Anīn</t>
  </si>
  <si>
    <t>96 Gateway Parkway</t>
  </si>
  <si>
    <t>Ice Cream - Strawberry</t>
  </si>
  <si>
    <t>Międzyrzecz</t>
  </si>
  <si>
    <t>8613 Arapahoe Terrace</t>
  </si>
  <si>
    <t>Lis</t>
  </si>
  <si>
    <t>0 Cambridge Court</t>
  </si>
  <si>
    <t>Chicken - Wieners</t>
  </si>
  <si>
    <t>Ndano</t>
  </si>
  <si>
    <t>24 Burning Wood Point</t>
  </si>
  <si>
    <t>Bahe</t>
  </si>
  <si>
    <t>15 Harbort Road</t>
  </si>
  <si>
    <t>Foam Dinner Plate</t>
  </si>
  <si>
    <t>Jardín América</t>
  </si>
  <si>
    <t>68 Di Loreto Park</t>
  </si>
  <si>
    <t>Lobak</t>
  </si>
  <si>
    <t>Kochani</t>
  </si>
  <si>
    <t>6 Stone Corner Street</t>
  </si>
  <si>
    <t>Sauce - Salsa</t>
  </si>
  <si>
    <t>Kuanchuan</t>
  </si>
  <si>
    <t>75 Waxwing Plaza</t>
  </si>
  <si>
    <t>Nantucket Orange Juice</t>
  </si>
  <si>
    <t>Donghe</t>
  </si>
  <si>
    <t>9 Kingsford Terrace</t>
  </si>
  <si>
    <t>Remy Red</t>
  </si>
  <si>
    <t>Warmare</t>
  </si>
  <si>
    <t>64671 Hintze Center</t>
  </si>
  <si>
    <t>Jameson Irish Whiskey</t>
  </si>
  <si>
    <t>Gendiwu</t>
  </si>
  <si>
    <t>26 Sutherland Place</t>
  </si>
  <si>
    <t>Sugar - White Packet</t>
  </si>
  <si>
    <t>Mŭynoq</t>
  </si>
  <si>
    <t>3767 Lotheville Pass</t>
  </si>
  <si>
    <t>Nut - Pumpkin Seeds</t>
  </si>
  <si>
    <t>San Javier</t>
  </si>
  <si>
    <t>4 Carioca Court</t>
  </si>
  <si>
    <t>Beans - Black Bean, Dry</t>
  </si>
  <si>
    <t>Hastings</t>
  </si>
  <si>
    <t>73 Jackson Street</t>
  </si>
  <si>
    <t>Pork - Shoulder</t>
  </si>
  <si>
    <t>Hekinan</t>
  </si>
  <si>
    <t>86 Lakeland Trail</t>
  </si>
  <si>
    <t>Soup - Campbells, Beef Barley</t>
  </si>
  <si>
    <t>Concepción</t>
  </si>
  <si>
    <t>6 Bunker Hill Park</t>
  </si>
  <si>
    <t>Loaf Pan - 2 Lb, Foil</t>
  </si>
  <si>
    <t>Bodzentyn</t>
  </si>
  <si>
    <t>93903 Maple Parkway</t>
  </si>
  <si>
    <t>Spice - Montreal Steak Spice</t>
  </si>
  <si>
    <t>Xihu</t>
  </si>
  <si>
    <t>498 Marquette Point</t>
  </si>
  <si>
    <t>Awsīm</t>
  </si>
  <si>
    <t>0 Morningstar Street</t>
  </si>
  <si>
    <t>Pie Shell - 5</t>
  </si>
  <si>
    <t>Gongju</t>
  </si>
  <si>
    <t>40 Transport Alley</t>
  </si>
  <si>
    <t>Karakol</t>
  </si>
  <si>
    <t>5712 Portage Junction</t>
  </si>
  <si>
    <t>Oil - Olive</t>
  </si>
  <si>
    <t>Yangqiao</t>
  </si>
  <si>
    <t>45 Forest Run Circle</t>
  </si>
  <si>
    <t>Vodka - Lemon, Absolut</t>
  </si>
  <si>
    <t>Gaojian</t>
  </si>
  <si>
    <t>4 Arizona Terrace</t>
  </si>
  <si>
    <t>Bread - Italian Sesame Poly</t>
  </si>
  <si>
    <t>Bahay Pare</t>
  </si>
  <si>
    <t>146 Dunning Avenue</t>
  </si>
  <si>
    <t>Sole - Iqf</t>
  </si>
  <si>
    <t>Montego Bay</t>
  </si>
  <si>
    <t>9153 Luster Lane</t>
  </si>
  <si>
    <t>Jianba</t>
  </si>
  <si>
    <t>906 Melody Avenue</t>
  </si>
  <si>
    <t>Soup - Knorr, Classic Can. Chili</t>
  </si>
  <si>
    <t>Złotniki Kujawskie</t>
  </si>
  <si>
    <t>7103 Truax Crossing</t>
  </si>
  <si>
    <t>Wine - Red, Mouton Cadet</t>
  </si>
  <si>
    <t>Pozuzo</t>
  </si>
  <si>
    <t>09 Haas Drive</t>
  </si>
  <si>
    <t>Bread - Multigrain, Loaf</t>
  </si>
  <si>
    <t>Penha</t>
  </si>
  <si>
    <t>7 Starling Junction</t>
  </si>
  <si>
    <t>Tuna - Sushi Grade</t>
  </si>
  <si>
    <t>Corralito</t>
  </si>
  <si>
    <t>0540 6th Street</t>
  </si>
  <si>
    <t>Truffle Paste</t>
  </si>
  <si>
    <t>Mozzozzin Sur</t>
  </si>
  <si>
    <t>927 Namekagon Center</t>
  </si>
  <si>
    <t>Pasta - Fettuccine, Dry</t>
  </si>
  <si>
    <t>Novorossiysk</t>
  </si>
  <si>
    <t>4440 Melrose Junction</t>
  </si>
  <si>
    <t>Gweru</t>
  </si>
  <si>
    <t>32352 Pond Pass</t>
  </si>
  <si>
    <t>Fireball Whisky</t>
  </si>
  <si>
    <t>Yangxi</t>
  </si>
  <si>
    <t>59550 Kim Park</t>
  </si>
  <si>
    <t>Kakan</t>
  </si>
  <si>
    <t>4 Village Center</t>
  </si>
  <si>
    <t>Cheese - Brie</t>
  </si>
  <si>
    <t>Sentieiras</t>
  </si>
  <si>
    <t>96 Amoth Hill</t>
  </si>
  <si>
    <t>Chicken Breast Halal</t>
  </si>
  <si>
    <t>Praia da Tocha</t>
  </si>
  <si>
    <t>1 Hovde Junction</t>
  </si>
  <si>
    <t>Untolovo</t>
  </si>
  <si>
    <t>55 Ohio Street</t>
  </si>
  <si>
    <t>Sevan</t>
  </si>
  <si>
    <t>92 Del Sol Alley</t>
  </si>
  <si>
    <t>Duck - Legs</t>
  </si>
  <si>
    <t>Caherconlish</t>
  </si>
  <si>
    <t>1857 Kennedy Alley</t>
  </si>
  <si>
    <t>Ruteng</t>
  </si>
  <si>
    <t>3375 Muir Street</t>
  </si>
  <si>
    <t>Pasta - Agnolotti - Butternut</t>
  </si>
  <si>
    <t>Talitsa</t>
  </si>
  <si>
    <t>88 Oxford Hill</t>
  </si>
  <si>
    <t>Bols Melon Liqueur</t>
  </si>
  <si>
    <t>Wierzchowo</t>
  </si>
  <si>
    <t>9 Randy Road</t>
  </si>
  <si>
    <t>Cheese - Comtomme</t>
  </si>
  <si>
    <t>Patos Fshat</t>
  </si>
  <si>
    <t>6362 Eastwood Court</t>
  </si>
  <si>
    <t>Coconut - Shredded, Unsweet</t>
  </si>
  <si>
    <t>Kaoma</t>
  </si>
  <si>
    <t>02135 Lake View Pass</t>
  </si>
  <si>
    <t>Assorted Desserts</t>
  </si>
  <si>
    <t>Jingning Chengguanzhen</t>
  </si>
  <si>
    <t>831 Oxford Way</t>
  </si>
  <si>
    <t>Muffin - Banana Nut Individual</t>
  </si>
  <si>
    <t>Umanday Centro</t>
  </si>
  <si>
    <t>62 Park Meadow Point</t>
  </si>
  <si>
    <t>Pork - Sausage, Medium</t>
  </si>
  <si>
    <t>Mingfeng</t>
  </si>
  <si>
    <t>52504 Northwestern Court</t>
  </si>
  <si>
    <t>Cabbage - Red</t>
  </si>
  <si>
    <t>Chinchero</t>
  </si>
  <si>
    <t>29 7th Place</t>
  </si>
  <si>
    <t>Kallithéa</t>
  </si>
  <si>
    <t>9404 Orin Circle</t>
  </si>
  <si>
    <t>Bread - Pita</t>
  </si>
  <si>
    <t>Wanglian</t>
  </si>
  <si>
    <t>05 Upham Road</t>
  </si>
  <si>
    <t>Mushroom Morel Fresh</t>
  </si>
  <si>
    <t>Xilai</t>
  </si>
  <si>
    <t>2188 Fieldstone Park</t>
  </si>
  <si>
    <t>Nueva Esperanza</t>
  </si>
  <si>
    <t>01 Anhalt Point</t>
  </si>
  <si>
    <t>Tak Bai</t>
  </si>
  <si>
    <t>96 Dovetail Lane</t>
  </si>
  <si>
    <t>Fenngreek Seed</t>
  </si>
  <si>
    <t>Dayr Abū Ḑa‘īf</t>
  </si>
  <si>
    <t>791 Corben Lane</t>
  </si>
  <si>
    <t>Zhongluotan</t>
  </si>
  <si>
    <t>0925 Lerdahl Lane</t>
  </si>
  <si>
    <t>Palayan City</t>
  </si>
  <si>
    <t>2 Forest Dale Plaza</t>
  </si>
  <si>
    <t>Nao</t>
  </si>
  <si>
    <t>9667 Troy Plaza</t>
  </si>
  <si>
    <t>Tuna - Salad Premix</t>
  </si>
  <si>
    <t>Yushu</t>
  </si>
  <si>
    <t>715 Debra Crossing</t>
  </si>
  <si>
    <t>Beans - Long, Chinese</t>
  </si>
  <si>
    <t>Pāshmūl</t>
  </si>
  <si>
    <t>3719 Moose Alley</t>
  </si>
  <si>
    <t>Bauru</t>
  </si>
  <si>
    <t>09719 Canary Plaza</t>
  </si>
  <si>
    <t>Napkin Colour</t>
  </si>
  <si>
    <t>Zaria</t>
  </si>
  <si>
    <t>39 Crest Line Terrace</t>
  </si>
  <si>
    <t>Pasta - Lasagne, Fresh</t>
  </si>
  <si>
    <t>Świdwin</t>
  </si>
  <si>
    <t>5 Fuller Center</t>
  </si>
  <si>
    <t>Pasta - Rotini, Colour, Dry</t>
  </si>
  <si>
    <t>Bensonville</t>
  </si>
  <si>
    <t>3659 Longview Drive</t>
  </si>
  <si>
    <t>Cake Slab</t>
  </si>
  <si>
    <t>Providencia</t>
  </si>
  <si>
    <t>16386 Mayer Way</t>
  </si>
  <si>
    <t>Wine - White, Mosel Gold</t>
  </si>
  <si>
    <t>Adelaide</t>
  </si>
  <si>
    <t>369 Fairfield Pass</t>
  </si>
  <si>
    <t>Wine - Carmenere Casillero Del</t>
  </si>
  <si>
    <t>Quba</t>
  </si>
  <si>
    <t>375 Elgar Parkway</t>
  </si>
  <si>
    <t>Chocolate - Compound Coating</t>
  </si>
  <si>
    <t>Perbaungan</t>
  </si>
  <si>
    <t>6532 Barnett Way</t>
  </si>
  <si>
    <t>Cake - Bande Of Fruit</t>
  </si>
  <si>
    <t>Buenos Aires</t>
  </si>
  <si>
    <t>1809 Melrose Street</t>
  </si>
  <si>
    <t>Beef - Rib Roast, Capless</t>
  </si>
  <si>
    <t>Passo Fundo</t>
  </si>
  <si>
    <t>6 Reinke Point</t>
  </si>
  <si>
    <t>Bread - Bistro White</t>
  </si>
  <si>
    <t>Bodø</t>
  </si>
  <si>
    <t>26 Ryan Avenue</t>
  </si>
  <si>
    <t>Raspberries - Frozen</t>
  </si>
  <si>
    <t>Veiga</t>
  </si>
  <si>
    <t>22 Carberry Crossing</t>
  </si>
  <si>
    <t>Cheese - Goat</t>
  </si>
  <si>
    <t>New Haven</t>
  </si>
  <si>
    <t>8011 Monterey Center</t>
  </si>
  <si>
    <t>Tart - Pecan Butter Squares</t>
  </si>
  <si>
    <t>Cahul</t>
  </si>
  <si>
    <t>6 Old Gate Junction</t>
  </si>
  <si>
    <t>Pectin</t>
  </si>
  <si>
    <t>Heping</t>
  </si>
  <si>
    <t>22 Bartillon Junction</t>
  </si>
  <si>
    <t>Beef - Top Butt Aaa</t>
  </si>
  <si>
    <t>Sumberrejo</t>
  </si>
  <si>
    <t>9474 Rutledge Junction</t>
  </si>
  <si>
    <t>Swiss Chard - Red</t>
  </si>
  <si>
    <t>Gibsons</t>
  </si>
  <si>
    <t>43642 Erie Trail</t>
  </si>
  <si>
    <t>Scrubbie - Scotchbrite Hand Pad</t>
  </si>
  <si>
    <t>Banyutengah</t>
  </si>
  <si>
    <t>822 Vernon Point</t>
  </si>
  <si>
    <t>Irvine</t>
  </si>
  <si>
    <t>0278 Manley Terrace</t>
  </si>
  <si>
    <t>Pasta - Linguini, Dry</t>
  </si>
  <si>
    <t>Västra Frölunda</t>
  </si>
  <si>
    <t>3133 Farragut Center</t>
  </si>
  <si>
    <t>Urban Zen Drinks</t>
  </si>
  <si>
    <t>Fiães</t>
  </si>
  <si>
    <t>1370 Scott Alley</t>
  </si>
  <si>
    <t>Baing</t>
  </si>
  <si>
    <t>01619 Sunfield Street</t>
  </si>
  <si>
    <t>Skutskär</t>
  </si>
  <si>
    <t>740 Blackbird Junction</t>
  </si>
  <si>
    <t>Goulash Seasoning</t>
  </si>
  <si>
    <t>Colombia</t>
  </si>
  <si>
    <t>89458 Veith Center</t>
  </si>
  <si>
    <t>Syrup - Monin, Amaretta</t>
  </si>
  <si>
    <t>Corralillo</t>
  </si>
  <si>
    <t>78 Towne Place</t>
  </si>
  <si>
    <t>Tart Shells - Sweet, 2</t>
  </si>
  <si>
    <t>Longtanping</t>
  </si>
  <si>
    <t>98132 Sugar Hill</t>
  </si>
  <si>
    <t>Soho Lychee Liqueur</t>
  </si>
  <si>
    <t>Poręba Spytkowska</t>
  </si>
  <si>
    <t>4706 Dorton Hill</t>
  </si>
  <si>
    <t>Cheese - Le Cheve Noir</t>
  </si>
  <si>
    <t>Costa Sacate</t>
  </si>
  <si>
    <t>09458 Dovetail Place</t>
  </si>
  <si>
    <t>Bagel - Whole White Sesame</t>
  </si>
  <si>
    <t>Jega</t>
  </si>
  <si>
    <t>442 Claremont Junction</t>
  </si>
  <si>
    <t>Bread - Pumpernickel</t>
  </si>
  <si>
    <t>Borzna</t>
  </si>
  <si>
    <t>0 Prairieview Point</t>
  </si>
  <si>
    <t>Chocolate - Milk, Callets</t>
  </si>
  <si>
    <t>Emiliano Zapata</t>
  </si>
  <si>
    <t>8 Glendale Drive</t>
  </si>
  <si>
    <t>Saint Petersburg</t>
  </si>
  <si>
    <t>520 Grim Pass</t>
  </si>
  <si>
    <t>Mazamet</t>
  </si>
  <si>
    <t>1 American Ash Court</t>
  </si>
  <si>
    <t>Muffin Puck Ww Carrot</t>
  </si>
  <si>
    <t>Bistrica pri Tržiču</t>
  </si>
  <si>
    <t>516 Village Crossing</t>
  </si>
  <si>
    <t>Lettuce - Romaine</t>
  </si>
  <si>
    <t>Melchor Ocampo</t>
  </si>
  <si>
    <t>666 Hoffman Drive</t>
  </si>
  <si>
    <t>Cheese - Ermite Bleu</t>
  </si>
  <si>
    <t>Vallentuna</t>
  </si>
  <si>
    <t>2552 Cascade Drive</t>
  </si>
  <si>
    <t>Breakfast Quesadillas</t>
  </si>
  <si>
    <t>Babao</t>
  </si>
  <si>
    <t>040 Dexter Street</t>
  </si>
  <si>
    <t>Kahlua</t>
  </si>
  <si>
    <t>Chengdong</t>
  </si>
  <si>
    <t>1 Novick Parkway</t>
  </si>
  <si>
    <t>Bread - Pain Au Liat X12</t>
  </si>
  <si>
    <t>Mendi</t>
  </si>
  <si>
    <t>7 Rutledge Place</t>
  </si>
  <si>
    <t>Wine - Bouchard La Vignee Pinot</t>
  </si>
  <si>
    <t>Kaleybar</t>
  </si>
  <si>
    <t>4 Swallow Junction</t>
  </si>
  <si>
    <t>Juice - Lemon</t>
  </si>
  <si>
    <t>Sarapul</t>
  </si>
  <si>
    <t>20859 Debra Point</t>
  </si>
  <si>
    <t>Wine - White, Colubia Cresh</t>
  </si>
  <si>
    <t>Kaduluhur</t>
  </si>
  <si>
    <t>09391 Vernon Terrace</t>
  </si>
  <si>
    <t>Oganlima</t>
  </si>
  <si>
    <t>85959 Everett Lane</t>
  </si>
  <si>
    <t>Mayonnaise</t>
  </si>
  <si>
    <t>Paço</t>
  </si>
  <si>
    <t>698 Anniversary Point</t>
  </si>
  <si>
    <t>Nîmes</t>
  </si>
  <si>
    <t>67421 Village Junction</t>
  </si>
  <si>
    <t>Wine - German Riesling</t>
  </si>
  <si>
    <t>Vendychany</t>
  </si>
  <si>
    <t>3 Monica Way</t>
  </si>
  <si>
    <t>Trueblue - Blueberry</t>
  </si>
  <si>
    <t>Talā</t>
  </si>
  <si>
    <t>0284 Kipling Terrace</t>
  </si>
  <si>
    <t>Cihaur</t>
  </si>
  <si>
    <t>5557 Tennessee Avenue</t>
  </si>
  <si>
    <t>Lid Tray - 12in Dome</t>
  </si>
  <si>
    <t>Chekmagush</t>
  </si>
  <si>
    <t>6398 Badeau Park</t>
  </si>
  <si>
    <t>Water Chestnut - Canned</t>
  </si>
  <si>
    <t>La Eduvigis</t>
  </si>
  <si>
    <t>9234 Schlimgen Circle</t>
  </si>
  <si>
    <t>Container Clear 8 Oz</t>
  </si>
  <si>
    <t>Xunzhai</t>
  </si>
  <si>
    <t>873 Northwestern Crossing</t>
  </si>
  <si>
    <t>Wine La Vielle Ferme Cote Du</t>
  </si>
  <si>
    <t>Turija</t>
  </si>
  <si>
    <t>89 Ramsey Plaza</t>
  </si>
  <si>
    <t>Pantang</t>
  </si>
  <si>
    <t>0 Meadow Vale Hill</t>
  </si>
  <si>
    <t>Tulyushka</t>
  </si>
  <si>
    <t>72331 Boyd Place</t>
  </si>
  <si>
    <t>Falkenberg</t>
  </si>
  <si>
    <t>0431 Aberg Center</t>
  </si>
  <si>
    <t>Wine - Savigny - Les - Beaune</t>
  </si>
  <si>
    <t>Bystra</t>
  </si>
  <si>
    <t>6236 Delladonna Parkway</t>
  </si>
  <si>
    <t>Sauce - Oyster</t>
  </si>
  <si>
    <t>Valencia</t>
  </si>
  <si>
    <t>0157 Village Avenue</t>
  </si>
  <si>
    <t>Flour - Buckwheat, Dark</t>
  </si>
  <si>
    <t>Novoanninskiy</t>
  </si>
  <si>
    <t>49 Donald Parkway</t>
  </si>
  <si>
    <t>Wine - Stoneliegh Sauvignon</t>
  </si>
  <si>
    <t>Cheremnoye</t>
  </si>
  <si>
    <t>34 Bayside Center</t>
  </si>
  <si>
    <t>Floreşti</t>
  </si>
  <si>
    <t>71 Wayridge Point</t>
  </si>
  <si>
    <t>Fanyang</t>
  </si>
  <si>
    <t>5377 Burrows Hill</t>
  </si>
  <si>
    <t>Uruçuca</t>
  </si>
  <si>
    <t>66 Ilene Place</t>
  </si>
  <si>
    <t>Melon - Cantaloupe</t>
  </si>
  <si>
    <t>Huangjinbu</t>
  </si>
  <si>
    <t>953 Cody Avenue</t>
  </si>
  <si>
    <t>Cookie - Oatmeal</t>
  </si>
  <si>
    <t>002 Karstens Crossing</t>
  </si>
  <si>
    <t>Squash - Butternut</t>
  </si>
  <si>
    <t>Mtubatuba</t>
  </si>
  <si>
    <t>162 Farragut Point</t>
  </si>
  <si>
    <t>Pants Custom Dry Clean</t>
  </si>
  <si>
    <t>Mpulungu</t>
  </si>
  <si>
    <t>78740 Waxwing Circle</t>
  </si>
  <si>
    <t>Beef - Tongue, Fresh</t>
  </si>
  <si>
    <t>Haibara</t>
  </si>
  <si>
    <t>27 Norway Maple Terrace</t>
  </si>
  <si>
    <t>Yukon Jack</t>
  </si>
  <si>
    <t>Rio Piracicaba</t>
  </si>
  <si>
    <t>18533 Harbort Road</t>
  </si>
  <si>
    <t>Tequila - Sauza Silver</t>
  </si>
  <si>
    <t>Pasirhuni</t>
  </si>
  <si>
    <t>864 Ridgeway Pass</t>
  </si>
  <si>
    <t>Tea - Grapefruit Green Tea</t>
  </si>
  <si>
    <t>Purut</t>
  </si>
  <si>
    <t>4 Mcbride Way</t>
  </si>
  <si>
    <t>Pork - Ground</t>
  </si>
  <si>
    <t>Kaulon</t>
  </si>
  <si>
    <t>49 Darwin Pass</t>
  </si>
  <si>
    <t>Table Cloth 62x120 Colour</t>
  </si>
  <si>
    <t>Rzeczenica</t>
  </si>
  <si>
    <t>901 Gale Parkway</t>
  </si>
  <si>
    <t>Cheese - Grana Padano</t>
  </si>
  <si>
    <t>Konëvo</t>
  </si>
  <si>
    <t>54 Emmet Point</t>
  </si>
  <si>
    <t>Sambuca - Opal Nera</t>
  </si>
  <si>
    <t>Paris 15</t>
  </si>
  <si>
    <t>7183 Fairview Alley</t>
  </si>
  <si>
    <t>Sapataria</t>
  </si>
  <si>
    <t>881 Lakewood Gardens Point</t>
  </si>
  <si>
    <t>Soup - Campbells Chili Veg</t>
  </si>
  <si>
    <t>Growong Lor</t>
  </si>
  <si>
    <t>35 Kinsman Crossing</t>
  </si>
  <si>
    <t>Foil Wrap</t>
  </si>
  <si>
    <t>Nueva Fuerza</t>
  </si>
  <si>
    <t>70872 Northland Alley</t>
  </si>
  <si>
    <t>Soup Campbells - Italian Wedding</t>
  </si>
  <si>
    <t>Fukuechō</t>
  </si>
  <si>
    <t>7 Meadow Vale Alley</t>
  </si>
  <si>
    <t>Lettuce - Red Leaf</t>
  </si>
  <si>
    <t>Pitalito</t>
  </si>
  <si>
    <t>3 Arapahoe Plaza</t>
  </si>
  <si>
    <t>Baume-les-Dames</t>
  </si>
  <si>
    <t>8 Fairfield Hill</t>
  </si>
  <si>
    <t>Cheese - Cambozola</t>
  </si>
  <si>
    <t>59492 Macpherson Center</t>
  </si>
  <si>
    <t>Stainless Steel Cleaner Vision</t>
  </si>
  <si>
    <t>Bridgetown</t>
  </si>
  <si>
    <t>05 Graceland Court</t>
  </si>
  <si>
    <t>Lugovoy</t>
  </si>
  <si>
    <t>12 Waubesa Park</t>
  </si>
  <si>
    <t>Cloves - Ground</t>
  </si>
  <si>
    <t>Novonikol’sk</t>
  </si>
  <si>
    <t>976 Rusk Junction</t>
  </si>
  <si>
    <t>Water, Tap</t>
  </si>
  <si>
    <t>Bolinao</t>
  </si>
  <si>
    <t>2 Buena Vista Drive</t>
  </si>
  <si>
    <t>Ząbkowice Śląskie</t>
  </si>
  <si>
    <t>81 Milwaukee Street</t>
  </si>
  <si>
    <t>Jinji</t>
  </si>
  <si>
    <t>01 Mallory Drive</t>
  </si>
  <si>
    <t>Bread - Roll, Soft White Round</t>
  </si>
  <si>
    <t>Bilicenii Vechi</t>
  </si>
  <si>
    <t>64 Hazelcrest Junction</t>
  </si>
  <si>
    <t>Na Klang</t>
  </si>
  <si>
    <t>4653 Ludington Court</t>
  </si>
  <si>
    <t>Chicken - Whole Roasting</t>
  </si>
  <si>
    <t>Loukísia</t>
  </si>
  <si>
    <t>4104 Kings Drive</t>
  </si>
  <si>
    <t>Steam Pan - Half Size Deep</t>
  </si>
  <si>
    <t>Pringgoboyo</t>
  </si>
  <si>
    <t>8 Sommers Way</t>
  </si>
  <si>
    <t>Galliano</t>
  </si>
  <si>
    <t>Creighton</t>
  </si>
  <si>
    <t>3776 Rigney Road</t>
  </si>
  <si>
    <t>Hŭngju-dong</t>
  </si>
  <si>
    <t>4650 Linden Road</t>
  </si>
  <si>
    <t>Artsvaberd</t>
  </si>
  <si>
    <t>3867 Arapahoe Hill</t>
  </si>
  <si>
    <t>The Pop Shoppe - Grape</t>
  </si>
  <si>
    <t>Lille</t>
  </si>
  <si>
    <t>974 Mallory Alley</t>
  </si>
  <si>
    <t>Chips Potato Salt Vinegar 43g</t>
  </si>
  <si>
    <t>Shchukino</t>
  </si>
  <si>
    <t>7 Fairfield Drive</t>
  </si>
  <si>
    <t>Radish - Pickled</t>
  </si>
  <si>
    <t>Samdrup Jongkhar</t>
  </si>
  <si>
    <t>1891 Mallory Terrace</t>
  </si>
  <si>
    <t>Rice - Long Grain</t>
  </si>
  <si>
    <t>Agenebode</t>
  </si>
  <si>
    <t>251 Mallard Trail</t>
  </si>
  <si>
    <t>Naifaru</t>
  </si>
  <si>
    <t>30 Columbus Crossing</t>
  </si>
  <si>
    <t>Mortadella</t>
  </si>
  <si>
    <t>Longxi</t>
  </si>
  <si>
    <t>504 Dorton Parkway</t>
  </si>
  <si>
    <t>Golomunta</t>
  </si>
  <si>
    <t>48605 Holmberg Park</t>
  </si>
  <si>
    <t>Jevremovac</t>
  </si>
  <si>
    <t>2 Butternut Pass</t>
  </si>
  <si>
    <t>Pail With Metal Handle 16l White</t>
  </si>
  <si>
    <t>Baolong</t>
  </si>
  <si>
    <t>68238 Pierstorff Hill</t>
  </si>
  <si>
    <t>Taraban Timur</t>
  </si>
  <si>
    <t>008 Manley Pass</t>
  </si>
  <si>
    <t>Trout Rainbow Whole</t>
  </si>
  <si>
    <t>Carpenter</t>
  </si>
  <si>
    <t>03754 Northport Park</t>
  </si>
  <si>
    <t>Toothpick Frilled</t>
  </si>
  <si>
    <t>Fencheng</t>
  </si>
  <si>
    <t>2564 Buell Park</t>
  </si>
  <si>
    <t>Onion - Dried</t>
  </si>
  <si>
    <t>Monastir</t>
  </si>
  <si>
    <t>05 Judy Terrace</t>
  </si>
  <si>
    <t>Quail - Jumbo</t>
  </si>
  <si>
    <t>Rancabuaya</t>
  </si>
  <si>
    <t>82 Warbler Circle</t>
  </si>
  <si>
    <t>Plumtree</t>
  </si>
  <si>
    <t>3089 Porter Drive</t>
  </si>
  <si>
    <t>Tomatoes - Cherry</t>
  </si>
  <si>
    <t>Lišov</t>
  </si>
  <si>
    <t>06 High Crossing Street</t>
  </si>
  <si>
    <t>Paso de Indios</t>
  </si>
  <si>
    <t>811 Rockefeller Avenue</t>
  </si>
  <si>
    <t>Checacupe</t>
  </si>
  <si>
    <t>0 Cambridge Drive</t>
  </si>
  <si>
    <t>Cachoeiras de Macacu</t>
  </si>
  <si>
    <t>52636 Roth Place</t>
  </si>
  <si>
    <t>Soup - Chicken And Wild Rice</t>
  </si>
  <si>
    <t>Baghlān</t>
  </si>
  <si>
    <t>849 Upham Road</t>
  </si>
  <si>
    <t>Rakszawa</t>
  </si>
  <si>
    <t>79 Bayside Point</t>
  </si>
  <si>
    <t>Bread - Dark Rye</t>
  </si>
  <si>
    <t>Palhoça</t>
  </si>
  <si>
    <t>4 Rockefeller Point</t>
  </si>
  <si>
    <t>Energy - Boo - Koo</t>
  </si>
  <si>
    <t>Cincinnati</t>
  </si>
  <si>
    <t>27 Manitowish Terrace</t>
  </si>
  <si>
    <t>Beer - Labatt Blue</t>
  </si>
  <si>
    <t>Xinji</t>
  </si>
  <si>
    <t>117 Jay Lane</t>
  </si>
  <si>
    <t>Sage - Rubbed</t>
  </si>
  <si>
    <t>05 Schurz Circle</t>
  </si>
  <si>
    <t>Wine - Chateauneuf Du Pape</t>
  </si>
  <si>
    <t>5883 Mcbride Alley</t>
  </si>
  <si>
    <t>Nanjie</t>
  </si>
  <si>
    <t>04357 Eliot Terrace</t>
  </si>
  <si>
    <t>Sprouts - Peppercress</t>
  </si>
  <si>
    <t>Khust</t>
  </si>
  <si>
    <t>84 Starling Junction</t>
  </si>
  <si>
    <t>Lid - 16 Oz And 32 Oz</t>
  </si>
  <si>
    <t>Wujing</t>
  </si>
  <si>
    <t>208 Sachs Plaza</t>
  </si>
  <si>
    <t>Bandage - Flexible Neon</t>
  </si>
  <si>
    <t>Haunubenak</t>
  </si>
  <si>
    <t>580 Clove Avenue</t>
  </si>
  <si>
    <t>The Pop Shoppe - Root Beer</t>
  </si>
  <si>
    <t>Tubigan</t>
  </si>
  <si>
    <t>3 Glendale Point</t>
  </si>
  <si>
    <t>Jiabei</t>
  </si>
  <si>
    <t>1 La Follette Drive</t>
  </si>
  <si>
    <t>Shrimp - 16 - 20 Cooked, Peeled</t>
  </si>
  <si>
    <t>Pétionville</t>
  </si>
  <si>
    <t>06 3rd Crossing</t>
  </si>
  <si>
    <t>Croissant, Raw - Mini</t>
  </si>
  <si>
    <t>Conceição da Barra</t>
  </si>
  <si>
    <t>26 Bobwhite Alley</t>
  </si>
  <si>
    <t>Lobster - Tail, 3 - 4 Oz</t>
  </si>
  <si>
    <t>Uppsala</t>
  </si>
  <si>
    <t>6 Hoard Junction</t>
  </si>
  <si>
    <t>Wine - White, Pelee Island</t>
  </si>
  <si>
    <t>Panggung</t>
  </si>
  <si>
    <t>104 Marcy Hill</t>
  </si>
  <si>
    <t>Chicken - Base, Ultimate</t>
  </si>
  <si>
    <t>Kovářov</t>
  </si>
  <si>
    <t>0165 Forest Run Plaza</t>
  </si>
  <si>
    <t>Inuyama</t>
  </si>
  <si>
    <t>6 Shelley Parkway</t>
  </si>
  <si>
    <t>22138 Lukken Point</t>
  </si>
  <si>
    <t>Magnotta - Bel Paese White</t>
  </si>
  <si>
    <t>Catabola</t>
  </si>
  <si>
    <t>077 School Pass</t>
  </si>
  <si>
    <t>Dragon Fruit</t>
  </si>
  <si>
    <t>Newport Beach</t>
  </si>
  <si>
    <t>410 Maryland Lane</t>
  </si>
  <si>
    <t>Pepper - Chillies, Crushed</t>
  </si>
  <si>
    <t>Sardoal</t>
  </si>
  <si>
    <t>681 Hovde Drive</t>
  </si>
  <si>
    <t>Tomatoes - Roma</t>
  </si>
  <si>
    <t>Carvalhos</t>
  </si>
  <si>
    <t>63739 Transport Crossing</t>
  </si>
  <si>
    <t>Bread - Assorted Rolls</t>
  </si>
  <si>
    <t>T’azagyugh</t>
  </si>
  <si>
    <t>75984 Lerdahl Terrace</t>
  </si>
  <si>
    <t>Beans - Wax</t>
  </si>
  <si>
    <t>20911 Pond Road</t>
  </si>
  <si>
    <t>Taichung</t>
  </si>
  <si>
    <t>2 Katie Point</t>
  </si>
  <si>
    <t>Dr. Pepper - 355ml</t>
  </si>
  <si>
    <t>Cortezia</t>
  </si>
  <si>
    <t>99 Independence Street</t>
  </si>
  <si>
    <t>Beef Flat Iron Steak</t>
  </si>
  <si>
    <t>Cotton Ground</t>
  </si>
  <si>
    <t>18 Vera Circle</t>
  </si>
  <si>
    <t>Trout - Smoked</t>
  </si>
  <si>
    <t>Yambol</t>
  </si>
  <si>
    <t>03669 7th Alley</t>
  </si>
  <si>
    <t>Aguas del Padre</t>
  </si>
  <si>
    <t>1943 Sloan Circle</t>
  </si>
  <si>
    <t>San Vicente</t>
  </si>
  <si>
    <t>0 Monica Road</t>
  </si>
  <si>
    <t>Turkey - Whole, Fresh</t>
  </si>
  <si>
    <t>Fenggao</t>
  </si>
  <si>
    <t>8 Scott Crossing</t>
  </si>
  <si>
    <t>Soupfoamcont12oz 112con</t>
  </si>
  <si>
    <t>Xarsingma</t>
  </si>
  <si>
    <t>2 Emmet Place</t>
  </si>
  <si>
    <t>Chervil - Fresh</t>
  </si>
  <si>
    <t>Zhangqiang</t>
  </si>
  <si>
    <t>3613 Columbus Road</t>
  </si>
  <si>
    <t>Pea - Snow</t>
  </si>
  <si>
    <t>Huanshi</t>
  </si>
  <si>
    <t>31 Vera Junction</t>
  </si>
  <si>
    <t>Ipoh</t>
  </si>
  <si>
    <t>7 Chinook Drive</t>
  </si>
  <si>
    <t>Oxtail - Cut</t>
  </si>
  <si>
    <t>Taganrog</t>
  </si>
  <si>
    <t>1 Ronald Regan Avenue</t>
  </si>
  <si>
    <t>Tortillas - Flour, 12</t>
  </si>
  <si>
    <t>Santa Lucía Cotzumalguapa</t>
  </si>
  <si>
    <t>1835 Harper Parkway</t>
  </si>
  <si>
    <t>Palermo</t>
  </si>
  <si>
    <t>70 Shopko Park</t>
  </si>
  <si>
    <t>Chocolate - Liqueur Cups With Foil</t>
  </si>
  <si>
    <t>07 Ridgeview Pass</t>
  </si>
  <si>
    <t>Guinea Fowl</t>
  </si>
  <si>
    <t>Chaviña</t>
  </si>
  <si>
    <t>335 Norway Maple Junction</t>
  </si>
  <si>
    <t>Lucma</t>
  </si>
  <si>
    <t>49 Lighthouse Bay Lane</t>
  </si>
  <si>
    <t>Lettuce - Boston Bib</t>
  </si>
  <si>
    <t>Bombon</t>
  </si>
  <si>
    <t>0 Fairview Point</t>
  </si>
  <si>
    <t>Lipník nad Bečvou</t>
  </si>
  <si>
    <t>6246 Sugar Pass</t>
  </si>
  <si>
    <t>Cheese - Grie Des Champ</t>
  </si>
  <si>
    <t>Muhos</t>
  </si>
  <si>
    <t>38 Mosinee Pass</t>
  </si>
  <si>
    <t>Mubi</t>
  </si>
  <si>
    <t>274 Lukken Crossing</t>
  </si>
  <si>
    <t>Spice - Greek 1 Step</t>
  </si>
  <si>
    <t>Cikou</t>
  </si>
  <si>
    <t>0 Manley Junction</t>
  </si>
  <si>
    <t>Batad</t>
  </si>
  <si>
    <t>51 Sunbrook Plaza</t>
  </si>
  <si>
    <t>Salmon Steak - Cohoe 6 Oz</t>
  </si>
  <si>
    <t>Hospitalet De Llobregat, L'</t>
  </si>
  <si>
    <t>6 Continental Alley</t>
  </si>
  <si>
    <t>Berlin</t>
  </si>
  <si>
    <t>324 Northport Center</t>
  </si>
  <si>
    <t>Lettuce - Frisee</t>
  </si>
  <si>
    <t>Tomelilla</t>
  </si>
  <si>
    <t>3987 Hallows Place</t>
  </si>
  <si>
    <t>Bulualto</t>
  </si>
  <si>
    <t>9833 Marcy Lane</t>
  </si>
  <si>
    <t>Jawand</t>
  </si>
  <si>
    <t>162 Laurel Street</t>
  </si>
  <si>
    <t>Dome Lid Clear P92008h</t>
  </si>
  <si>
    <t>Santa Rosa de Copán</t>
  </si>
  <si>
    <t>926 La Follette Parkway</t>
  </si>
  <si>
    <t>Cigenca</t>
  </si>
  <si>
    <t>759 Sutherland Terrace</t>
  </si>
  <si>
    <t>Pasta - Fettuccine, Egg, Fresh</t>
  </si>
  <si>
    <t>Kokkinóchoma</t>
  </si>
  <si>
    <t>5 Fallview Alley</t>
  </si>
  <si>
    <t>Pastry - Baked Cinnamon Stick</t>
  </si>
  <si>
    <t>Kasungu</t>
  </si>
  <si>
    <t>44 Morning Point</t>
  </si>
  <si>
    <t>Wine - Red, Metus Rose</t>
  </si>
  <si>
    <t>Tanahmerah</t>
  </si>
  <si>
    <t>739 Kim Drive</t>
  </si>
  <si>
    <t>Toamtoes 6x7 Select</t>
  </si>
  <si>
    <t>Hedao</t>
  </si>
  <si>
    <t>789 Sachtjen Road</t>
  </si>
  <si>
    <t>Beans - Fava Fresh</t>
  </si>
  <si>
    <t>Presidencia Roque Sáenz Peña</t>
  </si>
  <si>
    <t>330 Ludington Junction</t>
  </si>
  <si>
    <t>Gizo</t>
  </si>
  <si>
    <t>89551 Waywood Junction</t>
  </si>
  <si>
    <t>Flour - Bran, Red</t>
  </si>
  <si>
    <t>Mieścisko</t>
  </si>
  <si>
    <t>0 Vermont Parkway</t>
  </si>
  <si>
    <t>Pepper - Black, Whole</t>
  </si>
  <si>
    <t>Ibarreta</t>
  </si>
  <si>
    <t>178 Derek Crossing</t>
  </si>
  <si>
    <t>Pie Shell - 9</t>
  </si>
  <si>
    <t>Chuangye</t>
  </si>
  <si>
    <t>5 Golf Center</t>
  </si>
  <si>
    <t>Piping - Bags Quizna</t>
  </si>
  <si>
    <t>Łapsze Niżne</t>
  </si>
  <si>
    <t>782 Bobwhite Drive</t>
  </si>
  <si>
    <t>Kohlrabi</t>
  </si>
  <si>
    <t>Świętajno</t>
  </si>
  <si>
    <t>968 Nelson Plaza</t>
  </si>
  <si>
    <t>Squid - Tubes / Tenticles 10/20</t>
  </si>
  <si>
    <t>Danauparis</t>
  </si>
  <si>
    <t>2 Stoughton Place</t>
  </si>
  <si>
    <t>Bread Base - Gold Formel</t>
  </si>
  <si>
    <t>Hovd</t>
  </si>
  <si>
    <t>57 Anniversary Crossing</t>
  </si>
  <si>
    <t>Hot Chocolate - Individual</t>
  </si>
  <si>
    <t>Bīrganj</t>
  </si>
  <si>
    <t>0 Butterfield Hill</t>
  </si>
  <si>
    <t>Plaintain</t>
  </si>
  <si>
    <t>Bhunya</t>
  </si>
  <si>
    <t>3068 Cardinal Park</t>
  </si>
  <si>
    <t>Chinese Foods - Chicken</t>
  </si>
  <si>
    <t>Cibungur</t>
  </si>
  <si>
    <t>22591 Pine View Terrace</t>
  </si>
  <si>
    <t>Bag Clear 10 Lb</t>
  </si>
  <si>
    <t>Narutochō-mitsuishi</t>
  </si>
  <si>
    <t>42 Mitchell Way</t>
  </si>
  <si>
    <t>Wine - Alsace Gewurztraminer</t>
  </si>
  <si>
    <t>Isehara</t>
  </si>
  <si>
    <t>36439 Brickson Park Point</t>
  </si>
  <si>
    <t>Mushroom - Enoki, Fresh</t>
  </si>
  <si>
    <t>Muqi</t>
  </si>
  <si>
    <t>0 Stuart Crossing</t>
  </si>
  <si>
    <t>Soup - Campbells Tomato Ravioli</t>
  </si>
  <si>
    <t>Rafaï</t>
  </si>
  <si>
    <t>64 Susan Parkway</t>
  </si>
  <si>
    <t>Puro Pinget</t>
  </si>
  <si>
    <t>357 Kings Street</t>
  </si>
  <si>
    <t>Buriwutung</t>
  </si>
  <si>
    <t>8 Dryden Park</t>
  </si>
  <si>
    <t>Wine - Magnotta, Merlot Sr Vqa</t>
  </si>
  <si>
    <t>Watubuku</t>
  </si>
  <si>
    <t>0 Claremont Park</t>
  </si>
  <si>
    <t>The Pop Shoppe Pinapple</t>
  </si>
  <si>
    <t>Zhigalovo</t>
  </si>
  <si>
    <t>42 Morrow Alley</t>
  </si>
  <si>
    <t>Papadam</t>
  </si>
  <si>
    <t>Krajan Jamprong</t>
  </si>
  <si>
    <t>98 Lyons Pass</t>
  </si>
  <si>
    <t>Calypso - Pineapple Passion</t>
  </si>
  <si>
    <t>Eman</t>
  </si>
  <si>
    <t>9437 Rowland Alley</t>
  </si>
  <si>
    <t>Sainte-Anne-des-Plaines</t>
  </si>
  <si>
    <t>9 Anhalt Center</t>
  </si>
  <si>
    <t>Sausage - Meat</t>
  </si>
  <si>
    <t>Vũ Quang</t>
  </si>
  <si>
    <t>9382 Stephen Trail</t>
  </si>
  <si>
    <t>Beer - Upper Canada Light</t>
  </si>
  <si>
    <t>Fordon</t>
  </si>
  <si>
    <t>59834 Forster Junction</t>
  </si>
  <si>
    <t>Wine - Prosecco Valdobienne</t>
  </si>
  <si>
    <t>Klimovsk</t>
  </si>
  <si>
    <t>88136 Menomonie Terrace</t>
  </si>
  <si>
    <t>Anchovy In Oil</t>
  </si>
  <si>
    <t>Bandarbeyla</t>
  </si>
  <si>
    <t>3351 John Wall Road</t>
  </si>
  <si>
    <t>Latex Rubber Gloves Size 9</t>
  </si>
  <si>
    <t>Kerep Wetan</t>
  </si>
  <si>
    <t>383 Briar Crest Way</t>
  </si>
  <si>
    <t>Wine - Pinot Noir Mondavi Coastal</t>
  </si>
  <si>
    <t>Bungbulang</t>
  </si>
  <si>
    <t>3 Arizona Street</t>
  </si>
  <si>
    <t>Beef - Striploin Aa</t>
  </si>
  <si>
    <t>Meixi</t>
  </si>
  <si>
    <t>4 New Castle Circle</t>
  </si>
  <si>
    <t>Cream Of Tartar</t>
  </si>
  <si>
    <t>Monte Aprazível</t>
  </si>
  <si>
    <t>9610 Meadow Valley Way</t>
  </si>
  <si>
    <t>Spoon - Soup, Plastic</t>
  </si>
  <si>
    <t>Stamford</t>
  </si>
  <si>
    <t>539 Merry Junction</t>
  </si>
  <si>
    <t>Wine - Red, Pelee Island Merlot</t>
  </si>
  <si>
    <t>Entebbe</t>
  </si>
  <si>
    <t>94079 Warner Plaza</t>
  </si>
  <si>
    <t>Ōfunato</t>
  </si>
  <si>
    <t>4 2nd Hill</t>
  </si>
  <si>
    <t>Tea - Decaf 1 Cup</t>
  </si>
  <si>
    <t>Dongxin</t>
  </si>
  <si>
    <t>13298 Petterle Place</t>
  </si>
  <si>
    <t>Veal - Inside</t>
  </si>
  <si>
    <t>Chambar</t>
  </si>
  <si>
    <t>56063 La Follette Parkway</t>
  </si>
  <si>
    <t>Uk</t>
  </si>
  <si>
    <t>75 Park Meadow Crossing</t>
  </si>
  <si>
    <t>Trajouce</t>
  </si>
  <si>
    <t>65905 Superior Plaza</t>
  </si>
  <si>
    <t>Corn - Mini</t>
  </si>
  <si>
    <t>Paris La Défense</t>
  </si>
  <si>
    <t>32377 Manufacturers Center</t>
  </si>
  <si>
    <t>Pecan Raisin - Tarts</t>
  </si>
  <si>
    <t>Thabazimbi</t>
  </si>
  <si>
    <t>6 Delladonna Street</t>
  </si>
  <si>
    <t>Coconut - Creamed, Pure</t>
  </si>
  <si>
    <t>Tongjiaxi</t>
  </si>
  <si>
    <t>878 Corry Circle</t>
  </si>
  <si>
    <t>Lamb - Whole, Fresh</t>
  </si>
  <si>
    <t>Saniwonorejo</t>
  </si>
  <si>
    <t>8427 Del Sol Lane</t>
  </si>
  <si>
    <t>Orange Roughy 6/8 Oz</t>
  </si>
  <si>
    <t>Road Town</t>
  </si>
  <si>
    <t>0 Elgar Road</t>
  </si>
  <si>
    <t>Nantucket Cranberry Juice</t>
  </si>
  <si>
    <t>Biała</t>
  </si>
  <si>
    <t>9306 Glacier Hill Terrace</t>
  </si>
  <si>
    <t>Teberda</t>
  </si>
  <si>
    <t>83079 Sutherland Pass</t>
  </si>
  <si>
    <t>Wine - Fat Bastard Merlot</t>
  </si>
  <si>
    <t>Phu Loc</t>
  </si>
  <si>
    <t>49847 Petterle Circle</t>
  </si>
  <si>
    <t>Tomatoes - Cherry, Yellow</t>
  </si>
  <si>
    <t>Ochla</t>
  </si>
  <si>
    <t>31 Killdeer Crossing</t>
  </si>
  <si>
    <t>Soup - Campbells Mac N Cheese</t>
  </si>
  <si>
    <t>Épinal</t>
  </si>
  <si>
    <t>48816 Bartillon Place</t>
  </si>
  <si>
    <t>Salt And Pepper Mix - Black</t>
  </si>
  <si>
    <t>Minneapolis</t>
  </si>
  <si>
    <t>8 Glacier Hill Parkway</t>
  </si>
  <si>
    <t>Wuyang</t>
  </si>
  <si>
    <t>77718 Randy Court</t>
  </si>
  <si>
    <t>Muffin Mix - Blueberry</t>
  </si>
  <si>
    <t>Solnice</t>
  </si>
  <si>
    <t>83 Del Sol Crossing</t>
  </si>
  <si>
    <t>Ham - Cooked Bayonne Tinned</t>
  </si>
  <si>
    <t>771 Gerald Way</t>
  </si>
  <si>
    <t>Puff Pastry - Slab</t>
  </si>
  <si>
    <t>Jardia</t>
  </si>
  <si>
    <t>07 Waywood Road</t>
  </si>
  <si>
    <t>Appetiser - Bought</t>
  </si>
  <si>
    <t>Pitanga</t>
  </si>
  <si>
    <t>7196 Morning Hill</t>
  </si>
  <si>
    <t>Wine - Masi Valpolocell</t>
  </si>
  <si>
    <t>Harjamukti</t>
  </si>
  <si>
    <t>2377 Coolidge Road</t>
  </si>
  <si>
    <t>Khorinsk</t>
  </si>
  <si>
    <t>77 Waubesa Lane</t>
  </si>
  <si>
    <t>Pastry - Baked Scones - Mini</t>
  </si>
  <si>
    <t>Campinas</t>
  </si>
  <si>
    <t>81978 Stoughton Parkway</t>
  </si>
  <si>
    <t>01 Delladonna Terrace</t>
  </si>
  <si>
    <t>Duanshen</t>
  </si>
  <si>
    <t>22576 Sullivan Court</t>
  </si>
  <si>
    <t>Beer - Sleeman Fine Porter</t>
  </si>
  <si>
    <t>Séléa</t>
  </si>
  <si>
    <t>908 Iowa Terrace</t>
  </si>
  <si>
    <t>Broom - Corn</t>
  </si>
  <si>
    <t>Timurlorong</t>
  </si>
  <si>
    <t>25 Norway Maple Plaza</t>
  </si>
  <si>
    <t>Paraíso</t>
  </si>
  <si>
    <t>4 Pond Terrace</t>
  </si>
  <si>
    <t>Pheasants - Whole</t>
  </si>
  <si>
    <t>25258 Westport Junction</t>
  </si>
  <si>
    <t>Shamva</t>
  </si>
  <si>
    <t>9 Merry Crossing</t>
  </si>
  <si>
    <t>Tea - Darjeeling, Azzura</t>
  </si>
  <si>
    <t>Wakkanai</t>
  </si>
  <si>
    <t>5278 La Follette Hill</t>
  </si>
  <si>
    <t>Wine - Red, Concha Y Toro</t>
  </si>
  <si>
    <t>Colorado</t>
  </si>
  <si>
    <t>794 Armistice Plaza</t>
  </si>
  <si>
    <t>Soup - Campbells, Minestrone</t>
  </si>
  <si>
    <t>Shanxiahu</t>
  </si>
  <si>
    <t>31458 Calypso Alley</t>
  </si>
  <si>
    <t>Muffin Hinge - 211n</t>
  </si>
  <si>
    <t>Villa Bisonó</t>
  </si>
  <si>
    <t>9804 American Ash Pass</t>
  </si>
  <si>
    <t>Cherries - Frozen</t>
  </si>
  <si>
    <t>Sunagawa</t>
  </si>
  <si>
    <t>0785 Kensington Plaza</t>
  </si>
  <si>
    <t>Soup - Knorr, Ministrone</t>
  </si>
  <si>
    <t>Xinghua</t>
  </si>
  <si>
    <t>2230 Evergreen Pass</t>
  </si>
  <si>
    <t>Wine - Red, Antinori Santa</t>
  </si>
  <si>
    <t>Shaxi</t>
  </si>
  <si>
    <t>17 Gateway Drive</t>
  </si>
  <si>
    <t>Knoxville</t>
  </si>
  <si>
    <t>082 Karstens Plaza</t>
  </si>
  <si>
    <t>Daguo</t>
  </si>
  <si>
    <t>0140 American Park</t>
  </si>
  <si>
    <t>Bread - Pumpernickle, Rounds</t>
  </si>
  <si>
    <t>Shangtuhai</t>
  </si>
  <si>
    <t>0037 Victoria Crossing</t>
  </si>
  <si>
    <t>Relish</t>
  </si>
  <si>
    <t>Heemstede</t>
  </si>
  <si>
    <t>8971 Di Loreto Point</t>
  </si>
  <si>
    <t>Vysočany</t>
  </si>
  <si>
    <t>40 Graedel Hill</t>
  </si>
  <si>
    <t>Cikujang</t>
  </si>
  <si>
    <t>2487 Hovde Terrace</t>
  </si>
  <si>
    <t>Kapitanivka</t>
  </si>
  <si>
    <t>223 Sheridan Trail</t>
  </si>
  <si>
    <t>Water - Aquafina Vitamin</t>
  </si>
  <si>
    <t>Sumurwaru</t>
  </si>
  <si>
    <t>9230 Park Meadow Hill</t>
  </si>
  <si>
    <t>Zhongshan</t>
  </si>
  <si>
    <t>1 Eastlawn Parkway</t>
  </si>
  <si>
    <t>Sour Puss Sour Apple</t>
  </si>
  <si>
    <t>Kolomanu</t>
  </si>
  <si>
    <t>34 Cascade Plaza</t>
  </si>
  <si>
    <t>Macaroons - Homestyle Two Bit</t>
  </si>
  <si>
    <t>41701 4th Place</t>
  </si>
  <si>
    <t>Mix - Cocktail Ice Cream</t>
  </si>
  <si>
    <t>Bāglung</t>
  </si>
  <si>
    <t>92 Vera Parkway</t>
  </si>
  <si>
    <t>Rybinsk</t>
  </si>
  <si>
    <t>285 Harbort Center</t>
  </si>
  <si>
    <t>Oranges - Navel, 72</t>
  </si>
  <si>
    <t>Shakhun’ya</t>
  </si>
  <si>
    <t>3735 Lien Drive</t>
  </si>
  <si>
    <t>Wine - Rhine Riesling Wolf Blass</t>
  </si>
  <si>
    <t>Lukrejo</t>
  </si>
  <si>
    <t>5 Orin Hill</t>
  </si>
  <si>
    <t>Sugar - Palm</t>
  </si>
  <si>
    <t>Giporlos</t>
  </si>
  <si>
    <t>5 Vermont Crossing</t>
  </si>
  <si>
    <t>Yangxunqiao</t>
  </si>
  <si>
    <t>5693 Bultman Road</t>
  </si>
  <si>
    <t>Persimmons</t>
  </si>
  <si>
    <t>São Sepé</t>
  </si>
  <si>
    <t>2 Esch Park</t>
  </si>
  <si>
    <t>Sprouts - Bean</t>
  </si>
  <si>
    <t>Češinovo</t>
  </si>
  <si>
    <t>1311 Jenna Parkway</t>
  </si>
  <si>
    <t>Fondant - Icing</t>
  </si>
  <si>
    <t>Larvik</t>
  </si>
  <si>
    <t>8 Carey Court</t>
  </si>
  <si>
    <t>Pepper - Black, Ground</t>
  </si>
  <si>
    <t>Złocieniec</t>
  </si>
  <si>
    <t>532 Express Crossing</t>
  </si>
  <si>
    <t>Niagara Falls</t>
  </si>
  <si>
    <t>4 Swallow Center</t>
  </si>
  <si>
    <t>Tomado</t>
  </si>
  <si>
    <t>2 Rockefeller Crossing</t>
  </si>
  <si>
    <t>Sea Bass - Fillets</t>
  </si>
  <si>
    <t>Aguachica</t>
  </si>
  <si>
    <t>3 1st Court</t>
  </si>
  <si>
    <t>Sun - Dried Tomatoes</t>
  </si>
  <si>
    <t>Maunggora</t>
  </si>
  <si>
    <t>1 Bartelt Road</t>
  </si>
  <si>
    <t>Parasol Pick Stir Stick</t>
  </si>
  <si>
    <t>Reckange-sur-Mess</t>
  </si>
  <si>
    <t>23 Ryan Lane</t>
  </si>
  <si>
    <t>Beer - Tetleys</t>
  </si>
  <si>
    <t>Dongming</t>
  </si>
  <si>
    <t>24 Summit Center</t>
  </si>
  <si>
    <t>Bread - Raisin</t>
  </si>
  <si>
    <t>Mrongi Daja</t>
  </si>
  <si>
    <t>759 David Point</t>
  </si>
  <si>
    <t>Truffle - Peelings</t>
  </si>
  <si>
    <t>Sabnova</t>
  </si>
  <si>
    <t>58332 Talmadge Avenue</t>
  </si>
  <si>
    <t>Wine - White, Riesling, Henry Of</t>
  </si>
  <si>
    <t>Bandhagen</t>
  </si>
  <si>
    <t>67808 Spaight Pass</t>
  </si>
  <si>
    <t>Tintina</t>
  </si>
  <si>
    <t>76 Maywood Court</t>
  </si>
  <si>
    <t>Tomatoes - Diced, Canned</t>
  </si>
  <si>
    <t>Buket Teukuh</t>
  </si>
  <si>
    <t>24347 Stone Corner Road</t>
  </si>
  <si>
    <t>Tatsuno</t>
  </si>
  <si>
    <t>4 Katie Trail</t>
  </si>
  <si>
    <t>Punta de Bombón</t>
  </si>
  <si>
    <t>342 Green Drive</t>
  </si>
  <si>
    <t>Syevyerodonets’k</t>
  </si>
  <si>
    <t>988 Michigan Avenue</t>
  </si>
  <si>
    <t>Pears - Anjou</t>
  </si>
  <si>
    <t>Despotovac</t>
  </si>
  <si>
    <t>5 Independence Crossing</t>
  </si>
  <si>
    <t>Milk - 1%</t>
  </si>
  <si>
    <t>Goubangzi</t>
  </si>
  <si>
    <t>920 Larry Parkway</t>
  </si>
  <si>
    <t>Soup - French Can Pea</t>
  </si>
  <si>
    <t>Dammarie-les-Lys</t>
  </si>
  <si>
    <t>5 Magdeline Street</t>
  </si>
  <si>
    <t>V8 Splash Strawberry Banana</t>
  </si>
  <si>
    <t>Slavs’ke</t>
  </si>
  <si>
    <t>4 Onsgard Way</t>
  </si>
  <si>
    <t>Chambéry</t>
  </si>
  <si>
    <t>867 Fallview Junction</t>
  </si>
  <si>
    <t>Piña</t>
  </si>
  <si>
    <t>48 Bay Road</t>
  </si>
  <si>
    <t>Puree - Raspberry</t>
  </si>
  <si>
    <t>Podgornoye</t>
  </si>
  <si>
    <t>08492 Vera Way</t>
  </si>
  <si>
    <t>Veal - Shank, Pieces</t>
  </si>
  <si>
    <t>Librazhd</t>
  </si>
  <si>
    <t>41269 Delladonna Drive</t>
  </si>
  <si>
    <t>Cookies Cereal Nut</t>
  </si>
  <si>
    <t>Longsha</t>
  </si>
  <si>
    <t>8 Lukken Terrace</t>
  </si>
  <si>
    <t>Soup Campbells - Tomato Bisque</t>
  </si>
  <si>
    <t>Marxog</t>
  </si>
  <si>
    <t>9952 Lindbergh Alley</t>
  </si>
  <si>
    <t>Santa Lucia</t>
  </si>
  <si>
    <t>038 Ridgeway Circle</t>
  </si>
  <si>
    <t>Murmino</t>
  </si>
  <si>
    <t>59 Porter Crossing</t>
  </si>
  <si>
    <t>Casal</t>
  </si>
  <si>
    <t>52 Reinke Circle</t>
  </si>
  <si>
    <t>Puff Pastry - Sheets</t>
  </si>
  <si>
    <t>Yinyang</t>
  </si>
  <si>
    <t>8614 Ridgeway Center</t>
  </si>
  <si>
    <t>Lettuce - Treviso</t>
  </si>
  <si>
    <t>28 Sutteridge Alley</t>
  </si>
  <si>
    <t>12101 Pawling Junction</t>
  </si>
  <si>
    <t>Luzern</t>
  </si>
  <si>
    <t>6 Dottie Circle</t>
  </si>
  <si>
    <t>Cheese - Parmigiano Reggiano</t>
  </si>
  <si>
    <t>Ojo de Agua</t>
  </si>
  <si>
    <t>0 Division Avenue</t>
  </si>
  <si>
    <t>Extract - Lemon</t>
  </si>
  <si>
    <t>Qila Abdullāh</t>
  </si>
  <si>
    <t>715 Del Sol Road</t>
  </si>
  <si>
    <t>Muffin Mix - Oatmeal</t>
  </si>
  <si>
    <t>Aldeia de Além</t>
  </si>
  <si>
    <t>10 Cascade Drive</t>
  </si>
  <si>
    <t>Wąpielsk</t>
  </si>
  <si>
    <t>441 Helena Place</t>
  </si>
  <si>
    <t>Trollhättan</t>
  </si>
  <si>
    <t>02193 Mifflin Avenue</t>
  </si>
  <si>
    <t>Cheese - Cream Cheese</t>
  </si>
  <si>
    <t>Varge Mondar</t>
  </si>
  <si>
    <t>53247 Arkansas Parkway</t>
  </si>
  <si>
    <t>Nacho Chips</t>
  </si>
  <si>
    <t>Xiashihao</t>
  </si>
  <si>
    <t>76 Pine View Plaza</t>
  </si>
  <si>
    <t>880 Fairview Avenue</t>
  </si>
  <si>
    <t>Chicken - Whole</t>
  </si>
  <si>
    <t>Bachok</t>
  </si>
  <si>
    <t>72 Gulseth Parkway</t>
  </si>
  <si>
    <t>Lamb - Pieces, Diced</t>
  </si>
  <si>
    <t>Shuinan</t>
  </si>
  <si>
    <t>56067 Golf Way</t>
  </si>
  <si>
    <t>Cup - 3.5oz, Foam</t>
  </si>
  <si>
    <t>Shigongqiao</t>
  </si>
  <si>
    <t>6531 Dapin Plaza</t>
  </si>
  <si>
    <t>Taishanmiao</t>
  </si>
  <si>
    <t>5 Packers Circle</t>
  </si>
  <si>
    <t>Pineapple - Golden</t>
  </si>
  <si>
    <t>Ejigbo</t>
  </si>
  <si>
    <t>4 Harper Hill</t>
  </si>
  <si>
    <t>Petite Baguette</t>
  </si>
  <si>
    <t>Najiaying</t>
  </si>
  <si>
    <t>759 Gerald Circle</t>
  </si>
  <si>
    <t>Dateng</t>
  </si>
  <si>
    <t>0845 Goodland Street</t>
  </si>
  <si>
    <t>Beer - True North Strong Ale</t>
  </si>
  <si>
    <t>Cambanay</t>
  </si>
  <si>
    <t>42 Summit Alley</t>
  </si>
  <si>
    <t>Kokubu-matsuki</t>
  </si>
  <si>
    <t>57786 Prairieview Alley</t>
  </si>
  <si>
    <t>Sillon</t>
  </si>
  <si>
    <t>168 Tomscot Junction</t>
  </si>
  <si>
    <t>Capon - Breast, Wing On</t>
  </si>
  <si>
    <t>Hantai</t>
  </si>
  <si>
    <t>5 Hanson Court</t>
  </si>
  <si>
    <t>Wine - Magnotta - Belpaese</t>
  </si>
  <si>
    <t>North Little Rock</t>
  </si>
  <si>
    <t>6359 Alpine Street</t>
  </si>
  <si>
    <t>Longos - Chicken Curried</t>
  </si>
  <si>
    <t>Volgo-Kaspiyskiy</t>
  </si>
  <si>
    <t>660 Esker Alley</t>
  </si>
  <si>
    <t>Cabadiangan</t>
  </si>
  <si>
    <t>96487 Buena Vista Road</t>
  </si>
  <si>
    <t>Tamarillo</t>
  </si>
  <si>
    <t>Babakan</t>
  </si>
  <si>
    <t>27 South Terrace</t>
  </si>
  <si>
    <t>Cakes Assorted</t>
  </si>
  <si>
    <t>Sananduva</t>
  </si>
  <si>
    <t>5 Waxwing Terrace</t>
  </si>
  <si>
    <t>Brandy - Bar</t>
  </si>
  <si>
    <t>Nakajah</t>
  </si>
  <si>
    <t>68988 Mitchell Circle</t>
  </si>
  <si>
    <t>Sauce - Black Current, Dry Mix</t>
  </si>
  <si>
    <t>Yanglinwei</t>
  </si>
  <si>
    <t>88 Annamark Center</t>
  </si>
  <si>
    <t>Salamá</t>
  </si>
  <si>
    <t>1 Lien Parkway</t>
  </si>
  <si>
    <t>Zhuanqiang</t>
  </si>
  <si>
    <t>93318 Cascade Park</t>
  </si>
  <si>
    <t>Soup - Campbells, Creamy</t>
  </si>
  <si>
    <t>Ōdachō-ōda</t>
  </si>
  <si>
    <t>77 West Lane</t>
  </si>
  <si>
    <t>Sole - Fillet</t>
  </si>
  <si>
    <t>Xiniu</t>
  </si>
  <si>
    <t>0964 Schmedeman Drive</t>
  </si>
  <si>
    <t>Banana Turning</t>
  </si>
  <si>
    <t>Bulqizë</t>
  </si>
  <si>
    <t>29193 Lunder Lane</t>
  </si>
  <si>
    <t>Beans - Turtle, Black, Dry</t>
  </si>
  <si>
    <t>Huayuan</t>
  </si>
  <si>
    <t>53033 Clyde Gallagher Crossing</t>
  </si>
  <si>
    <t>Cup - Translucent 7 Oz Clear</t>
  </si>
  <si>
    <t>Whistler</t>
  </si>
  <si>
    <t>6 Mayfield Terrace</t>
  </si>
  <si>
    <t>Tofu - Firm</t>
  </si>
  <si>
    <t>Minggang</t>
  </si>
  <si>
    <t>4703 Blue Bill Park Point</t>
  </si>
  <si>
    <t>Bread - Mini Hamburger Bun</t>
  </si>
  <si>
    <t>Beltinci</t>
  </si>
  <si>
    <t>302 Sundown Way</t>
  </si>
  <si>
    <t>Flour - Pastry</t>
  </si>
  <si>
    <t>Bobigny</t>
  </si>
  <si>
    <t>50768 Karstens Street</t>
  </si>
  <si>
    <t>Gapluk</t>
  </si>
  <si>
    <t>84 Superior Drive</t>
  </si>
  <si>
    <t>Madoi</t>
  </si>
  <si>
    <t>40 Blue Bill Park Pass</t>
  </si>
  <si>
    <t>Wine - Red, Marechal Foch</t>
  </si>
  <si>
    <t>Terezín</t>
  </si>
  <si>
    <t>98 Lake View Junction</t>
  </si>
  <si>
    <t>Regidor</t>
  </si>
  <si>
    <t>09220 John Wall Point</t>
  </si>
  <si>
    <t>Wine - Manischewitz Concord</t>
  </si>
  <si>
    <t>Marne-la-Vallée</t>
  </si>
  <si>
    <t>0 Anthes Road</t>
  </si>
  <si>
    <t>Līkak</t>
  </si>
  <si>
    <t>2 Schmedeman Park</t>
  </si>
  <si>
    <t>Jõgeva</t>
  </si>
  <si>
    <t>Seedlings - Buckwheat, Organic</t>
  </si>
  <si>
    <t>Tinogasta</t>
  </si>
  <si>
    <t>1557 Boyd Street</t>
  </si>
  <si>
    <t>Bok Choy - Baby</t>
  </si>
  <si>
    <t>59238 Shopko Terrace</t>
  </si>
  <si>
    <t>Turkey - Ground. Lean</t>
  </si>
  <si>
    <t>Fenglin</t>
  </si>
  <si>
    <t>3 Tennyson Trail</t>
  </si>
  <si>
    <t>Basil - Dry, Rubbed</t>
  </si>
  <si>
    <t>Xiantang</t>
  </si>
  <si>
    <t>9 Morningstar Parkway</t>
  </si>
  <si>
    <t>Wine - Pinot Noir Stoneleigh</t>
  </si>
  <si>
    <t>Anserma</t>
  </si>
  <si>
    <t>7 Roxbury Place</t>
  </si>
  <si>
    <t>Okra</t>
  </si>
  <si>
    <t>Xinglongjie</t>
  </si>
  <si>
    <t>9476 Morrow Trail</t>
  </si>
  <si>
    <t>Isangel</t>
  </si>
  <si>
    <t>3029 Hollow Ridge Place</t>
  </si>
  <si>
    <t>Flounder - Fresh</t>
  </si>
  <si>
    <t>Gaya</t>
  </si>
  <si>
    <t>496 Dapin Hill</t>
  </si>
  <si>
    <t>Bread - Wheat Baguette</t>
  </si>
  <si>
    <t>Sexmoan</t>
  </si>
  <si>
    <t>99 Granby Place</t>
  </si>
  <si>
    <t>Soup - Knorr, French Onion</t>
  </si>
  <si>
    <t>INVENTORY VALUATION APPLICATION</t>
  </si>
  <si>
    <t>Store Name</t>
  </si>
  <si>
    <t>Product Name</t>
  </si>
  <si>
    <t>INVENTORY VALUE</t>
  </si>
  <si>
    <t>Total Cost</t>
  </si>
  <si>
    <t>TOTAL COST</t>
  </si>
  <si>
    <t>TOTAL NRV</t>
  </si>
  <si>
    <t>Retail Price</t>
  </si>
  <si>
    <t>Quantity Sold</t>
  </si>
  <si>
    <t>Total NRV</t>
  </si>
  <si>
    <t>Total Inventory Value</t>
  </si>
  <si>
    <t>Quantity Available</t>
  </si>
  <si>
    <t>Inventory ID</t>
  </si>
  <si>
    <t>Unique Store Names</t>
  </si>
  <si>
    <t>Unique Cities</t>
  </si>
  <si>
    <t>Unique Areas</t>
  </si>
  <si>
    <t>Unique Product Names</t>
  </si>
  <si>
    <t>METRICS DASHBOARD</t>
  </si>
  <si>
    <t>STORE NAME</t>
  </si>
  <si>
    <t>CITY</t>
  </si>
  <si>
    <t>AREA</t>
  </si>
  <si>
    <t>PRODUCT NAME</t>
  </si>
  <si>
    <t>DISTRIBUTION</t>
  </si>
  <si>
    <t>MARKETING</t>
  </si>
  <si>
    <t>SELLING</t>
  </si>
  <si>
    <t>COST</t>
  </si>
  <si>
    <t>MINIMUM</t>
  </si>
  <si>
    <t>MAXIMUM</t>
  </si>
  <si>
    <t>AVERAGE</t>
  </si>
  <si>
    <t>RETAIL PRICE</t>
  </si>
  <si>
    <t>TOTAL QUANTITY SOLD</t>
  </si>
  <si>
    <t>TOTAL QUANTITY AVAILABLE</t>
  </si>
  <si>
    <t>HIGHEST VALUE OF INVENTORY</t>
  </si>
  <si>
    <t>LOWEST VALUE OF INVENTORY</t>
  </si>
  <si>
    <t>INVENTORY ID</t>
  </si>
  <si>
    <t>TOP 13 HIGHEST INVENTORIES</t>
  </si>
  <si>
    <t>BOTTOM 13 LOWEST INVENTORIES</t>
  </si>
  <si>
    <r>
      <t xml:space="preserve">BY: NATHAN SARIC |   </t>
    </r>
    <r>
      <rPr>
        <b/>
        <sz val="12"/>
        <rFont val="Bodoni 72 Book"/>
      </rPr>
      <t>20099897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</si>
</sst>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>
    <font>
      <sz val="11"/>
      <name val="Arial"/>
      <family val="1"/>
    </font>
    <font>
      <sz val="11"/>
      <name val="Arial"/>
      <family val="1"/>
    </font>
    <font>
      <b/>
      <sz val="11"/>
      <name val="Arial"/>
      <family val="2"/>
    </font>
    <font>
      <sz val="8"/>
      <name val="Arial"/>
      <family val="1"/>
    </font>
    <font>
      <b/>
      <sz val="11"/>
      <color theme="1"/>
      <name val="Arial"/>
      <family val="1"/>
    </font>
    <font>
      <sz val="11"/>
      <name val="Goudy Old Style Bold"/>
    </font>
    <font>
      <b/>
      <sz val="12"/>
      <name val="Goudy Old Style"/>
      <family val="1"/>
    </font>
    <font>
      <b/>
      <sz val="12"/>
      <name val="Goudy Old Style Bold"/>
    </font>
    <font>
      <sz val="12"/>
      <name val="Goudy Old Style Bold"/>
    </font>
    <font>
      <b/>
      <sz val="12"/>
      <name val="Shree Devanagari 714"/>
      <family val="2"/>
    </font>
    <font>
      <sz val="12"/>
      <name val="Shree Devanagari 714 Bold"/>
    </font>
    <font>
      <b/>
      <sz val="14"/>
      <name val="Goudy Old Style"/>
      <family val="1"/>
    </font>
    <font>
      <b/>
      <sz val="28"/>
      <name val="Krungthep"/>
      <family val="2"/>
      <charset val="222"/>
    </font>
    <font>
      <b/>
      <sz val="12"/>
      <color rgb="FFFF0000"/>
      <name val="Goudy Old Style Bold"/>
    </font>
    <font>
      <b/>
      <sz val="12"/>
      <color rgb="FF011893"/>
      <name val="Goudy Old Style Bold"/>
    </font>
    <font>
      <b/>
      <sz val="12"/>
      <color rgb="FF008F00"/>
      <name val="Goudy Old Style Bold"/>
    </font>
    <font>
      <sz val="11"/>
      <name val="Shree Devanagari 714 Bold"/>
    </font>
    <font>
      <b/>
      <sz val="12"/>
      <name val="Bodoni 72 Smallcaps Book"/>
    </font>
    <font>
      <b/>
      <sz val="12"/>
      <name val="Bodoni 72 Book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9C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5">
    <xf numFmtId="0" fontId="0" fillId="0" borderId="0" xfId="0"/>
    <xf numFmtId="2" fontId="0" fillId="0" borderId="0" xfId="0" applyNumberFormat="1"/>
    <xf numFmtId="0" fontId="2" fillId="2" borderId="0" xfId="0" applyFont="1" applyFill="1" applyAlignment="1">
      <alignment horizontal="center"/>
    </xf>
    <xf numFmtId="0" fontId="0" fillId="2" borderId="0" xfId="0" applyFill="1"/>
    <xf numFmtId="0" fontId="4" fillId="0" borderId="1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/>
    <xf numFmtId="44" fontId="9" fillId="3" borderId="8" xfId="1" applyFont="1" applyFill="1" applyBorder="1"/>
    <xf numFmtId="0" fontId="10" fillId="0" borderId="18" xfId="0" applyFont="1" applyBorder="1"/>
    <xf numFmtId="0" fontId="10" fillId="0" borderId="12" xfId="0" applyFont="1" applyBorder="1"/>
    <xf numFmtId="44" fontId="9" fillId="5" borderId="29" xfId="1" applyFont="1" applyFill="1" applyBorder="1"/>
    <xf numFmtId="0" fontId="0" fillId="0" borderId="32" xfId="0" applyBorder="1"/>
    <xf numFmtId="0" fontId="0" fillId="0" borderId="33" xfId="0" applyBorder="1"/>
    <xf numFmtId="44" fontId="9" fillId="4" borderId="34" xfId="1" applyFont="1" applyFill="1" applyBorder="1"/>
    <xf numFmtId="0" fontId="0" fillId="0" borderId="7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31" xfId="0" applyBorder="1"/>
    <xf numFmtId="0" fontId="0" fillId="0" borderId="4" xfId="0" applyBorder="1"/>
    <xf numFmtId="0" fontId="7" fillId="9" borderId="36" xfId="0" applyFont="1" applyFill="1" applyBorder="1" applyAlignment="1">
      <alignment horizontal="right"/>
    </xf>
    <xf numFmtId="0" fontId="7" fillId="10" borderId="32" xfId="0" applyFont="1" applyFill="1" applyBorder="1" applyAlignment="1">
      <alignment horizontal="right"/>
    </xf>
    <xf numFmtId="0" fontId="7" fillId="11" borderId="28" xfId="0" applyFont="1" applyFill="1" applyBorder="1" applyAlignment="1">
      <alignment horizontal="right"/>
    </xf>
    <xf numFmtId="0" fontId="7" fillId="9" borderId="20" xfId="0" applyFont="1" applyFill="1" applyBorder="1" applyAlignment="1">
      <alignment horizontal="right"/>
    </xf>
    <xf numFmtId="0" fontId="7" fillId="10" borderId="21" xfId="0" applyFont="1" applyFill="1" applyBorder="1" applyAlignment="1">
      <alignment horizontal="right"/>
    </xf>
    <xf numFmtId="0" fontId="7" fillId="11" borderId="22" xfId="0" applyFont="1" applyFill="1" applyBorder="1" applyAlignment="1">
      <alignment horizontal="right"/>
    </xf>
    <xf numFmtId="0" fontId="7" fillId="9" borderId="32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right"/>
    </xf>
    <xf numFmtId="0" fontId="6" fillId="10" borderId="32" xfId="0" applyFont="1" applyFill="1" applyBorder="1" applyAlignment="1">
      <alignment horizontal="right"/>
    </xf>
    <xf numFmtId="0" fontId="6" fillId="11" borderId="32" xfId="0" applyFont="1" applyFill="1" applyBorder="1" applyAlignment="1">
      <alignment horizontal="right"/>
    </xf>
    <xf numFmtId="0" fontId="13" fillId="0" borderId="3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9" borderId="18" xfId="0" applyFont="1" applyFill="1" applyBorder="1" applyAlignment="1">
      <alignment horizontal="right"/>
    </xf>
    <xf numFmtId="0" fontId="7" fillId="10" borderId="19" xfId="0" applyFont="1" applyFill="1" applyBorder="1" applyAlignment="1">
      <alignment horizontal="right"/>
    </xf>
    <xf numFmtId="0" fontId="7" fillId="11" borderId="19" xfId="0" applyFont="1" applyFill="1" applyBorder="1" applyAlignment="1">
      <alignment horizontal="right"/>
    </xf>
    <xf numFmtId="0" fontId="7" fillId="7" borderId="12" xfId="0" applyFont="1" applyFill="1" applyBorder="1" applyAlignment="1">
      <alignment horizontal="right"/>
    </xf>
    <xf numFmtId="44" fontId="10" fillId="0" borderId="18" xfId="1" applyFont="1" applyBorder="1"/>
    <xf numFmtId="44" fontId="10" fillId="0" borderId="8" xfId="1" applyFont="1" applyBorder="1"/>
    <xf numFmtId="44" fontId="10" fillId="0" borderId="12" xfId="1" applyFont="1" applyBorder="1"/>
    <xf numFmtId="44" fontId="10" fillId="0" borderId="19" xfId="1" applyFont="1" applyBorder="1"/>
    <xf numFmtId="44" fontId="10" fillId="0" borderId="26" xfId="1" applyFont="1" applyBorder="1"/>
    <xf numFmtId="44" fontId="10" fillId="0" borderId="37" xfId="1" applyFont="1" applyBorder="1"/>
    <xf numFmtId="44" fontId="10" fillId="0" borderId="27" xfId="1" applyFont="1" applyBorder="1"/>
    <xf numFmtId="0" fontId="8" fillId="0" borderId="1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0" fillId="8" borderId="0" xfId="0" applyFill="1" applyBorder="1" applyAlignment="1"/>
    <xf numFmtId="0" fontId="0" fillId="8" borderId="1" xfId="0" applyFill="1" applyBorder="1" applyAlignment="1"/>
    <xf numFmtId="44" fontId="10" fillId="0" borderId="8" xfId="1" applyFont="1" applyBorder="1" applyAlignment="1"/>
    <xf numFmtId="0" fontId="5" fillId="0" borderId="39" xfId="0" applyFont="1" applyBorder="1"/>
    <xf numFmtId="0" fontId="5" fillId="0" borderId="13" xfId="0" applyFont="1" applyBorder="1"/>
    <xf numFmtId="0" fontId="5" fillId="10" borderId="2" xfId="0" applyFont="1" applyFill="1" applyBorder="1"/>
    <xf numFmtId="0" fontId="5" fillId="10" borderId="0" xfId="0" applyFont="1" applyFill="1" applyBorder="1"/>
    <xf numFmtId="0" fontId="5" fillId="0" borderId="2" xfId="0" applyFont="1" applyBorder="1"/>
    <xf numFmtId="0" fontId="5" fillId="0" borderId="0" xfId="0" applyFont="1" applyBorder="1"/>
    <xf numFmtId="0" fontId="7" fillId="12" borderId="3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10" borderId="31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6" fillId="0" borderId="36" xfId="0" applyFont="1" applyBorder="1"/>
    <xf numFmtId="44" fontId="16" fillId="0" borderId="40" xfId="1" applyFont="1" applyBorder="1"/>
    <xf numFmtId="0" fontId="16" fillId="10" borderId="32" xfId="0" applyFont="1" applyFill="1" applyBorder="1"/>
    <xf numFmtId="44" fontId="16" fillId="10" borderId="33" xfId="1" applyFont="1" applyFill="1" applyBorder="1"/>
    <xf numFmtId="0" fontId="16" fillId="0" borderId="32" xfId="0" applyFont="1" applyBorder="1"/>
    <xf numFmtId="44" fontId="16" fillId="0" borderId="33" xfId="1" applyFont="1" applyBorder="1"/>
    <xf numFmtId="0" fontId="16" fillId="0" borderId="7" xfId="0" applyFont="1" applyBorder="1"/>
    <xf numFmtId="0" fontId="5" fillId="0" borderId="41" xfId="0" applyFont="1" applyBorder="1"/>
    <xf numFmtId="0" fontId="5" fillId="0" borderId="1" xfId="0" applyFont="1" applyBorder="1"/>
    <xf numFmtId="44" fontId="16" fillId="0" borderId="5" xfId="1" applyFont="1" applyBorder="1"/>
    <xf numFmtId="44" fontId="16" fillId="0" borderId="39" xfId="1" applyFont="1" applyBorder="1"/>
    <xf numFmtId="44" fontId="16" fillId="10" borderId="2" xfId="1" applyFont="1" applyFill="1" applyBorder="1"/>
    <xf numFmtId="44" fontId="16" fillId="0" borderId="2" xfId="1" applyFont="1" applyBorder="1"/>
    <xf numFmtId="44" fontId="16" fillId="0" borderId="41" xfId="1" applyFont="1" applyBorder="1"/>
    <xf numFmtId="0" fontId="8" fillId="0" borderId="38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7" fillId="9" borderId="9" xfId="0" applyFont="1" applyFill="1" applyBorder="1" applyAlignment="1">
      <alignment horizontal="right"/>
    </xf>
    <xf numFmtId="0" fontId="7" fillId="9" borderId="11" xfId="0" applyFont="1" applyFill="1" applyBorder="1" applyAlignment="1">
      <alignment horizontal="right"/>
    </xf>
    <xf numFmtId="0" fontId="0" fillId="8" borderId="31" xfId="0" applyFill="1" applyBorder="1" applyAlignment="1">
      <alignment horizontal="center"/>
    </xf>
    <xf numFmtId="0" fontId="5" fillId="0" borderId="21" xfId="0" applyFont="1" applyBorder="1"/>
    <xf numFmtId="0" fontId="5" fillId="0" borderId="24" xfId="0" applyFont="1" applyBorder="1"/>
    <xf numFmtId="0" fontId="5" fillId="0" borderId="22" xfId="0" applyFont="1" applyBorder="1"/>
    <xf numFmtId="0" fontId="5" fillId="0" borderId="25" xfId="0" applyFont="1" applyBorder="1"/>
    <xf numFmtId="0" fontId="0" fillId="8" borderId="0" xfId="0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7" fillId="10" borderId="9" xfId="0" applyFont="1" applyFill="1" applyBorder="1" applyAlignment="1">
      <alignment horizontal="right"/>
    </xf>
    <xf numFmtId="0" fontId="7" fillId="10" borderId="11" xfId="0" applyFont="1" applyFill="1" applyBorder="1" applyAlignment="1">
      <alignment horizontal="right"/>
    </xf>
    <xf numFmtId="0" fontId="8" fillId="0" borderId="20" xfId="0" applyFont="1" applyBorder="1" applyAlignment="1"/>
    <xf numFmtId="0" fontId="8" fillId="0" borderId="23" xfId="0" applyFont="1" applyBorder="1" applyAlignment="1"/>
  </cellXfs>
  <cellStyles count="2">
    <cellStyle name="Currency" xfId="1" builtinId="4"/>
    <cellStyle name="Normal" xfId="0" builtinId="0"/>
  </cellStyles>
  <dxfs count="4">
    <dxf>
      <fill>
        <patternFill patternType="lightHorizontal">
          <bgColor theme="6"/>
        </patternFill>
      </fill>
    </dxf>
    <dxf>
      <fill>
        <patternFill patternType="lightHorizontal">
          <bgColor theme="6"/>
        </patternFill>
      </fill>
    </dxf>
    <dxf>
      <fill>
        <patternFill patternType="lightHorizontal">
          <bgColor theme="6"/>
        </patternFill>
      </fill>
    </dxf>
    <dxf>
      <fill>
        <patternFill patternType="lightHorizontal">
          <bgColor theme="6"/>
        </patternFill>
      </fill>
    </dxf>
  </dxfs>
  <tableStyles count="0" defaultTableStyle="TableStyleMedium9" defaultPivotStyle="PivotStyleLight16"/>
  <colors>
    <mruColors>
      <color rgb="FFFF2600"/>
      <color rgb="FF0432FF"/>
      <color rgb="FF008F00"/>
      <color rgb="FF011893"/>
      <color rgb="FFFFC9C8"/>
      <color rgb="FFFF7E79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oudy Old Style" panose="02020502050305020303" pitchFamily="18" charset="77"/>
                <a:ea typeface="Apple Color Emoji" pitchFamily="2" charset="0"/>
                <a:cs typeface="+mn-cs"/>
              </a:defRPr>
            </a:pPr>
            <a:r>
              <a:rPr lang="en-US" sz="1800" b="1" i="0" cap="all" baseline="0">
                <a:effectLst/>
                <a:latin typeface="Goudy Old Style" panose="02020502050305020303" pitchFamily="18" charset="77"/>
                <a:ea typeface="Apple Color Emoji" pitchFamily="2" charset="0"/>
              </a:rPr>
              <a:t>Inventory Valuation</a:t>
            </a:r>
            <a:endParaRPr lang="en-CA">
              <a:effectLst/>
              <a:latin typeface="Goudy Old Style" panose="02020502050305020303" pitchFamily="18" charset="77"/>
              <a:ea typeface="Apple Color Emoji" pitchFamily="2" charset="0"/>
            </a:endParaRPr>
          </a:p>
        </c:rich>
      </c:tx>
      <c:layout>
        <c:manualLayout>
          <c:xMode val="edge"/>
          <c:yMode val="edge"/>
          <c:x val="0.2701578495158381"/>
          <c:y val="4.059559187545173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oudy Old Style" panose="02020502050305020303" pitchFamily="18" charset="77"/>
              <a:ea typeface="Apple Color Emoji" pitchFamily="2" charset="0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397727295593711"/>
          <c:y val="2.1610762592614154E-2"/>
          <c:w val="0.79850704545479456"/>
          <c:h val="0.88283418376295542"/>
        </c:manualLayout>
      </c:layout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26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C084-F54D-A416-4643A428665E}"/>
              </c:ext>
            </c:extLst>
          </c:dPt>
          <c:dPt>
            <c:idx val="1"/>
            <c:invertIfNegative val="0"/>
            <c:bubble3D val="0"/>
            <c:spPr>
              <a:solidFill>
                <a:srgbClr val="0432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C084-F54D-A416-4643A428665E}"/>
              </c:ext>
            </c:extLst>
          </c:dPt>
          <c:dPt>
            <c:idx val="2"/>
            <c:invertIfNegative val="0"/>
            <c:bubble3D val="0"/>
            <c:spPr>
              <a:solidFill>
                <a:srgbClr val="008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C084-F54D-A416-4643A428665E}"/>
              </c:ext>
            </c:extLst>
          </c:dPt>
          <c:cat>
            <c:strRef>
              <c:f>'User Application'!$B$15:$D$15</c:f>
              <c:strCache>
                <c:ptCount val="3"/>
                <c:pt idx="0">
                  <c:v>TOTAL COST</c:v>
                </c:pt>
                <c:pt idx="1">
                  <c:v>TOTAL NRV</c:v>
                </c:pt>
                <c:pt idx="2">
                  <c:v>INVENTORY VALUE</c:v>
                </c:pt>
              </c:strCache>
            </c:strRef>
          </c:cat>
          <c:val>
            <c:numRef>
              <c:f>'User Application'!$B$16:$D$16</c:f>
              <c:numCache>
                <c:formatCode>_("$"* #,##0.00_);_("$"* \(#,##0.00\);_("$"* "-"??_);_(@_)</c:formatCode>
                <c:ptCount val="3"/>
                <c:pt idx="0">
                  <c:v>21833.668554337048</c:v>
                </c:pt>
                <c:pt idx="1">
                  <c:v>234656.88999999998</c:v>
                </c:pt>
                <c:pt idx="2">
                  <c:v>18466.719804337044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8-7D4B-B31E-B0DF5EBDF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3112767"/>
        <c:axId val="1956485935"/>
        <c:axId val="1956879919"/>
      </c:bar3DChart>
      <c:catAx>
        <c:axId val="19331127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oudy Old Style" panose="02020502050305020303" pitchFamily="18" charset="77"/>
                <a:ea typeface="+mn-ea"/>
                <a:cs typeface="+mn-cs"/>
              </a:defRPr>
            </a:pPr>
            <a:endParaRPr lang="en-US"/>
          </a:p>
        </c:txPr>
        <c:crossAx val="1956485935"/>
        <c:crosses val="autoZero"/>
        <c:auto val="1"/>
        <c:lblAlgn val="ctr"/>
        <c:lblOffset val="100"/>
        <c:noMultiLvlLbl val="0"/>
      </c:catAx>
      <c:valAx>
        <c:axId val="19564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hree Devanagari 714" panose="02000600000000000000" pitchFamily="2" charset="0"/>
                <a:ea typeface="+mn-ea"/>
                <a:cs typeface="Shree Devanagari 714" panose="02000600000000000000" pitchFamily="2" charset="0"/>
              </a:defRPr>
            </a:pPr>
            <a:endParaRPr lang="en-US"/>
          </a:p>
        </c:txPr>
        <c:crossAx val="1933112767"/>
        <c:crosses val="autoZero"/>
        <c:crossBetween val="between"/>
      </c:valAx>
      <c:serAx>
        <c:axId val="1956879919"/>
        <c:scaling>
          <c:orientation val="minMax"/>
        </c:scaling>
        <c:delete val="1"/>
        <c:axPos val="b"/>
        <c:majorTickMark val="out"/>
        <c:minorTickMark val="none"/>
        <c:tickLblPos val="nextTo"/>
        <c:crossAx val="1956485935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  <a:latin typeface="Goudy Old Style" panose="02020502050305020303" pitchFamily="18" charset="77"/>
              </a:rPr>
              <a:t>COST</a:t>
            </a:r>
            <a:endParaRPr lang="en-CA" sz="1100" b="1" i="0">
              <a:effectLst/>
              <a:latin typeface="Goudy Old Style" panose="02020502050305020303" pitchFamily="18" charset="77"/>
            </a:endParaRPr>
          </a:p>
        </c:rich>
      </c:tx>
      <c:layout>
        <c:manualLayout>
          <c:xMode val="edge"/>
          <c:yMode val="edge"/>
          <c:x val="0.42651296593216559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26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E7F1-234B-9D0D-63D5B96C42F1}"/>
              </c:ext>
            </c:extLst>
          </c:dPt>
          <c:dPt>
            <c:idx val="1"/>
            <c:invertIfNegative val="0"/>
            <c:bubble3D val="0"/>
            <c:spPr>
              <a:solidFill>
                <a:srgbClr val="0432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E7F1-234B-9D0D-63D5B96C42F1}"/>
              </c:ext>
            </c:extLst>
          </c:dPt>
          <c:dPt>
            <c:idx val="2"/>
            <c:invertIfNegative val="0"/>
            <c:bubble3D val="0"/>
            <c:spPr>
              <a:solidFill>
                <a:srgbClr val="008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E7F1-234B-9D0D-63D5B96C42F1}"/>
              </c:ext>
            </c:extLst>
          </c:dPt>
          <c:cat>
            <c:strRef>
              <c:f>'User Application'!$B$22:$B$24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'User Application'!$C$22:$C$24</c:f>
              <c:numCache>
                <c:formatCode>_("$"* #,##0.00_);_("$"* \(#,##0.00\);_("$"* "-"??_);_(@_)</c:formatCode>
                <c:ptCount val="3"/>
                <c:pt idx="0">
                  <c:v>677.02</c:v>
                </c:pt>
                <c:pt idx="1">
                  <c:v>4712.33</c:v>
                </c:pt>
                <c:pt idx="2">
                  <c:v>2266.4161904761909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1-234B-9D0D-63D5B96C4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12267455"/>
        <c:axId val="2012264943"/>
        <c:axId val="0"/>
      </c:bar3DChart>
      <c:valAx>
        <c:axId val="201226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67455"/>
        <c:crosses val="autoZero"/>
        <c:crossBetween val="between"/>
      </c:valAx>
      <c:catAx>
        <c:axId val="20122674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oudy Old Style" panose="02020502050305020303" pitchFamily="18" charset="77"/>
                <a:ea typeface="+mn-ea"/>
                <a:cs typeface="+mn-cs"/>
              </a:defRPr>
            </a:pPr>
            <a:endParaRPr lang="en-US"/>
          </a:p>
        </c:txPr>
        <c:crossAx val="2012264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  <a:latin typeface="Goudy Old Style" panose="02020502050305020303" pitchFamily="18" charset="77"/>
              </a:rPr>
              <a:t>RETAIL PRICE</a:t>
            </a:r>
            <a:endParaRPr lang="en-CA" sz="1100" b="1" i="0">
              <a:effectLst/>
              <a:latin typeface="Goudy Old Style" panose="02020502050305020303" pitchFamily="18" charset="77"/>
            </a:endParaRPr>
          </a:p>
        </c:rich>
      </c:tx>
      <c:layout>
        <c:manualLayout>
          <c:xMode val="edge"/>
          <c:yMode val="edge"/>
          <c:x val="0.42651296593216559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26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778-B744-83F3-612209BC7376}"/>
              </c:ext>
            </c:extLst>
          </c:dPt>
          <c:dPt>
            <c:idx val="1"/>
            <c:invertIfNegative val="0"/>
            <c:bubble3D val="0"/>
            <c:spPr>
              <a:solidFill>
                <a:srgbClr val="0432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778-B744-83F3-612209BC7376}"/>
              </c:ext>
            </c:extLst>
          </c:dPt>
          <c:dPt>
            <c:idx val="2"/>
            <c:invertIfNegative val="0"/>
            <c:bubble3D val="0"/>
            <c:spPr>
              <a:solidFill>
                <a:srgbClr val="008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3778-B744-83F3-612209BC7376}"/>
              </c:ext>
            </c:extLst>
          </c:dPt>
          <c:cat>
            <c:strRef>
              <c:f>'User Application'!$B$22:$B$24</c:f>
              <c:strCache>
                <c:ptCount val="3"/>
                <c:pt idx="0">
                  <c:v>MINIMUM</c:v>
                </c:pt>
                <c:pt idx="1">
                  <c:v>MAXIMUM</c:v>
                </c:pt>
                <c:pt idx="2">
                  <c:v>AVERAGE</c:v>
                </c:pt>
              </c:strCache>
            </c:strRef>
          </c:cat>
          <c:val>
            <c:numRef>
              <c:f>'User Application'!$E$22:$E$24</c:f>
              <c:numCache>
                <c:formatCode>_("$"* #,##0.00_);_("$"* \(#,##0.00\);_("$"* "-"??_);_(@_)</c:formatCode>
                <c:ptCount val="3"/>
                <c:pt idx="0">
                  <c:v>82.66</c:v>
                </c:pt>
                <c:pt idx="1">
                  <c:v>3958.1</c:v>
                </c:pt>
                <c:pt idx="2">
                  <c:v>2008.3652380952376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78-B744-83F3-612209BC7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12267455"/>
        <c:axId val="2012264943"/>
        <c:axId val="0"/>
      </c:bar3DChart>
      <c:valAx>
        <c:axId val="201226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67455"/>
        <c:crosses val="autoZero"/>
        <c:crossBetween val="between"/>
      </c:valAx>
      <c:catAx>
        <c:axId val="20122674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oudy Old Style" panose="02020502050305020303" pitchFamily="18" charset="77"/>
                <a:ea typeface="+mn-ea"/>
                <a:cs typeface="+mn-cs"/>
              </a:defRPr>
            </a:pPr>
            <a:endParaRPr lang="en-US"/>
          </a:p>
        </c:txPr>
        <c:crossAx val="2012264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cap="all" baseline="0">
                <a:effectLst/>
                <a:latin typeface="Goudy Old Style" panose="02020502050305020303" pitchFamily="18" charset="77"/>
              </a:rPr>
              <a:t>Inventory Breakdown</a:t>
            </a:r>
            <a:endParaRPr lang="en-CA" sz="1600" b="1" i="0">
              <a:effectLst/>
              <a:latin typeface="Goudy Old Style" panose="02020502050305020303" pitchFamily="18" charset="77"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432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A59-CE42-A51F-495634D82880}"/>
              </c:ext>
            </c:extLst>
          </c:dPt>
          <c:dPt>
            <c:idx val="1"/>
            <c:bubble3D val="0"/>
            <c:spPr>
              <a:solidFill>
                <a:srgbClr val="FF26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9A59-CE42-A51F-495634D82880}"/>
              </c:ext>
            </c:extLst>
          </c:dPt>
          <c:cat>
            <c:strRef>
              <c:f>'User Application'!$G$33:$H$34</c:f>
              <c:strCache>
                <c:ptCount val="2"/>
                <c:pt idx="0">
                  <c:v>TOTAL QUANTITY SOLD</c:v>
                </c:pt>
                <c:pt idx="1">
                  <c:v>TOTAL QUANTITY AVAILABLE</c:v>
                </c:pt>
              </c:strCache>
            </c:strRef>
          </c:cat>
          <c:val>
            <c:numRef>
              <c:f>'User Application'!$I$33:$I$34</c:f>
              <c:numCache>
                <c:formatCode>General</c:formatCode>
                <c:ptCount val="2"/>
                <c:pt idx="0">
                  <c:v>126</c:v>
                </c:pt>
                <c:pt idx="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59-CE42-A51F-495634D8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oudy Old Style" panose="02020502050305020303" pitchFamily="18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32552</xdr:colOff>
      <xdr:row>1</xdr:row>
      <xdr:rowOff>27794</xdr:rowOff>
    </xdr:from>
    <xdr:to>
      <xdr:col>11</xdr:col>
      <xdr:colOff>791062</xdr:colOff>
      <xdr:row>16</xdr:row>
      <xdr:rowOff>158752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EE207-69B2-E942-8D3D-9EF6027D8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30340</xdr:colOff>
      <xdr:row>24</xdr:row>
      <xdr:rowOff>37065</xdr:rowOff>
    </xdr:from>
    <xdr:to>
      <xdr:col>2</xdr:col>
      <xdr:colOff>1991359</xdr:colOff>
      <xdr:row>33</xdr:row>
      <xdr:rowOff>182880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AFC8D6-CC94-4A45-A8D8-A3D5E08E2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16934</xdr:colOff>
      <xdr:row>24</xdr:row>
      <xdr:rowOff>35765</xdr:rowOff>
    </xdr:from>
    <xdr:to>
      <xdr:col>4</xdr:col>
      <xdr:colOff>2370666</xdr:colOff>
      <xdr:row>33</xdr:row>
      <xdr:rowOff>182880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E8E5379-61FE-D54A-8240-613447081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26274</xdr:colOff>
      <xdr:row>20</xdr:row>
      <xdr:rowOff>25329</xdr:rowOff>
    </xdr:from>
    <xdr:to>
      <xdr:col>11</xdr:col>
      <xdr:colOff>804170</xdr:colOff>
      <xdr:row>33</xdr:row>
      <xdr:rowOff>219226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36F645-A451-8542-8F53-814134E29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2AC-EFBE-A14B-B360-AC4EE8391F13}">
  <sheetPr codeName="Sheet1"/>
  <dimension ref="A1:T35"/>
  <sheetViews>
    <sheetView showGridLines="0" tabSelected="1" topLeftCell="A2" zoomScale="88" zoomScaleNormal="92" workbookViewId="0">
      <selection activeCell="S5" sqref="S5:S17"/>
    </sheetView>
  </sheetViews>
  <sheetFormatPr baseColWidth="10" defaultRowHeight="14"/>
  <cols>
    <col min="1" max="1" width="2.5" customWidth="1"/>
    <col min="2" max="2" width="29" customWidth="1"/>
    <col min="3" max="3" width="26.5" customWidth="1"/>
    <col min="4" max="4" width="27" customWidth="1"/>
    <col min="5" max="5" width="31.1640625" customWidth="1"/>
    <col min="6" max="6" width="2.5" customWidth="1"/>
    <col min="7" max="7" width="19.33203125" customWidth="1"/>
    <col min="8" max="8" width="17.6640625" customWidth="1"/>
    <col min="9" max="9" width="17" customWidth="1"/>
    <col min="13" max="13" width="2.5" customWidth="1"/>
    <col min="14" max="14" width="17.5" customWidth="1"/>
    <col min="15" max="15" width="24.5" customWidth="1"/>
    <col min="16" max="16" width="22.33203125" customWidth="1"/>
    <col min="17" max="17" width="25.6640625" customWidth="1"/>
    <col min="18" max="18" width="29.5" customWidth="1"/>
    <col min="19" max="19" width="21.83203125" customWidth="1"/>
    <col min="20" max="20" width="2.5" customWidth="1"/>
  </cols>
  <sheetData>
    <row r="1" spans="1:20">
      <c r="A1" s="94"/>
      <c r="B1" s="86"/>
      <c r="C1" s="86"/>
      <c r="D1" s="86"/>
      <c r="E1" s="86"/>
      <c r="F1" s="94"/>
      <c r="G1" s="98"/>
      <c r="H1" s="98"/>
      <c r="I1" s="98"/>
      <c r="J1" s="98"/>
      <c r="K1" s="98"/>
      <c r="L1" s="98"/>
      <c r="M1" s="94"/>
      <c r="N1" s="51"/>
      <c r="O1" s="51"/>
      <c r="P1" s="51"/>
      <c r="Q1" s="51"/>
      <c r="R1" s="51"/>
      <c r="S1" s="51"/>
      <c r="T1" s="94"/>
    </row>
    <row r="2" spans="1:20" ht="36">
      <c r="A2" s="94"/>
      <c r="B2" s="104" t="s">
        <v>2839</v>
      </c>
      <c r="C2" s="105"/>
      <c r="D2" s="105"/>
      <c r="E2" s="106"/>
      <c r="F2" s="94"/>
      <c r="G2" s="18"/>
      <c r="H2" s="19"/>
      <c r="I2" s="19"/>
      <c r="J2" s="19"/>
      <c r="K2" s="19"/>
      <c r="L2" s="20"/>
      <c r="M2" s="94"/>
      <c r="N2" s="112" t="s">
        <v>2874</v>
      </c>
      <c r="O2" s="113"/>
      <c r="P2" s="113"/>
      <c r="Q2" s="113"/>
      <c r="R2" s="113"/>
      <c r="S2" s="114"/>
      <c r="T2" s="94"/>
    </row>
    <row r="3" spans="1:20" ht="16">
      <c r="A3" s="94"/>
      <c r="B3" s="107" t="s">
        <v>2876</v>
      </c>
      <c r="C3" s="107"/>
      <c r="D3" s="107"/>
      <c r="E3" s="107"/>
      <c r="F3" s="94"/>
      <c r="G3" s="12"/>
      <c r="H3" s="7"/>
      <c r="I3" s="7"/>
      <c r="J3" s="7"/>
      <c r="K3" s="7"/>
      <c r="L3" s="13"/>
      <c r="M3" s="94"/>
      <c r="N3" s="118"/>
      <c r="O3" s="119"/>
      <c r="P3" s="119"/>
      <c r="Q3" s="119"/>
      <c r="R3" s="119"/>
      <c r="S3" s="120"/>
      <c r="T3" s="94"/>
    </row>
    <row r="4" spans="1:20" ht="17" thickBot="1">
      <c r="A4" s="94"/>
      <c r="B4" s="89"/>
      <c r="C4" s="89"/>
      <c r="D4" s="89"/>
      <c r="E4" s="89"/>
      <c r="F4" s="94"/>
      <c r="G4" s="12"/>
      <c r="H4" s="7"/>
      <c r="I4" s="7"/>
      <c r="J4" s="7"/>
      <c r="K4" s="7"/>
      <c r="L4" s="13"/>
      <c r="M4" s="94"/>
      <c r="N4" s="59" t="s">
        <v>2873</v>
      </c>
      <c r="O4" s="60" t="s">
        <v>2857</v>
      </c>
      <c r="P4" s="61" t="s">
        <v>2858</v>
      </c>
      <c r="Q4" s="62" t="s">
        <v>2859</v>
      </c>
      <c r="R4" s="63" t="s">
        <v>2860</v>
      </c>
      <c r="S4" s="64" t="s">
        <v>2842</v>
      </c>
      <c r="T4" s="94"/>
    </row>
    <row r="5" spans="1:20" ht="21" thickBot="1">
      <c r="A5" s="94"/>
      <c r="B5" s="95"/>
      <c r="C5" s="96"/>
      <c r="D5" s="96"/>
      <c r="E5" s="97"/>
      <c r="F5" s="94"/>
      <c r="G5" s="12"/>
      <c r="H5" s="7"/>
      <c r="I5" s="7"/>
      <c r="J5" s="7"/>
      <c r="K5" s="7"/>
      <c r="L5" s="13"/>
      <c r="M5" s="94"/>
      <c r="N5" s="65">
        <f>INDEX(helper!$B$2:$B$1048576, MATCH(S5, helper!$E$2:$E$1048576,0))</f>
        <v>1</v>
      </c>
      <c r="O5" s="53" t="str">
        <f>VLOOKUP(N5, data!$A$2:$E$1048576, 2,FALSE)</f>
        <v>National Stores</v>
      </c>
      <c r="P5" s="54" t="str">
        <f>VLOOKUP(N5, data!$A$2:$E$1048576, 3,FALSE)</f>
        <v>Ouro Branco</v>
      </c>
      <c r="Q5" s="53" t="str">
        <f>VLOOKUP(N5, data!$A$2:$E$1048576, 4,FALSE)</f>
        <v>9 Springview Point</v>
      </c>
      <c r="R5" s="53" t="str">
        <f>VLOOKUP(N5, data!$A$2:$E$1048576, 5,FALSE)</f>
        <v>Chocolate Bar - Smarties</v>
      </c>
      <c r="S5" s="66">
        <f>LARGE(helper!$E$2:$E$1048576,ROW(S5)-ROW(S$4))</f>
        <v>4466.9808333333331</v>
      </c>
      <c r="T5" s="94"/>
    </row>
    <row r="6" spans="1:20" ht="19" thickBot="1">
      <c r="A6" s="94"/>
      <c r="B6" s="31" t="s">
        <v>2861</v>
      </c>
      <c r="C6" s="41">
        <v>0</v>
      </c>
      <c r="D6" s="7"/>
      <c r="E6" s="13"/>
      <c r="F6" s="94"/>
      <c r="G6" s="12"/>
      <c r="H6" s="7"/>
      <c r="I6" s="7"/>
      <c r="J6" s="7"/>
      <c r="K6" s="7"/>
      <c r="L6" s="13"/>
      <c r="M6" s="94"/>
      <c r="N6" s="67">
        <f>INDEX(helper!$B$2:$B$1048576, MATCH(S6, helper!$E$2:$E$1048576,0))</f>
        <v>147</v>
      </c>
      <c r="O6" s="55" t="str">
        <f>VLOOKUP(N6, data!$A$2:$E$1048576, 2,FALSE)</f>
        <v>Ross Stores</v>
      </c>
      <c r="P6" s="56" t="str">
        <f>VLOOKUP(N6, data!$A$2:$E$1048576, 3,FALSE)</f>
        <v>Portorož</v>
      </c>
      <c r="Q6" s="55" t="str">
        <f>VLOOKUP(N6, data!$A$2:$E$1048576, 4,FALSE)</f>
        <v>44 Drewry Street</v>
      </c>
      <c r="R6" s="55" t="str">
        <f>VLOOKUP(N6, data!$A$2:$E$1048576, 5,FALSE)</f>
        <v>Energy Drink Bawls</v>
      </c>
      <c r="S6" s="68">
        <f>LARGE(helper!$E$2:$E$1048576,ROW(S6)-ROW(S$4))</f>
        <v>4396.5138461538463</v>
      </c>
      <c r="T6" s="94"/>
    </row>
    <row r="7" spans="1:20" ht="19" thickBot="1">
      <c r="A7" s="94"/>
      <c r="B7" s="32" t="s">
        <v>2862</v>
      </c>
      <c r="C7" s="42">
        <v>0</v>
      </c>
      <c r="D7" s="7"/>
      <c r="E7" s="13"/>
      <c r="F7" s="94"/>
      <c r="G7" s="12"/>
      <c r="H7" s="7"/>
      <c r="I7" s="7"/>
      <c r="J7" s="7"/>
      <c r="K7" s="7"/>
      <c r="L7" s="13"/>
      <c r="M7" s="94"/>
      <c r="N7" s="69">
        <f>INDEX(helper!$B$2:$B$1048576, MATCH(S7, helper!$E$2:$E$1048576,0))</f>
        <v>313</v>
      </c>
      <c r="O7" s="57" t="str">
        <f>VLOOKUP(N7, data!$A$2:$E$1048576, 2,FALSE)</f>
        <v>Burlington Coat Factory</v>
      </c>
      <c r="P7" s="58" t="str">
        <f>VLOOKUP(N7, data!$A$2:$E$1048576, 3,FALSE)</f>
        <v>Timpas</v>
      </c>
      <c r="Q7" s="57" t="str">
        <f>VLOOKUP(N7, data!$A$2:$E$1048576, 4,FALSE)</f>
        <v>2 Roth Park</v>
      </c>
      <c r="R7" s="57" t="str">
        <f>VLOOKUP(N7, data!$A$2:$E$1048576, 5,FALSE)</f>
        <v>Wine - Merlot Vina Carmen</v>
      </c>
      <c r="S7" s="70">
        <f>LARGE(helper!$E$2:$E$1048576,ROW(S7)-ROW(S$4))</f>
        <v>4374.195555555556</v>
      </c>
      <c r="T7" s="94"/>
    </row>
    <row r="8" spans="1:20" ht="19" thickBot="1">
      <c r="A8" s="94"/>
      <c r="B8" s="33" t="s">
        <v>2863</v>
      </c>
      <c r="C8" s="43">
        <v>0</v>
      </c>
      <c r="D8" s="7"/>
      <c r="E8" s="13"/>
      <c r="F8" s="94"/>
      <c r="G8" s="12"/>
      <c r="H8" s="7"/>
      <c r="I8" s="7"/>
      <c r="J8" s="7"/>
      <c r="K8" s="7"/>
      <c r="L8" s="13"/>
      <c r="M8" s="94"/>
      <c r="N8" s="67">
        <f>INDEX(helper!$B$2:$B$1048576, MATCH(S8, helper!$E$2:$E$1048576,0))</f>
        <v>299</v>
      </c>
      <c r="O8" s="55" t="str">
        <f>VLOOKUP(N8, data!$A$2:$E$1048576, 2,FALSE)</f>
        <v>Harbor Freight Tools</v>
      </c>
      <c r="P8" s="56" t="str">
        <f>VLOOKUP(N8, data!$A$2:$E$1048576, 3,FALSE)</f>
        <v>Kakhovka</v>
      </c>
      <c r="Q8" s="55" t="str">
        <f>VLOOKUP(N8, data!$A$2:$E$1048576, 4,FALSE)</f>
        <v>59902 Fisk Road</v>
      </c>
      <c r="R8" s="55" t="str">
        <f>VLOOKUP(N8, data!$A$2:$E$1048576, 5,FALSE)</f>
        <v>Kaffir Lime Leaves</v>
      </c>
      <c r="S8" s="68">
        <f>LARGE(helper!$E$2:$E$1048576,ROW(S8)-ROW(S$4))</f>
        <v>4203.5569230769233</v>
      </c>
      <c r="T8" s="94"/>
    </row>
    <row r="9" spans="1:20" ht="17">
      <c r="A9" s="94"/>
      <c r="B9" s="12"/>
      <c r="C9" s="7"/>
      <c r="D9" s="7"/>
      <c r="E9" s="13"/>
      <c r="F9" s="94"/>
      <c r="G9" s="12"/>
      <c r="H9" s="7"/>
      <c r="I9" s="7"/>
      <c r="J9" s="7"/>
      <c r="K9" s="7"/>
      <c r="L9" s="13"/>
      <c r="M9" s="94"/>
      <c r="N9" s="69">
        <f>INDEX(helper!$B$2:$B$1048576, MATCH(S9, helper!$E$2:$E$1048576,0))</f>
        <v>47</v>
      </c>
      <c r="O9" s="57" t="str">
        <f>VLOOKUP(N9, data!$A$2:$E$1048576, 2,FALSE)</f>
        <v>Five Below</v>
      </c>
      <c r="P9" s="58" t="str">
        <f>VLOOKUP(N9, data!$A$2:$E$1048576, 3,FALSE)</f>
        <v>Vostochnyy</v>
      </c>
      <c r="Q9" s="57" t="str">
        <f>VLOOKUP(N9, data!$A$2:$E$1048576, 4,FALSE)</f>
        <v>7329 Esch Avenue</v>
      </c>
      <c r="R9" s="57" t="str">
        <f>VLOOKUP(N9, data!$A$2:$E$1048576, 5,FALSE)</f>
        <v>Monkfish - Fresh</v>
      </c>
      <c r="S9" s="70">
        <f>LARGE(helper!$E$2:$E$1048576,ROW(S9)-ROW(S$4))</f>
        <v>4193.3375000000005</v>
      </c>
      <c r="T9" s="94"/>
    </row>
    <row r="10" spans="1:20" ht="18" thickBot="1">
      <c r="A10" s="94"/>
      <c r="B10" s="27" t="s">
        <v>2857</v>
      </c>
      <c r="C10" s="28" t="s">
        <v>2858</v>
      </c>
      <c r="D10" s="29" t="s">
        <v>2859</v>
      </c>
      <c r="E10" s="30" t="s">
        <v>2860</v>
      </c>
      <c r="F10" s="94"/>
      <c r="G10" s="12"/>
      <c r="H10" s="7"/>
      <c r="I10" s="7"/>
      <c r="J10" s="7"/>
      <c r="K10" s="7"/>
      <c r="L10" s="13"/>
      <c r="M10" s="94"/>
      <c r="N10" s="67">
        <f>INDEX(helper!$B$2:$B$1048576, MATCH(S10, helper!$E$2:$E$1048576,0))</f>
        <v>489</v>
      </c>
      <c r="O10" s="55" t="str">
        <f>VLOOKUP(N10, data!$A$2:$E$1048576, 2,FALSE)</f>
        <v>Fred Meyer</v>
      </c>
      <c r="P10" s="56" t="str">
        <f>VLOOKUP(N10, data!$A$2:$E$1048576, 3,FALSE)</f>
        <v>Helie</v>
      </c>
      <c r="Q10" s="55" t="str">
        <f>VLOOKUP(N10, data!$A$2:$E$1048576, 4,FALSE)</f>
        <v>51 Springview Plaza</v>
      </c>
      <c r="R10" s="55" t="str">
        <f>VLOOKUP(N10, data!$A$2:$E$1048576, 5,FALSE)</f>
        <v>Oil - Olive Bertolli</v>
      </c>
      <c r="S10" s="68">
        <f>LARGE(helper!$E$2:$E$1048576,ROW(S10)-ROW(S$4))</f>
        <v>4183.587692307693</v>
      </c>
      <c r="T10" s="94"/>
    </row>
    <row r="11" spans="1:20" ht="19" thickBot="1">
      <c r="A11" s="94"/>
      <c r="B11" s="81" t="s">
        <v>37</v>
      </c>
      <c r="C11" s="48"/>
      <c r="D11" s="81"/>
      <c r="E11" s="49"/>
      <c r="F11" s="94"/>
      <c r="G11" s="12"/>
      <c r="H11" s="7"/>
      <c r="I11" s="7"/>
      <c r="J11" s="7"/>
      <c r="K11" s="7"/>
      <c r="L11" s="13"/>
      <c r="M11" s="94"/>
      <c r="N11" s="69">
        <f>INDEX(helper!$B$2:$B$1048576, MATCH(S11, helper!$E$2:$E$1048576,0))</f>
        <v>587</v>
      </c>
      <c r="O11" s="57" t="str">
        <f>VLOOKUP(N11, data!$A$2:$E$1048576, 2,FALSE)</f>
        <v>Marshalls</v>
      </c>
      <c r="P11" s="58" t="str">
        <f>VLOOKUP(N11, data!$A$2:$E$1048576, 3,FALSE)</f>
        <v>Podu</v>
      </c>
      <c r="Q11" s="57" t="str">
        <f>VLOOKUP(N11, data!$A$2:$E$1048576, 4,FALSE)</f>
        <v>5 Moulton Junction</v>
      </c>
      <c r="R11" s="57" t="str">
        <f>VLOOKUP(N11, data!$A$2:$E$1048576, 5,FALSE)</f>
        <v>Shiratamako - Rice Flour</v>
      </c>
      <c r="S11" s="70">
        <f>LARGE(helper!$E$2:$E$1048576,ROW(S11)-ROW(S$4))</f>
        <v>4146.876923076923</v>
      </c>
      <c r="T11" s="94"/>
    </row>
    <row r="12" spans="1:20" ht="19" thickBot="1">
      <c r="A12" s="94"/>
      <c r="B12" s="83"/>
      <c r="C12" s="84"/>
      <c r="D12" s="83"/>
      <c r="E12" s="85"/>
      <c r="F12" s="94"/>
      <c r="G12" s="12"/>
      <c r="H12" s="7"/>
      <c r="I12" s="7"/>
      <c r="J12" s="7"/>
      <c r="K12" s="7"/>
      <c r="L12" s="13"/>
      <c r="M12" s="94"/>
      <c r="N12" s="67">
        <f>INDEX(helper!$B$2:$B$1048576, MATCH(S12, helper!$E$2:$E$1048576,0))</f>
        <v>742</v>
      </c>
      <c r="O12" s="55" t="str">
        <f>VLOOKUP(N12, data!$A$2:$E$1048576, 2,FALSE)</f>
        <v>Gabe's</v>
      </c>
      <c r="P12" s="56" t="str">
        <f>VLOOKUP(N12, data!$A$2:$E$1048576, 3,FALSE)</f>
        <v>Loukísia</v>
      </c>
      <c r="Q12" s="55" t="str">
        <f>VLOOKUP(N12, data!$A$2:$E$1048576, 4,FALSE)</f>
        <v>4104 Kings Drive</v>
      </c>
      <c r="R12" s="55" t="str">
        <f>VLOOKUP(N12, data!$A$2:$E$1048576, 5,FALSE)</f>
        <v>Steam Pan - Half Size Deep</v>
      </c>
      <c r="S12" s="68">
        <f>LARGE(helper!$E$2:$E$1048576,ROW(S12)-ROW(S$4))</f>
        <v>4075.5272727272727</v>
      </c>
      <c r="T12" s="94"/>
    </row>
    <row r="13" spans="1:20" ht="19" thickBot="1">
      <c r="A13" s="94"/>
      <c r="B13" s="82"/>
      <c r="C13" s="79"/>
      <c r="D13" s="82"/>
      <c r="E13" s="80"/>
      <c r="F13" s="94"/>
      <c r="G13" s="12"/>
      <c r="H13" s="7"/>
      <c r="I13" s="7"/>
      <c r="J13" s="7"/>
      <c r="K13" s="7"/>
      <c r="L13" s="13"/>
      <c r="M13" s="94"/>
      <c r="N13" s="69">
        <f>INDEX(helper!$B$2:$B$1048576, MATCH(S13, helper!$E$2:$E$1048576,0))</f>
        <v>495</v>
      </c>
      <c r="O13" s="57" t="str">
        <f>VLOOKUP(N13, data!$A$2:$E$1048576, 2,FALSE)</f>
        <v>Dd's Discounts</v>
      </c>
      <c r="P13" s="58" t="str">
        <f>VLOOKUP(N13, data!$A$2:$E$1048576, 3,FALSE)</f>
        <v>Qesarya</v>
      </c>
      <c r="Q13" s="57" t="str">
        <f>VLOOKUP(N13, data!$A$2:$E$1048576, 4,FALSE)</f>
        <v>67754 Fallview Junction</v>
      </c>
      <c r="R13" s="57" t="str">
        <f>VLOOKUP(N13, data!$A$2:$E$1048576, 5,FALSE)</f>
        <v>Lamb - Rack</v>
      </c>
      <c r="S13" s="70">
        <f>LARGE(helper!$E$2:$E$1048576,ROW(S13)-ROW(S$4))</f>
        <v>3988.0583333333334</v>
      </c>
      <c r="T13" s="94"/>
    </row>
    <row r="14" spans="1:20" ht="17">
      <c r="A14" s="94"/>
      <c r="B14" s="12"/>
      <c r="C14" s="7"/>
      <c r="D14" s="7"/>
      <c r="E14" s="13"/>
      <c r="F14" s="94"/>
      <c r="G14" s="12"/>
      <c r="H14" s="7"/>
      <c r="I14" s="7"/>
      <c r="J14" s="7"/>
      <c r="K14" s="7"/>
      <c r="L14" s="13"/>
      <c r="M14" s="94"/>
      <c r="N14" s="67">
        <f>INDEX(helper!$B$2:$B$1048576, MATCH(S14, helper!$E$2:$E$1048576,0))</f>
        <v>808</v>
      </c>
      <c r="O14" s="55" t="str">
        <f>VLOOKUP(N14, data!$A$2:$E$1048576, 2,FALSE)</f>
        <v>Ben Franklin</v>
      </c>
      <c r="P14" s="56" t="str">
        <f>VLOOKUP(N14, data!$A$2:$E$1048576, 3,FALSE)</f>
        <v>Lucma</v>
      </c>
      <c r="Q14" s="55" t="str">
        <f>VLOOKUP(N14, data!$A$2:$E$1048576, 4,FALSE)</f>
        <v>49 Lighthouse Bay Lane</v>
      </c>
      <c r="R14" s="55" t="str">
        <f>VLOOKUP(N14, data!$A$2:$E$1048576, 5,FALSE)</f>
        <v>Lettuce - Boston Bib</v>
      </c>
      <c r="S14" s="68">
        <f>LARGE(helper!$E$2:$E$1048576,ROW(S14)-ROW(S$4))</f>
        <v>3958.8249999999998</v>
      </c>
      <c r="T14" s="94"/>
    </row>
    <row r="15" spans="1:20" ht="19" thickBot="1">
      <c r="A15" s="94"/>
      <c r="B15" s="34" t="s">
        <v>2844</v>
      </c>
      <c r="C15" s="35" t="s">
        <v>2845</v>
      </c>
      <c r="D15" s="36" t="s">
        <v>2842</v>
      </c>
      <c r="E15" s="13"/>
      <c r="F15" s="94"/>
      <c r="G15" s="12"/>
      <c r="H15" s="7"/>
      <c r="I15" s="7"/>
      <c r="J15" s="7"/>
      <c r="K15" s="7"/>
      <c r="L15" s="13"/>
      <c r="M15" s="94"/>
      <c r="N15" s="69">
        <f>INDEX(helper!$B$2:$B$1048576, MATCH(S15, helper!$E$2:$E$1048576,0))</f>
        <v>552</v>
      </c>
      <c r="O15" s="57" t="str">
        <f>VLOOKUP(N15, data!$A$2:$E$1048576, 2,FALSE)</f>
        <v>Renys</v>
      </c>
      <c r="P15" s="58" t="str">
        <f>VLOOKUP(N15, data!$A$2:$E$1048576, 3,FALSE)</f>
        <v>Sandviken</v>
      </c>
      <c r="Q15" s="57" t="str">
        <f>VLOOKUP(N15, data!$A$2:$E$1048576, 4,FALSE)</f>
        <v>678 Evergreen Lane</v>
      </c>
      <c r="R15" s="57" t="str">
        <f>VLOOKUP(N15, data!$A$2:$E$1048576, 5,FALSE)</f>
        <v>Cheese - Comte</v>
      </c>
      <c r="S15" s="70">
        <f>LARGE(helper!$E$2:$E$1048576,ROW(S15)-ROW(S$4))</f>
        <v>3925.9360000000001</v>
      </c>
      <c r="T15" s="94"/>
    </row>
    <row r="16" spans="1:20" ht="19" thickBot="1">
      <c r="A16" s="94"/>
      <c r="B16" s="14" cm="1">
        <f t="array" ref="B16">SUMPRODUCT(SUMIFS(helper!$C$2:$C$1048576,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</f>
        <v>21833.668554337048</v>
      </c>
      <c r="C16" s="11" cm="1">
        <f t="array" ref="C16">SUMPRODUCT(SUMIFS(helper!$D$2:$D$1048576,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</f>
        <v>234656.88999999998</v>
      </c>
      <c r="D16" s="8" cm="1">
        <f t="array" ref="D16">SUMPRODUCT(SUMIFS(helper!$E$2:$E$1048576,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</f>
        <v>18466.719804337044</v>
      </c>
      <c r="E16" s="13"/>
      <c r="F16" s="94"/>
      <c r="G16" s="12"/>
      <c r="H16" s="7"/>
      <c r="I16" s="7"/>
      <c r="J16" s="7"/>
      <c r="K16" s="7"/>
      <c r="L16" s="13"/>
      <c r="M16" s="94"/>
      <c r="N16" s="67">
        <f>INDEX(helper!$B$2:$B$1048576, MATCH(S16, helper!$E$2:$E$1048576,0))</f>
        <v>977</v>
      </c>
      <c r="O16" s="55" t="str">
        <f>VLOOKUP(N16, data!$A$2:$E$1048576, 2,FALSE)</f>
        <v>Dollar General</v>
      </c>
      <c r="P16" s="56" t="str">
        <f>VLOOKUP(N16, data!$A$2:$E$1048576, 3,FALSE)</f>
        <v>Ōdachō-ōda</v>
      </c>
      <c r="Q16" s="55" t="str">
        <f>VLOOKUP(N16, data!$A$2:$E$1048576, 4,FALSE)</f>
        <v>77 West Lane</v>
      </c>
      <c r="R16" s="55" t="str">
        <f>VLOOKUP(N16, data!$A$2:$E$1048576, 5,FALSE)</f>
        <v>Sole - Fillet</v>
      </c>
      <c r="S16" s="68">
        <f>LARGE(helper!$E$2:$E$1048576,ROW(S16)-ROW(S$4))</f>
        <v>3885.0954545454547</v>
      </c>
      <c r="T16" s="94"/>
    </row>
    <row r="17" spans="1:20" ht="17">
      <c r="A17" s="94"/>
      <c r="B17" s="15"/>
      <c r="C17" s="16"/>
      <c r="D17" s="16"/>
      <c r="E17" s="17"/>
      <c r="F17" s="94"/>
      <c r="G17" s="15"/>
      <c r="H17" s="16"/>
      <c r="I17" s="16"/>
      <c r="J17" s="16"/>
      <c r="K17" s="16"/>
      <c r="L17" s="17"/>
      <c r="M17" s="94"/>
      <c r="N17" s="71">
        <f>INDEX(helper!$B$2:$B$1048576, MATCH(S17, helper!$E$2:$E$1048576,0))</f>
        <v>458</v>
      </c>
      <c r="O17" s="72" t="str">
        <f>VLOOKUP(N17, data!$A$2:$E$1048576, 2,FALSE)</f>
        <v>Harbor Freight Tools</v>
      </c>
      <c r="P17" s="73" t="str">
        <f>VLOOKUP(N17, data!$A$2:$E$1048576, 3,FALSE)</f>
        <v>Victoria</v>
      </c>
      <c r="Q17" s="72" t="str">
        <f>VLOOKUP(N17, data!$A$2:$E$1048576, 4,FALSE)</f>
        <v>79408 Grover Drive</v>
      </c>
      <c r="R17" s="72" t="str">
        <f>VLOOKUP(N17, data!$A$2:$E$1048576, 5,FALSE)</f>
        <v>Five Alive Citrus</v>
      </c>
      <c r="S17" s="74">
        <f>LARGE(helper!$E$2:$E$1048576,ROW(S17)-ROW(S$4))</f>
        <v>3829.6538461538462</v>
      </c>
      <c r="T17" s="94"/>
    </row>
    <row r="18" spans="1:20">
      <c r="A18" s="94"/>
      <c r="B18" s="89"/>
      <c r="C18" s="89"/>
      <c r="D18" s="89"/>
      <c r="E18" s="89"/>
      <c r="F18" s="94"/>
      <c r="G18" s="89"/>
      <c r="H18" s="89"/>
      <c r="I18" s="89"/>
      <c r="J18" s="89"/>
      <c r="K18" s="89"/>
      <c r="L18" s="89"/>
      <c r="M18" s="94"/>
      <c r="N18" s="115"/>
      <c r="O18" s="116"/>
      <c r="P18" s="116"/>
      <c r="Q18" s="116"/>
      <c r="R18" s="116"/>
      <c r="S18" s="117"/>
      <c r="T18" s="94"/>
    </row>
    <row r="19" spans="1:20" ht="36">
      <c r="A19" s="94"/>
      <c r="B19" s="101" t="s">
        <v>2856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94"/>
      <c r="N19" s="112" t="s">
        <v>2875</v>
      </c>
      <c r="O19" s="113"/>
      <c r="P19" s="113"/>
      <c r="Q19" s="113"/>
      <c r="R19" s="113"/>
      <c r="S19" s="114"/>
      <c r="T19" s="94"/>
    </row>
    <row r="20" spans="1:20" ht="15" thickBot="1">
      <c r="A20" s="94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94"/>
      <c r="N20" s="118"/>
      <c r="O20" s="119"/>
      <c r="P20" s="119"/>
      <c r="Q20" s="119"/>
      <c r="R20" s="119"/>
      <c r="S20" s="120"/>
      <c r="T20" s="94"/>
    </row>
    <row r="21" spans="1:20" ht="19" thickBot="1">
      <c r="A21" s="94"/>
      <c r="B21" s="99" t="s">
        <v>2864</v>
      </c>
      <c r="C21" s="100"/>
      <c r="D21" s="102" t="s">
        <v>2868</v>
      </c>
      <c r="E21" s="103"/>
      <c r="F21" s="50"/>
      <c r="G21" s="108" t="s">
        <v>2871</v>
      </c>
      <c r="H21" s="109"/>
      <c r="I21" s="52">
        <f>MAX(helper!$E$2:$E$1048576)</f>
        <v>4466.9808333333331</v>
      </c>
      <c r="J21" s="19"/>
      <c r="K21" s="19"/>
      <c r="L21" s="20"/>
      <c r="M21" s="94"/>
      <c r="N21" s="59" t="s">
        <v>2873</v>
      </c>
      <c r="O21" s="60" t="s">
        <v>2857</v>
      </c>
      <c r="P21" s="61" t="s">
        <v>2858</v>
      </c>
      <c r="Q21" s="62" t="s">
        <v>2859</v>
      </c>
      <c r="R21" s="63" t="s">
        <v>2860</v>
      </c>
      <c r="S21" s="64" t="s">
        <v>2842</v>
      </c>
      <c r="T21" s="94"/>
    </row>
    <row r="22" spans="1:20" ht="18">
      <c r="A22" s="94"/>
      <c r="B22" s="21" t="s">
        <v>2865</v>
      </c>
      <c r="C22" s="41" cm="1">
        <f t="array" ref="C22">MIN(_xlfn.MINIFS(data!$H$2:$H$1048576,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</f>
        <v>677.02</v>
      </c>
      <c r="D22" s="24" t="s">
        <v>2865</v>
      </c>
      <c r="E22" s="45" cm="1">
        <f t="array" ref="E22">MIN(_xlfn.MINIFS(data!$I$2:$I$1048576,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</f>
        <v>82.66</v>
      </c>
      <c r="F22" s="50"/>
      <c r="G22" s="37" t="s">
        <v>2857</v>
      </c>
      <c r="H22" s="123" t="str">
        <f>_xlfn.XLOOKUP(_xlfn.XLOOKUP(MAX(helper!$E$2:$E$1048576), helper!$E$2:$E$1048576, helper!$B$2:$B$1048576), data!$A$2:$A$1048576, data!$B$2:$B$1048576)</f>
        <v>National Stores</v>
      </c>
      <c r="I22" s="124"/>
      <c r="J22" s="7"/>
      <c r="K22" s="7"/>
      <c r="L22" s="13"/>
      <c r="M22" s="94"/>
      <c r="N22" s="65">
        <f>INDEX(helper!$B$2:$B$1048576, MATCH(S22, helper!$E$2:$E$1048576,0))</f>
        <v>341</v>
      </c>
      <c r="O22" s="53" t="str">
        <f>VLOOKUP(N22, data!$A$2:$E$1048576, 2,FALSE)</f>
        <v>Stein Mart</v>
      </c>
      <c r="P22" s="54" t="str">
        <f>VLOOKUP(N22, data!$A$2:$E$1048576, 3,FALSE)</f>
        <v>Shimen</v>
      </c>
      <c r="Q22" s="53" t="str">
        <f>VLOOKUP(N22, data!$A$2:$E$1048576, 4,FALSE)</f>
        <v>8402 Luster Parkway</v>
      </c>
      <c r="R22" s="54" t="str">
        <f>VLOOKUP(N22, data!$A$2:$E$1048576, 5,FALSE)</f>
        <v>Shrimp - Black Tiger 26/30</v>
      </c>
      <c r="S22" s="75">
        <f>SMALL(helper!$E$2:$E$1048576,ROW(S22)-ROW(S$21))</f>
        <v>3.7585714285714289</v>
      </c>
      <c r="T22" s="94"/>
    </row>
    <row r="23" spans="1:20" ht="18">
      <c r="A23" s="94"/>
      <c r="B23" s="22" t="s">
        <v>2866</v>
      </c>
      <c r="C23" s="44" cm="1">
        <f t="array" ref="C23">MAX(_xlfn.MAXIFS(data!$H$2:$H$1048576,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</f>
        <v>4712.33</v>
      </c>
      <c r="D23" s="25" t="s">
        <v>2866</v>
      </c>
      <c r="E23" s="46" cm="1">
        <f t="array" ref="E23">MAX(_xlfn.MAXIFS(data!$I$2:$I$1048576,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</f>
        <v>3958.1</v>
      </c>
      <c r="F23" s="50"/>
      <c r="G23" s="38" t="s">
        <v>2858</v>
      </c>
      <c r="H23" s="90" t="str">
        <f>_xlfn.XLOOKUP(_xlfn.XLOOKUP(MAX(helper!$E$2:$E$1048576), helper!$E$2:$E$1048576, helper!$B$2:$B$1048576), data!$A$2:$A$1048576, data!$C$2:$C$1048576)</f>
        <v>Ouro Branco</v>
      </c>
      <c r="I23" s="91"/>
      <c r="J23" s="7"/>
      <c r="K23" s="7"/>
      <c r="L23" s="13"/>
      <c r="M23" s="94"/>
      <c r="N23" s="67">
        <f>INDEX(helper!$B$2:$B$1048576, MATCH(S23, helper!$E$2:$E$1048576,0))</f>
        <v>777</v>
      </c>
      <c r="O23" s="55" t="str">
        <f>VLOOKUP(N23, data!$A$2:$E$1048576, 2,FALSE)</f>
        <v>Marshalls</v>
      </c>
      <c r="P23" s="56" t="str">
        <f>VLOOKUP(N23, data!$A$2:$E$1048576, 3,FALSE)</f>
        <v>Tubigan</v>
      </c>
      <c r="Q23" s="55" t="str">
        <f>VLOOKUP(N23, data!$A$2:$E$1048576, 4,FALSE)</f>
        <v>3 Glendale Point</v>
      </c>
      <c r="R23" s="56" t="str">
        <f>VLOOKUP(N23, data!$A$2:$E$1048576, 5,FALSE)</f>
        <v>Lettuce - Escarole</v>
      </c>
      <c r="S23" s="76">
        <f>SMALL(helper!$E$2:$E$1048576,ROW(S23)-ROW(S$21))</f>
        <v>4.4390909090909085</v>
      </c>
      <c r="T23" s="94"/>
    </row>
    <row r="24" spans="1:20" ht="19" thickBot="1">
      <c r="A24" s="94"/>
      <c r="B24" s="23" t="s">
        <v>2867</v>
      </c>
      <c r="C24" s="43" cm="1">
        <f t="array" ref="C24">IFERROR(AVERAGE(AVERAGEIFS(data!$H$2:$H$1048576,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$E$11:$E$13))), 0)</f>
        <v>2266.4161904761909</v>
      </c>
      <c r="D24" s="26" t="s">
        <v>2867</v>
      </c>
      <c r="E24" s="47" cm="1">
        <f t="array" ref="E24">IFERROR(AVERAGE(AVERAGEIFS(data!$I$2:$I$1048576,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$E$11:$E$13))), 0)</f>
        <v>2008.3652380952376</v>
      </c>
      <c r="F24" s="50"/>
      <c r="G24" s="39" t="s">
        <v>2859</v>
      </c>
      <c r="H24" s="90" t="str">
        <f>_xlfn.XLOOKUP(_xlfn.XLOOKUP(MAX(helper!$E$2:$E$1048576), helper!$E$2:$E$1048576, helper!$B$2:$B$1048576), data!$A$2:$A$1048576, data!$D$2:$D$1048576)</f>
        <v>9 Springview Point</v>
      </c>
      <c r="I24" s="91"/>
      <c r="J24" s="7"/>
      <c r="K24" s="7"/>
      <c r="L24" s="13"/>
      <c r="M24" s="94"/>
      <c r="N24" s="69">
        <f>INDEX(helper!$B$2:$B$1048576, MATCH(S24, helper!$E$2:$E$1048576,0))</f>
        <v>578</v>
      </c>
      <c r="O24" s="57" t="str">
        <f>VLOOKUP(N24, data!$A$2:$E$1048576, 2,FALSE)</f>
        <v>Harbor Freight Tools</v>
      </c>
      <c r="P24" s="58" t="str">
        <f>VLOOKUP(N24, data!$A$2:$E$1048576, 3,FALSE)</f>
        <v>Wang Sombun</v>
      </c>
      <c r="Q24" s="57" t="str">
        <f>VLOOKUP(N24, data!$A$2:$E$1048576, 4,FALSE)</f>
        <v>61 Corscot Alley</v>
      </c>
      <c r="R24" s="58" t="str">
        <f>VLOOKUP(N24, data!$A$2:$E$1048576, 5,FALSE)</f>
        <v>Cocoa Powder - Natural</v>
      </c>
      <c r="S24" s="77">
        <f>SMALL(helper!$E$2:$E$1048576,ROW(S24)-ROW(S$21))</f>
        <v>7.3619999999999992</v>
      </c>
      <c r="T24" s="94"/>
    </row>
    <row r="25" spans="1:20" ht="19" thickBot="1">
      <c r="A25" s="94"/>
      <c r="B25" s="12"/>
      <c r="C25" s="7"/>
      <c r="D25" s="7"/>
      <c r="E25" s="13"/>
      <c r="F25" s="50"/>
      <c r="G25" s="40" t="s">
        <v>2860</v>
      </c>
      <c r="H25" s="92" t="str">
        <f>_xlfn.XLOOKUP(_xlfn.XLOOKUP(MAX(helper!$E$2:$E$1048576), helper!$E$2:$E$1048576, helper!$B$2:$B$1048576), data!$A$2:$A$1048576, data!$E$2:$E$1048576)</f>
        <v>Chocolate Bar - Smarties</v>
      </c>
      <c r="I25" s="93"/>
      <c r="J25" s="7"/>
      <c r="K25" s="7"/>
      <c r="L25" s="13"/>
      <c r="M25" s="94"/>
      <c r="N25" s="67">
        <f>INDEX(helper!$B$2:$B$1048576, MATCH(S25, helper!$E$2:$E$1048576,0))</f>
        <v>953</v>
      </c>
      <c r="O25" s="55" t="str">
        <f>VLOOKUP(N25, data!$A$2:$E$1048576, 2,FALSE)</f>
        <v>Target</v>
      </c>
      <c r="P25" s="56" t="str">
        <f>VLOOKUP(N25, data!$A$2:$E$1048576, 3,FALSE)</f>
        <v>Trollhättan</v>
      </c>
      <c r="Q25" s="55" t="str">
        <f>VLOOKUP(N25, data!$A$2:$E$1048576, 4,FALSE)</f>
        <v>02193 Mifflin Avenue</v>
      </c>
      <c r="R25" s="56" t="str">
        <f>VLOOKUP(N25, data!$A$2:$E$1048576, 5,FALSE)</f>
        <v>Cheese - Cream Cheese</v>
      </c>
      <c r="S25" s="76">
        <f>SMALL(helper!$E$2:$E$1048576,ROW(S25)-ROW(S$21))</f>
        <v>7.9691666666666663</v>
      </c>
      <c r="T25" s="94"/>
    </row>
    <row r="26" spans="1:20" ht="18" thickBot="1">
      <c r="A26" s="94"/>
      <c r="B26" s="12"/>
      <c r="C26" s="7"/>
      <c r="D26" s="7"/>
      <c r="E26" s="13"/>
      <c r="F26" s="50"/>
      <c r="J26" s="7"/>
      <c r="K26" s="7"/>
      <c r="L26" s="13"/>
      <c r="M26" s="94"/>
      <c r="N26" s="69">
        <f>INDEX(helper!$B$2:$B$1048576, MATCH(S26, helper!$E$2:$E$1048576,0))</f>
        <v>4</v>
      </c>
      <c r="O26" s="57" t="str">
        <f>VLOOKUP(N26, data!$A$2:$E$1048576, 2,FALSE)</f>
        <v>Ocean State Job Lot</v>
      </c>
      <c r="P26" s="58" t="str">
        <f>VLOOKUP(N26, data!$A$2:$E$1048576, 3,FALSE)</f>
        <v>Al Madīd</v>
      </c>
      <c r="Q26" s="57" t="str">
        <f>VLOOKUP(N26, data!$A$2:$E$1048576, 4,FALSE)</f>
        <v>684 Bunting Lane</v>
      </c>
      <c r="R26" s="58" t="str">
        <f>VLOOKUP(N26, data!$A$2:$E$1048576, 5,FALSE)</f>
        <v>Zucchini - Green</v>
      </c>
      <c r="S26" s="77">
        <f>SMALL(helper!$E$2:$E$1048576,ROW(S26)-ROW(S$21))</f>
        <v>8.2825000000000006</v>
      </c>
      <c r="T26" s="94"/>
    </row>
    <row r="27" spans="1:20" ht="19" thickBot="1">
      <c r="A27" s="94"/>
      <c r="B27" s="12"/>
      <c r="C27" s="7"/>
      <c r="D27" s="7"/>
      <c r="E27" s="13"/>
      <c r="F27" s="50"/>
      <c r="G27" s="110" t="s">
        <v>2872</v>
      </c>
      <c r="H27" s="111"/>
      <c r="I27" s="52">
        <f>MIN(helper!$E$2:$E$1048576)</f>
        <v>3.7585714285714289</v>
      </c>
      <c r="J27" s="7"/>
      <c r="K27" s="7"/>
      <c r="L27" s="13"/>
      <c r="M27" s="94"/>
      <c r="N27" s="67">
        <f>INDEX(helper!$B$2:$B$1048576, MATCH(S27, helper!$E$2:$E$1048576,0))</f>
        <v>895</v>
      </c>
      <c r="O27" s="55" t="str">
        <f>VLOOKUP(N27, data!$A$2:$E$1048576, 2,FALSE)</f>
        <v>Gordmans</v>
      </c>
      <c r="P27" s="56" t="str">
        <f>VLOOKUP(N27, data!$A$2:$E$1048576, 3,FALSE)</f>
        <v>Xinghua</v>
      </c>
      <c r="Q27" s="55" t="str">
        <f>VLOOKUP(N27, data!$A$2:$E$1048576, 4,FALSE)</f>
        <v>2230 Evergreen Pass</v>
      </c>
      <c r="R27" s="56" t="str">
        <f>VLOOKUP(N27, data!$A$2:$E$1048576, 5,FALSE)</f>
        <v>Wine - Red, Antinori Santa</v>
      </c>
      <c r="S27" s="76">
        <f>SMALL(helper!$E$2:$E$1048576,ROW(S27)-ROW(S$21))</f>
        <v>12.78</v>
      </c>
      <c r="T27" s="94"/>
    </row>
    <row r="28" spans="1:20" ht="18">
      <c r="A28" s="94"/>
      <c r="B28" s="12"/>
      <c r="C28" s="7"/>
      <c r="D28" s="7"/>
      <c r="E28" s="13"/>
      <c r="F28" s="50"/>
      <c r="G28" s="37" t="s">
        <v>2857</v>
      </c>
      <c r="H28" s="123" t="str">
        <f>_xlfn.XLOOKUP(_xlfn.XLOOKUP(MIN(helper!$E$2:$E$1048576), helper!$E$2:$E$1048576, helper!$B$2:$B$1048576), data!$A$2:$A$1048576, data!$B$2:$B$1048576)</f>
        <v>Stein Mart</v>
      </c>
      <c r="I28" s="124"/>
      <c r="J28" s="7"/>
      <c r="K28" s="7"/>
      <c r="L28" s="13"/>
      <c r="M28" s="94"/>
      <c r="N28" s="69">
        <f>INDEX(helper!$B$2:$B$1048576, MATCH(S28, helper!$E$2:$E$1048576,0))</f>
        <v>579</v>
      </c>
      <c r="O28" s="57" t="str">
        <f>VLOOKUP(N28, data!$A$2:$E$1048576, 2,FALSE)</f>
        <v>Gabe's</v>
      </c>
      <c r="P28" s="58" t="str">
        <f>VLOOKUP(N28, data!$A$2:$E$1048576, 3,FALSE)</f>
        <v>San Andrés</v>
      </c>
      <c r="Q28" s="57" t="str">
        <f>VLOOKUP(N28, data!$A$2:$E$1048576, 4,FALSE)</f>
        <v>4 Debra Court</v>
      </c>
      <c r="R28" s="58" t="str">
        <f>VLOOKUP(N28, data!$A$2:$E$1048576, 5,FALSE)</f>
        <v>Appetizer - Mango Chevre</v>
      </c>
      <c r="S28" s="77">
        <f>SMALL(helper!$E$2:$E$1048576,ROW(S28)-ROW(S$21))</f>
        <v>13.729999999999999</v>
      </c>
      <c r="T28" s="94"/>
    </row>
    <row r="29" spans="1:20" ht="18">
      <c r="A29" s="94"/>
      <c r="B29" s="12"/>
      <c r="C29" s="7"/>
      <c r="D29" s="7"/>
      <c r="E29" s="13"/>
      <c r="F29" s="50"/>
      <c r="G29" s="38" t="s">
        <v>2858</v>
      </c>
      <c r="H29" s="90" t="str">
        <f>_xlfn.XLOOKUP(_xlfn.XLOOKUP(MIN(helper!$E$2:$E$1048576), helper!$E$2:$E$1048576, helper!$B$2:$B$1048576), data!$A$2:$A$1048576, data!$C$2:$C$1048576)</f>
        <v>Shimen</v>
      </c>
      <c r="I29" s="91"/>
      <c r="J29" s="7"/>
      <c r="K29" s="7"/>
      <c r="L29" s="13"/>
      <c r="M29" s="94"/>
      <c r="N29" s="67">
        <f>INDEX(helper!$B$2:$B$1048576, MATCH(S29, helper!$E$2:$E$1048576,0))</f>
        <v>352</v>
      </c>
      <c r="O29" s="55" t="str">
        <f>VLOOKUP(N29, data!$A$2:$E$1048576, 2,FALSE)</f>
        <v>Harbor Freight Tools</v>
      </c>
      <c r="P29" s="56" t="str">
        <f>VLOOKUP(N29, data!$A$2:$E$1048576, 3,FALSE)</f>
        <v>Oklahoma City</v>
      </c>
      <c r="Q29" s="55" t="str">
        <f>VLOOKUP(N29, data!$A$2:$E$1048576, 4,FALSE)</f>
        <v>4310 Hollow Ridge Street</v>
      </c>
      <c r="R29" s="56" t="str">
        <f>VLOOKUP(N29, data!$A$2:$E$1048576, 5,FALSE)</f>
        <v>Cotton Wet Mop 16 Oz</v>
      </c>
      <c r="S29" s="76">
        <f>SMALL(helper!$E$2:$E$1048576,ROW(S29)-ROW(S$21))</f>
        <v>15.2125</v>
      </c>
      <c r="T29" s="94"/>
    </row>
    <row r="30" spans="1:20" ht="18">
      <c r="A30" s="94"/>
      <c r="B30" s="12"/>
      <c r="C30" s="7"/>
      <c r="D30" s="7"/>
      <c r="E30" s="13"/>
      <c r="F30" s="50"/>
      <c r="G30" s="39" t="s">
        <v>2859</v>
      </c>
      <c r="H30" s="90" t="str">
        <f>_xlfn.XLOOKUP(_xlfn.XLOOKUP(MIN(helper!$E$2:$E$1048576), helper!$E$2:$E$1048576, helper!$B$2:$B$1048576), data!$A$2:$A$1048576, data!$D$2:$D$1048576)</f>
        <v>8402 Luster Parkway</v>
      </c>
      <c r="I30" s="91"/>
      <c r="J30" s="7"/>
      <c r="K30" s="7"/>
      <c r="L30" s="13"/>
      <c r="M30" s="94"/>
      <c r="N30" s="69">
        <f>INDEX(helper!$B$2:$B$1048576, MATCH(S30, helper!$E$2:$E$1048576,0))</f>
        <v>948</v>
      </c>
      <c r="O30" s="57" t="str">
        <f>VLOOKUP(N30, data!$A$2:$E$1048576, 2,FALSE)</f>
        <v>Bi-Mart</v>
      </c>
      <c r="P30" s="58" t="str">
        <f>VLOOKUP(N30, data!$A$2:$E$1048576, 3,FALSE)</f>
        <v>Luzern</v>
      </c>
      <c r="Q30" s="57" t="str">
        <f>VLOOKUP(N30, data!$A$2:$E$1048576, 4,FALSE)</f>
        <v>6 Dottie Circle</v>
      </c>
      <c r="R30" s="58" t="str">
        <f>VLOOKUP(N30, data!$A$2:$E$1048576, 5,FALSE)</f>
        <v>Cheese - Parmigiano Reggiano</v>
      </c>
      <c r="S30" s="77">
        <f>SMALL(helper!$E$2:$E$1048576,ROW(S30)-ROW(S$21))</f>
        <v>15.816666666666668</v>
      </c>
      <c r="T30" s="94"/>
    </row>
    <row r="31" spans="1:20" ht="19" thickBot="1">
      <c r="A31" s="94"/>
      <c r="B31" s="12"/>
      <c r="C31" s="7"/>
      <c r="D31" s="7"/>
      <c r="E31" s="13"/>
      <c r="F31" s="50"/>
      <c r="G31" s="40" t="s">
        <v>2860</v>
      </c>
      <c r="H31" s="92" t="str">
        <f>_xlfn.XLOOKUP(_xlfn.XLOOKUP(MIN(helper!$E$2:$E$1048576), helper!$E$2:$E$1048576, helper!$B$2:$B$1048576), data!$A$2:$A$1048576, data!$E$2:$E$1048576)</f>
        <v>Shrimp - Black Tiger 26/30</v>
      </c>
      <c r="I31" s="93"/>
      <c r="J31" s="7"/>
      <c r="K31" s="7"/>
      <c r="L31" s="13"/>
      <c r="M31" s="94"/>
      <c r="N31" s="67">
        <f>INDEX(helper!$B$2:$B$1048576, MATCH(S31, helper!$E$2:$E$1048576,0))</f>
        <v>866</v>
      </c>
      <c r="O31" s="55" t="str">
        <f>VLOOKUP(N31, data!$A$2:$E$1048576, 2,FALSE)</f>
        <v>Fred Meyer</v>
      </c>
      <c r="P31" s="56" t="str">
        <f>VLOOKUP(N31, data!$A$2:$E$1048576, 3,FALSE)</f>
        <v>Tongjiaxi</v>
      </c>
      <c r="Q31" s="55" t="str">
        <f>VLOOKUP(N31, data!$A$2:$E$1048576, 4,FALSE)</f>
        <v>878 Corry Circle</v>
      </c>
      <c r="R31" s="56" t="str">
        <f>VLOOKUP(N31, data!$A$2:$E$1048576, 5,FALSE)</f>
        <v>Lamb - Whole, Fresh</v>
      </c>
      <c r="S31" s="76">
        <f>SMALL(helper!$E$2:$E$1048576,ROW(S31)-ROW(S$21))</f>
        <v>17.936</v>
      </c>
      <c r="T31" s="94"/>
    </row>
    <row r="32" spans="1:20" ht="18" thickBot="1">
      <c r="A32" s="94"/>
      <c r="B32" s="12"/>
      <c r="C32" s="7"/>
      <c r="D32" s="7"/>
      <c r="E32" s="13"/>
      <c r="F32" s="50"/>
      <c r="G32" s="12"/>
      <c r="H32" s="7"/>
      <c r="I32" s="7"/>
      <c r="J32" s="7"/>
      <c r="K32" s="7"/>
      <c r="L32" s="13"/>
      <c r="M32" s="94"/>
      <c r="N32" s="69">
        <f>INDEX(helper!$B$2:$B$1048576, MATCH(S32, helper!$E$2:$E$1048576,0))</f>
        <v>71</v>
      </c>
      <c r="O32" s="57" t="str">
        <f>VLOOKUP(N32, data!$A$2:$E$1048576, 2,FALSE)</f>
        <v>Ollie's Bargain Outlet</v>
      </c>
      <c r="P32" s="58" t="str">
        <f>VLOOKUP(N32, data!$A$2:$E$1048576, 3,FALSE)</f>
        <v>Béja</v>
      </c>
      <c r="Q32" s="57" t="str">
        <f>VLOOKUP(N32, data!$A$2:$E$1048576, 4,FALSE)</f>
        <v>0317 Pond Hill</v>
      </c>
      <c r="R32" s="58" t="str">
        <f>VLOOKUP(N32, data!$A$2:$E$1048576, 5,FALSE)</f>
        <v>Cattail Hearts</v>
      </c>
      <c r="S32" s="77">
        <f>SMALL(helper!$E$2:$E$1048576,ROW(S32)-ROW(S$21))</f>
        <v>18.065000000000001</v>
      </c>
      <c r="T32" s="94"/>
    </row>
    <row r="33" spans="1:20" ht="19" thickBot="1">
      <c r="A33" s="94"/>
      <c r="B33" s="12"/>
      <c r="C33" s="7"/>
      <c r="D33" s="7"/>
      <c r="E33" s="13"/>
      <c r="F33" s="50"/>
      <c r="G33" s="87" t="s">
        <v>2869</v>
      </c>
      <c r="H33" s="88"/>
      <c r="I33" s="9" cm="1">
        <f t="array" ref="I33">SUMPRODUCT(SUMIFS(data!$F$2:$F$1048576,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</f>
        <v>126</v>
      </c>
      <c r="J33" s="7"/>
      <c r="K33" s="7"/>
      <c r="L33" s="13"/>
      <c r="M33" s="94"/>
      <c r="N33" s="67">
        <f>INDEX(helper!$B$2:$B$1048576, MATCH(S33, helper!$E$2:$E$1048576,0))</f>
        <v>230</v>
      </c>
      <c r="O33" s="55" t="str">
        <f>VLOOKUP(N33, data!$A$2:$E$1048576, 2,FALSE)</f>
        <v>Renys</v>
      </c>
      <c r="P33" s="56" t="str">
        <f>VLOOKUP(N33, data!$A$2:$E$1048576, 3,FALSE)</f>
        <v>Çepan</v>
      </c>
      <c r="Q33" s="55" t="str">
        <f>VLOOKUP(N33, data!$A$2:$E$1048576, 4,FALSE)</f>
        <v>9 Knutson Point</v>
      </c>
      <c r="R33" s="56" t="str">
        <f>VLOOKUP(N33, data!$A$2:$E$1048576, 5,FALSE)</f>
        <v>Peas Snow</v>
      </c>
      <c r="S33" s="76">
        <f>SMALL(helper!$E$2:$E$1048576,ROW(S33)-ROW(S$21))</f>
        <v>20.663636363636364</v>
      </c>
      <c r="T33" s="94"/>
    </row>
    <row r="34" spans="1:20" ht="19" thickBot="1">
      <c r="A34" s="94"/>
      <c r="B34" s="12"/>
      <c r="C34" s="7"/>
      <c r="D34" s="7"/>
      <c r="E34" s="13"/>
      <c r="F34" s="50"/>
      <c r="G34" s="121" t="s">
        <v>2870</v>
      </c>
      <c r="H34" s="122"/>
      <c r="I34" s="10" cm="1">
        <f t="array" ref="I34">SUMPRODUCT(SUMIFS(data!$G$2:$G$1048576,
data!$B$2:$B$1048576, _xlfn.IFS(ISBLANK($B$11), "&lt;&gt;", ISBLANK($B$12), $B$11, ISBLANK($B$13), $B$11:$B$12, ISTEXT($B$13), $B$11:$B$13),
data!$C$2:$C$1048576, _xlfn.IFS(ISBLANK($C$11), "&lt;&gt;", ISBLANK($C$12), $C$11, ISBLANK($C$13), $C$11:$C$12, ISTEXT($C$13), $C$11:$C$13),
data!$D$2:$D$1048576, _xlfn.IFS(ISBLANK($D$11), "&lt;&gt;", ISBLANK($D$12), $D$11, ISBLANK($D$13), $D$11:$D$12, ISTEXT($D$13), $D$11:$D$13),
data!$E$2:$E$1048576, _xlfn.IFS(ISBLANK($E$11), "&lt;&gt;", ISBLANK($E$12), $E$11, ISBLANK($E$13), $E$11:$E$12, ISTEXT($E$13), $E$11:$E$13)))</f>
        <v>126</v>
      </c>
      <c r="J34" s="7"/>
      <c r="K34" s="7"/>
      <c r="L34" s="13"/>
      <c r="M34" s="94"/>
      <c r="N34" s="71">
        <f>INDEX(helper!$B$2:$B$1048576, MATCH(S34, helper!$E$2:$E$1048576,0))</f>
        <v>810</v>
      </c>
      <c r="O34" s="72" t="str">
        <f>VLOOKUP(N34, data!$A$2:$E$1048576, 2,FALSE)</f>
        <v>Tuesday Morning</v>
      </c>
      <c r="P34" s="73" t="str">
        <f>VLOOKUP(N34, data!$A$2:$E$1048576, 3,FALSE)</f>
        <v>Lipník nad Bečvou</v>
      </c>
      <c r="Q34" s="72" t="str">
        <f>VLOOKUP(N34, data!$A$2:$E$1048576, 4,FALSE)</f>
        <v>6246 Sugar Pass</v>
      </c>
      <c r="R34" s="73" t="str">
        <f>VLOOKUP(N34, data!$A$2:$E$1048576, 5,FALSE)</f>
        <v>Cheese - Grie Des Champ</v>
      </c>
      <c r="S34" s="78">
        <f>SMALL(helper!$E$2:$E$1048576,ROW(S34)-ROW(S$21))</f>
        <v>23.585000000000001</v>
      </c>
      <c r="T34" s="94"/>
    </row>
    <row r="35" spans="1:20">
      <c r="A35" s="94"/>
      <c r="B35" s="89"/>
      <c r="C35" s="89"/>
      <c r="D35" s="89"/>
      <c r="E35" s="89"/>
      <c r="F35" s="94"/>
      <c r="G35" s="89"/>
      <c r="H35" s="89"/>
      <c r="I35" s="89"/>
      <c r="J35" s="89"/>
      <c r="K35" s="89"/>
      <c r="L35" s="89"/>
      <c r="M35" s="94"/>
      <c r="N35" s="115"/>
      <c r="O35" s="116"/>
      <c r="P35" s="116"/>
      <c r="Q35" s="116"/>
      <c r="R35" s="116"/>
      <c r="S35" s="117"/>
      <c r="T35" s="94"/>
    </row>
  </sheetData>
  <mergeCells count="35">
    <mergeCell ref="M1:M35"/>
    <mergeCell ref="N2:S2"/>
    <mergeCell ref="T1:T35"/>
    <mergeCell ref="N19:S19"/>
    <mergeCell ref="N18:S18"/>
    <mergeCell ref="N3:S3"/>
    <mergeCell ref="N20:S20"/>
    <mergeCell ref="N35:S35"/>
    <mergeCell ref="A1:A35"/>
    <mergeCell ref="B35:L35"/>
    <mergeCell ref="B5:E5"/>
    <mergeCell ref="G1:L1"/>
    <mergeCell ref="G18:L18"/>
    <mergeCell ref="B18:E18"/>
    <mergeCell ref="B21:C21"/>
    <mergeCell ref="B19:L19"/>
    <mergeCell ref="D21:E21"/>
    <mergeCell ref="F1:F18"/>
    <mergeCell ref="B2:E2"/>
    <mergeCell ref="B3:E3"/>
    <mergeCell ref="B4:E4"/>
    <mergeCell ref="G21:H21"/>
    <mergeCell ref="G27:H27"/>
    <mergeCell ref="G34:H34"/>
    <mergeCell ref="B1:E1"/>
    <mergeCell ref="G33:H33"/>
    <mergeCell ref="B20:L20"/>
    <mergeCell ref="H29:I29"/>
    <mergeCell ref="H30:I30"/>
    <mergeCell ref="H31:I31"/>
    <mergeCell ref="H22:I22"/>
    <mergeCell ref="H23:I23"/>
    <mergeCell ref="H24:I24"/>
    <mergeCell ref="H25:I25"/>
    <mergeCell ref="H28:I28"/>
  </mergeCells>
  <phoneticPr fontId="3" type="noConversion"/>
  <conditionalFormatting sqref="C12:C13">
    <cfRule type="expression" dxfId="3" priority="4">
      <formula>C11=""</formula>
    </cfRule>
  </conditionalFormatting>
  <conditionalFormatting sqref="S5:S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:S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B13">
    <cfRule type="expression" dxfId="2" priority="10">
      <formula>B11=""</formula>
    </cfRule>
  </conditionalFormatting>
  <conditionalFormatting sqref="D12:D13">
    <cfRule type="expression" dxfId="1" priority="1">
      <formula>D11=""</formula>
    </cfRule>
  </conditionalFormatting>
  <conditionalFormatting sqref="E12:E13">
    <cfRule type="expression" dxfId="0" priority="2">
      <formula>E11=""</formula>
    </cfRule>
  </conditionalFormatting>
  <dataValidations count="3">
    <dataValidation type="decimal" operator="greaterThanOrEqual" allowBlank="1" showInputMessage="1" showErrorMessage="1" errorTitle="Invalid Expense" error="The distribution expense must be greater than or equal to 0." promptTitle="Distribution Expense" prompt="Input the distribution expense per item._x000a_" sqref="C6" xr:uid="{3AA07CAA-B7A1-EF4F-8CF4-8D9268D39758}">
      <formula1>0</formula1>
    </dataValidation>
    <dataValidation type="decimal" operator="greaterThanOrEqual" allowBlank="1" showInputMessage="1" showErrorMessage="1" errorTitle="Invalid Marketing Expense" error="The marketing expense must be greater than or equal to 0." promptTitle="Marketing Expense" prompt="Input the marketing expense per item." sqref="C7" xr:uid="{A2CBE9DA-1FC4-6C44-A4B6-6345C9FBC011}">
      <formula1>0</formula1>
    </dataValidation>
    <dataValidation type="decimal" operator="greaterThanOrEqual" allowBlank="1" showInputMessage="1" showErrorMessage="1" errorTitle="Invalid Selling Expense" error="The selling expense must be greater than or equal to 0." promptTitle="Selling Expense" prompt="Input the selling expense per item." sqref="C8" xr:uid="{AA6BF8FF-C7F0-5E41-B7A1-A4A05CCC9735}">
      <formula1>0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Invalid City" error="City must be a value from the drop-down list." promptTitle="Filter by City" prompt="Select up to 3 cities to filter the data." xr:uid="{603E3C15-70B6-804F-9955-76FAFBBA945D}">
          <x14:formula1>
            <xm:f>OFFSET(helper!$H$1,1,0,COUNTA(OFFSET(helper!$H$1,1,0,1048575)),1)</xm:f>
          </x14:formula1>
          <xm:sqref>C12:C13 C11</xm:sqref>
        </x14:dataValidation>
        <x14:dataValidation type="list" allowBlank="1" showInputMessage="1" showErrorMessage="1" errorTitle="Invalid Area" error="Area must be a value from the drop-down list. " promptTitle="Filter by Area" prompt="Select up to 3 areas to filter the data." xr:uid="{6E15E402-4D2E-2146-A4B1-DC916F5E9812}">
          <x14:formula1>
            <xm:f>OFFSET(helper!$I$1,1,0,COUNTA(OFFSET(helper!$I$1,1,0,1048575)),1)</xm:f>
          </x14:formula1>
          <xm:sqref>D11:D13</xm:sqref>
        </x14:dataValidation>
        <x14:dataValidation type="list" allowBlank="1" showInputMessage="1" showErrorMessage="1" errorTitle="Invalid Product Name" error="Product Name must be a value from the drop-down list. " promptTitle="Filter by Product Name" prompt="Select up to 3 products to filter the data." xr:uid="{F84C1AFB-A85C-0641-B5DE-BAA830066C93}">
          <x14:formula1>
            <xm:f>OFFSET(helper!$J$1,1,0,COUNTA(OFFSET(helper!$J$1,1,0,1048575)),1)</xm:f>
          </x14:formula1>
          <xm:sqref>E11:E13</xm:sqref>
        </x14:dataValidation>
        <x14:dataValidation type="list" allowBlank="1" showInputMessage="1" showErrorMessage="1" errorTitle="Invalid Store Name" error="Store Name must be a value from the drop-down list. " promptTitle="Filter by Store Name" prompt="Select up to 3 stores to filter the data." xr:uid="{68E2ADDC-D364-DA46-9670-F2D8860258C9}">
          <x14:formula1>
            <xm:f>OFFSET(helper!$G$1,1,0,COUNTA(OFFSET(helper!$G$1,1,0,1048575)),1)</xm:f>
          </x14:formula1>
          <xm:sqref>B11:B13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2AA1-9767-9843-8AF2-3340681F868A}">
  <sheetPr codeName="Sheet2"/>
  <dimension ref="A1:K1004"/>
  <sheetViews>
    <sheetView zoomScale="89" workbookViewId="0">
      <pane ySplit="1" topLeftCell="A2" activePane="bottomLeft" state="frozen"/>
      <selection pane="bottomLeft" activeCell="B1" sqref="B1"/>
    </sheetView>
  </sheetViews>
  <sheetFormatPr baseColWidth="10" defaultRowHeight="14"/>
  <cols>
    <col min="1" max="1" width="0.83203125" style="3" customWidth="1"/>
    <col min="2" max="2" width="12.1640625" customWidth="1"/>
    <col min="3" max="3" width="12.6640625" customWidth="1"/>
    <col min="4" max="4" width="12.83203125" customWidth="1"/>
    <col min="5" max="5" width="20" customWidth="1"/>
    <col min="6" max="6" width="0.83203125" style="3" customWidth="1"/>
    <col min="7" max="7" width="22.1640625" customWidth="1"/>
    <col min="8" max="8" width="20.33203125" customWidth="1"/>
    <col min="9" max="9" width="25.33203125" customWidth="1"/>
    <col min="10" max="10" width="30.5" customWidth="1"/>
    <col min="11" max="11" width="0.83203125" style="3" customWidth="1"/>
  </cols>
  <sheetData>
    <row r="1" spans="1:11" ht="15" thickBot="1">
      <c r="A1" s="2"/>
      <c r="B1" s="6" t="s">
        <v>2851</v>
      </c>
      <c r="C1" s="5" t="s">
        <v>2843</v>
      </c>
      <c r="D1" s="5" t="s">
        <v>2848</v>
      </c>
      <c r="E1" s="4" t="s">
        <v>2849</v>
      </c>
      <c r="F1" s="2"/>
      <c r="G1" s="6" t="s">
        <v>2852</v>
      </c>
      <c r="H1" s="6" t="s">
        <v>2853</v>
      </c>
      <c r="I1" s="6" t="s">
        <v>2854</v>
      </c>
      <c r="J1" s="6" t="s">
        <v>2855</v>
      </c>
      <c r="K1" s="2"/>
    </row>
    <row r="2" spans="1:11">
      <c r="B2">
        <f>data!$A2</f>
        <v>1</v>
      </c>
      <c r="C2" s="1">
        <f>(data!$H2/SUM(data!$F2:'data'!$G2))*data!$G2</f>
        <v>4466.9808333333331</v>
      </c>
      <c r="D2" s="1">
        <f>(data!$I2-SUM('User Application'!$C$6:$C$8))*data!$G2</f>
        <v>16504.29</v>
      </c>
      <c r="E2" s="1">
        <f>MIN($C2:$D2)</f>
        <v>4466.9808333333331</v>
      </c>
      <c r="G2" t="str" cm="1">
        <f t="array" ref="G2:G35">_xlfn._xlws.SORT(SUBSTITUTE(PROPER(_xlfn.UNIQUE(_xlfn._xlws.FILTER(data!B$2:B$1048576,data!B$2:B$1048576&lt;&gt;""))), "'S", "'s"))</f>
        <v>Bargain Hunt</v>
      </c>
      <c r="H2" t="str" cm="1">
        <f t="array" ref="H2:H978">_xlfn._xlws.SORT(SUBSTITUTE(PROPER(_xlfn.UNIQUE(_xlfn._xlws.FILTER(data!C$2:C$1048576,data!C$2:C$1048576&lt;&gt;""))), "'S", "'s"))</f>
        <v>‘Afrīn</v>
      </c>
      <c r="I2" t="str" cm="1">
        <f t="array" ref="I2:I1000">_xlfn._xlws.SORT(SUBSTITUTE(PROPER(_xlfn.UNIQUE(_xlfn._xlws.FILTER(data!D$2:D$1048576,data!D$2:D$1048576&lt;&gt;""))), "'S", "'s"))</f>
        <v>0 4Th Pass</v>
      </c>
      <c r="J2" t="str" cm="1">
        <f t="array" ref="J2:J827">_xlfn._xlws.SORT(SUBSTITUTE(PROPER(_xlfn.UNIQUE(_xlfn._xlws.FILTER(data!E$2:E$1048576,data!E$2:E$1048576&lt;&gt;""))), "'S", "'s"))</f>
        <v>Allspice - Jamaican</v>
      </c>
    </row>
    <row r="3" spans="1:11">
      <c r="B3">
        <f>data!$A3</f>
        <v>2</v>
      </c>
      <c r="C3" s="1">
        <f>(data!$H3/SUM(data!$F3:'data'!$G3))*data!$G3</f>
        <v>441.39571428571429</v>
      </c>
      <c r="D3" s="1">
        <f>(data!$I3-SUM('User Application'!$C$6:$C$8))*data!$G3</f>
        <v>2095.61</v>
      </c>
      <c r="E3" s="1">
        <f t="shared" ref="E3:E66" si="0">MIN($C3:$D3)</f>
        <v>441.39571428571429</v>
      </c>
      <c r="G3" t="str">
        <v>Ben Franklin</v>
      </c>
      <c r="H3" t="str">
        <v>‘Amd</v>
      </c>
      <c r="I3" t="str">
        <v>0 Anthes Road</v>
      </c>
      <c r="J3" t="str">
        <v>Anchovy In Oil</v>
      </c>
    </row>
    <row r="4" spans="1:11">
      <c r="B4">
        <f>data!$A4</f>
        <v>3</v>
      </c>
      <c r="C4" s="1">
        <f>(data!$H4/SUM(data!$F4:'data'!$G4))*data!$G4</f>
        <v>2405.1395238095238</v>
      </c>
      <c r="D4" s="1">
        <f>(data!$I4-SUM('User Application'!$C$6:$C$8))*data!$G4</f>
        <v>4004.22</v>
      </c>
      <c r="E4" s="1">
        <f t="shared" si="0"/>
        <v>2405.1395238095238</v>
      </c>
      <c r="G4" t="str">
        <v>Bi-Mart</v>
      </c>
      <c r="H4" t="str">
        <v>‘Anīn</v>
      </c>
      <c r="I4" t="str">
        <v>0 Bartelt Point</v>
      </c>
      <c r="J4" t="str">
        <v>Appetiser - Bought</v>
      </c>
    </row>
    <row r="5" spans="1:11">
      <c r="B5">
        <f>data!$A5</f>
        <v>4</v>
      </c>
      <c r="C5" s="1">
        <f>(data!$H5/SUM(data!$F5:'data'!$G5))*data!$G5</f>
        <v>8.2825000000000006</v>
      </c>
      <c r="D5" s="1">
        <f>(data!$I5-SUM('User Application'!$C$6:$C$8))*data!$G5</f>
        <v>2111.21</v>
      </c>
      <c r="E5" s="1">
        <f t="shared" si="0"/>
        <v>8.2825000000000006</v>
      </c>
      <c r="G5" t="str">
        <v>Big Lots</v>
      </c>
      <c r="H5" t="str">
        <v>Abades</v>
      </c>
      <c r="I5" t="str">
        <v>0 Bartillon Pass</v>
      </c>
      <c r="J5" t="str">
        <v>Appetizer - Escargot Puff</v>
      </c>
    </row>
    <row r="6" spans="1:11">
      <c r="B6">
        <f>data!$A6</f>
        <v>5</v>
      </c>
      <c r="C6" s="1">
        <f>(data!$H6/SUM(data!$F6:'data'!$G6))*data!$G6</f>
        <v>937.54499999999996</v>
      </c>
      <c r="D6" s="1">
        <f>(data!$I6-SUM('User Application'!$C$6:$C$8))*data!$G6</f>
        <v>2804.46</v>
      </c>
      <c r="E6" s="1">
        <f t="shared" si="0"/>
        <v>937.54499999999996</v>
      </c>
      <c r="G6" t="str">
        <v>Bj's Wholesale Club</v>
      </c>
      <c r="H6" t="str">
        <v>Abengourou</v>
      </c>
      <c r="I6" t="str">
        <v>0 Butterfield Hill</v>
      </c>
      <c r="J6" t="str">
        <v>Appetizer - Mango Chevre</v>
      </c>
    </row>
    <row r="7" spans="1:11">
      <c r="B7">
        <f>data!$A7</f>
        <v>6</v>
      </c>
      <c r="C7" s="1">
        <f>(data!$H7/SUM(data!$F7:'data'!$G7))*data!$G7</f>
        <v>3664.0439999999999</v>
      </c>
      <c r="D7" s="1">
        <f>(data!$I7-SUM('User Application'!$C$6:$C$8))*data!$G7</f>
        <v>3302.0099999999998</v>
      </c>
      <c r="E7" s="1">
        <f t="shared" si="0"/>
        <v>3302.0099999999998</v>
      </c>
      <c r="G7" t="str">
        <v>Burlington Coat Factory</v>
      </c>
      <c r="H7" t="str">
        <v>Adare</v>
      </c>
      <c r="I7" t="str">
        <v>0 Cambridge Court</v>
      </c>
      <c r="J7" t="str">
        <v>Appetizer - Mini Egg Roll, Shrimp</v>
      </c>
    </row>
    <row r="8" spans="1:11">
      <c r="B8">
        <f>data!$A8</f>
        <v>7</v>
      </c>
      <c r="C8" s="1">
        <f>(data!$H8/SUM(data!$F8:'data'!$G8))*data!$G8</f>
        <v>318.70181818181817</v>
      </c>
      <c r="D8" s="1">
        <f>(data!$I8-SUM('User Application'!$C$6:$C$8))*data!$G8</f>
        <v>6818.76</v>
      </c>
      <c r="E8" s="1">
        <f t="shared" si="0"/>
        <v>318.70181818181817</v>
      </c>
      <c r="G8" t="str">
        <v>Costco</v>
      </c>
      <c r="H8" t="str">
        <v>Adelaide</v>
      </c>
      <c r="I8" t="str">
        <v>0 Cambridge Drive</v>
      </c>
      <c r="J8" t="str">
        <v>Appetizer - Tarragon Chicken</v>
      </c>
    </row>
    <row r="9" spans="1:11">
      <c r="B9">
        <f>data!$A9</f>
        <v>8</v>
      </c>
      <c r="C9" s="1">
        <f>(data!$H9/SUM(data!$F9:'data'!$G9))*data!$G9</f>
        <v>251.905</v>
      </c>
      <c r="D9" s="1">
        <f>(data!$I9-SUM('User Application'!$C$6:$C$8))*data!$G9</f>
        <v>2675.7599999999998</v>
      </c>
      <c r="E9" s="1">
        <f t="shared" si="0"/>
        <v>251.905</v>
      </c>
      <c r="G9" t="str">
        <v>Dd's Discounts</v>
      </c>
      <c r="H9" t="str">
        <v>Agenebode</v>
      </c>
      <c r="I9" t="str">
        <v>0 Cambridge Trail</v>
      </c>
      <c r="J9" t="str">
        <v>Appetizer - Veg Assortment</v>
      </c>
    </row>
    <row r="10" spans="1:11">
      <c r="B10">
        <f>data!$A10</f>
        <v>9</v>
      </c>
      <c r="C10" s="1">
        <f>(data!$H10/SUM(data!$F10:'data'!$G10))*data!$G10</f>
        <v>2406.6639999999998</v>
      </c>
      <c r="D10" s="1">
        <f>(data!$I10-SUM('User Application'!$C$6:$C$8))*data!$G10</f>
        <v>18629.12</v>
      </c>
      <c r="E10" s="1">
        <f t="shared" si="0"/>
        <v>2406.6639999999998</v>
      </c>
      <c r="G10" t="str">
        <v>Dollar General</v>
      </c>
      <c r="H10" t="str">
        <v>Ágios Efstrátios</v>
      </c>
      <c r="I10" t="str">
        <v>0 Claremont Park</v>
      </c>
      <c r="J10" t="str">
        <v>Apricots - Dried</v>
      </c>
    </row>
    <row r="11" spans="1:11">
      <c r="B11">
        <f>data!$A11</f>
        <v>10</v>
      </c>
      <c r="C11" s="1">
        <f>(data!$H11/SUM(data!$F11:'data'!$G11))*data!$G11</f>
        <v>1254.2162500000002</v>
      </c>
      <c r="D11" s="1">
        <f>(data!$I11-SUM('User Application'!$C$6:$C$8))*data!$G11</f>
        <v>578.62</v>
      </c>
      <c r="E11" s="1">
        <f t="shared" si="0"/>
        <v>578.62</v>
      </c>
      <c r="G11" t="str">
        <v>Dollar Tree</v>
      </c>
      <c r="H11" t="str">
        <v>Ágios Vasíleios</v>
      </c>
      <c r="I11" t="str">
        <v>0 Corscot Point</v>
      </c>
      <c r="J11" t="str">
        <v>Arctic Char - Fresh, Whole</v>
      </c>
    </row>
    <row r="12" spans="1:11">
      <c r="B12">
        <f>data!$A12</f>
        <v>11</v>
      </c>
      <c r="C12" s="1">
        <f>(data!$H12/SUM(data!$F12:'data'!$G12))*data!$G12</f>
        <v>427.69714285714286</v>
      </c>
      <c r="D12" s="1">
        <f>(data!$I12-SUM('User Application'!$C$6:$C$8))*data!$G12</f>
        <v>2459.04</v>
      </c>
      <c r="E12" s="1">
        <f t="shared" si="0"/>
        <v>427.69714285714286</v>
      </c>
      <c r="G12" t="str">
        <v>Family Dollar</v>
      </c>
      <c r="H12" t="str">
        <v>Agriá</v>
      </c>
      <c r="I12" t="str">
        <v>0 Cottonwood Pass</v>
      </c>
      <c r="J12" t="str">
        <v>Arizona - Green Tea</v>
      </c>
    </row>
    <row r="13" spans="1:11">
      <c r="B13">
        <f>data!$A13</f>
        <v>12</v>
      </c>
      <c r="C13" s="1">
        <f>(data!$H13/SUM(data!$F13:'data'!$G13))*data!$G13</f>
        <v>218.89000000000001</v>
      </c>
      <c r="D13" s="1">
        <f>(data!$I13-SUM('User Application'!$C$6:$C$8))*data!$G13</f>
        <v>5882.46</v>
      </c>
      <c r="E13" s="1">
        <f t="shared" si="0"/>
        <v>218.89000000000001</v>
      </c>
      <c r="G13" t="str">
        <v>Five Below</v>
      </c>
      <c r="H13" t="str">
        <v>Aguachica</v>
      </c>
      <c r="I13" t="str">
        <v>0 Division Avenue</v>
      </c>
      <c r="J13" t="str">
        <v>Asparagus - Frozen</v>
      </c>
    </row>
    <row r="14" spans="1:11">
      <c r="B14">
        <f>data!$A14</f>
        <v>13</v>
      </c>
      <c r="C14" s="1">
        <f>(data!$H14/SUM(data!$F14:'data'!$G14))*data!$G14</f>
        <v>2787.1521428571423</v>
      </c>
      <c r="D14" s="1">
        <f>(data!$I14-SUM('User Application'!$C$6:$C$8))*data!$G14</f>
        <v>15367.14</v>
      </c>
      <c r="E14" s="1">
        <f t="shared" si="0"/>
        <v>2787.1521428571423</v>
      </c>
      <c r="G14" t="str">
        <v>Fred Meyer</v>
      </c>
      <c r="H14" t="str">
        <v>Aguas Del Padre</v>
      </c>
      <c r="I14" t="str">
        <v>0 Dryden Park</v>
      </c>
      <c r="J14" t="str">
        <v>Aspic - Amber</v>
      </c>
    </row>
    <row r="15" spans="1:11">
      <c r="B15">
        <f>data!$A15</f>
        <v>14</v>
      </c>
      <c r="C15" s="1">
        <f>(data!$H15/SUM(data!$F15:'data'!$G15))*data!$G15</f>
        <v>1372.9885714285715</v>
      </c>
      <c r="D15" s="1">
        <f>(data!$I15-SUM('User Application'!$C$6:$C$8))*data!$G15</f>
        <v>35160.18</v>
      </c>
      <c r="E15" s="1">
        <f t="shared" si="0"/>
        <v>1372.9885714285715</v>
      </c>
      <c r="G15" t="str">
        <v>Fred's</v>
      </c>
      <c r="H15" t="str">
        <v>Åkersberga</v>
      </c>
      <c r="I15" t="str">
        <v>0 Elgar Road</v>
      </c>
      <c r="J15" t="str">
        <v>Assorted Desserts</v>
      </c>
    </row>
    <row r="16" spans="1:11">
      <c r="B16">
        <f>data!$A16</f>
        <v>15</v>
      </c>
      <c r="C16" s="1">
        <f>(data!$H16/SUM(data!$F16:'data'!$G16))*data!$G16</f>
        <v>1484.4399999999998</v>
      </c>
      <c r="D16" s="1">
        <f>(data!$I16-SUM('User Application'!$C$6:$C$8))*data!$G16</f>
        <v>1727.04</v>
      </c>
      <c r="E16" s="1">
        <f t="shared" si="0"/>
        <v>1484.4399999999998</v>
      </c>
      <c r="G16" t="str">
        <v>Gabe's</v>
      </c>
      <c r="H16" t="str">
        <v>Akita</v>
      </c>
      <c r="I16" t="str">
        <v>0 Fairview Junction</v>
      </c>
      <c r="J16" t="str">
        <v>Bacardi Limon</v>
      </c>
    </row>
    <row r="17" spans="2:10">
      <c r="B17">
        <f>data!$A17</f>
        <v>16</v>
      </c>
      <c r="C17" s="1">
        <f>(data!$H17/SUM(data!$F17:'data'!$G17))*data!$G17</f>
        <v>1234.5538461538463</v>
      </c>
      <c r="D17" s="1">
        <f>(data!$I17-SUM('User Application'!$C$6:$C$8))*data!$G17</f>
        <v>6822.6</v>
      </c>
      <c r="E17" s="1">
        <f t="shared" si="0"/>
        <v>1234.5538461538463</v>
      </c>
      <c r="G17" t="str">
        <v>Gordmans</v>
      </c>
      <c r="H17" t="str">
        <v>Akráta</v>
      </c>
      <c r="I17" t="str">
        <v>0 Fairview Point</v>
      </c>
      <c r="J17" t="str">
        <v>Bacardi Raspberry</v>
      </c>
    </row>
    <row r="18" spans="2:10">
      <c r="B18">
        <f>data!$A18</f>
        <v>17</v>
      </c>
      <c r="C18" s="1">
        <f>(data!$H18/SUM(data!$F18:'data'!$G18))*data!$G18</f>
        <v>2069.4277777777775</v>
      </c>
      <c r="D18" s="1">
        <f>(data!$I18-SUM('User Application'!$C$6:$C$8))*data!$G18</f>
        <v>1515.65</v>
      </c>
      <c r="E18" s="1">
        <f t="shared" si="0"/>
        <v>1515.65</v>
      </c>
      <c r="G18" t="str">
        <v>Harbor Freight Tools</v>
      </c>
      <c r="H18" t="str">
        <v>Al Madīd</v>
      </c>
      <c r="I18" t="str">
        <v>0 Hallows Hill</v>
      </c>
      <c r="J18" t="str">
        <v>Bag - Clear 7 Lb</v>
      </c>
    </row>
    <row r="19" spans="2:10">
      <c r="B19">
        <f>data!$A19</f>
        <v>18</v>
      </c>
      <c r="C19" s="1">
        <f>(data!$H19/SUM(data!$F19:'data'!$G19))*data!$G19</f>
        <v>1038.0015000000001</v>
      </c>
      <c r="D19" s="1">
        <f>(data!$I19-SUM('User Application'!$C$6:$C$8))*data!$G19</f>
        <v>18506.340000000004</v>
      </c>
      <c r="E19" s="1">
        <f t="shared" si="0"/>
        <v>1038.0015000000001</v>
      </c>
      <c r="G19" t="str">
        <v>Homegoods</v>
      </c>
      <c r="H19" t="str">
        <v>Al Midyah</v>
      </c>
      <c r="I19" t="str">
        <v>0 Lakeland Junction</v>
      </c>
      <c r="J19" t="str">
        <v>Bag - Regular Kraft 20 Lb</v>
      </c>
    </row>
    <row r="20" spans="2:10">
      <c r="B20">
        <f>data!$A20</f>
        <v>19</v>
      </c>
      <c r="C20" s="1">
        <f>(data!$H20/SUM(data!$F20:'data'!$G20))*data!$G20</f>
        <v>825.69749999999999</v>
      </c>
      <c r="D20" s="1">
        <f>(data!$I20-SUM('User Application'!$C$6:$C$8))*data!$G20</f>
        <v>912.24</v>
      </c>
      <c r="E20" s="1">
        <f t="shared" si="0"/>
        <v>825.69749999999999</v>
      </c>
      <c r="G20" t="str">
        <v>Homesense</v>
      </c>
      <c r="H20" t="str">
        <v>Ala</v>
      </c>
      <c r="I20" t="str">
        <v>0 Manley Junction</v>
      </c>
      <c r="J20" t="str">
        <v>Bag Clear 10 Lb</v>
      </c>
    </row>
    <row r="21" spans="2:10">
      <c r="B21">
        <f>data!$A21</f>
        <v>20</v>
      </c>
      <c r="C21" s="1">
        <f>(data!$H21/SUM(data!$F21:'data'!$G21))*data!$G21</f>
        <v>3336.5166666666669</v>
      </c>
      <c r="D21" s="1">
        <f>(data!$I21-SUM('User Application'!$C$6:$C$8))*data!$G21</f>
        <v>11607.95</v>
      </c>
      <c r="E21" s="1">
        <f t="shared" si="0"/>
        <v>3336.5166666666669</v>
      </c>
      <c r="G21" t="str">
        <v>Kmart</v>
      </c>
      <c r="H21" t="str">
        <v>Alarobia</v>
      </c>
      <c r="I21" t="str">
        <v>0 Meadow Vale Hill</v>
      </c>
      <c r="J21" t="str">
        <v>Bagel - Everything</v>
      </c>
    </row>
    <row r="22" spans="2:10">
      <c r="B22">
        <f>data!$A22</f>
        <v>21</v>
      </c>
      <c r="C22" s="1">
        <f>(data!$H22/SUM(data!$F22:'data'!$G22))*data!$G22</f>
        <v>1339.3085714285714</v>
      </c>
      <c r="D22" s="1">
        <f>(data!$I22-SUM('User Application'!$C$6:$C$8))*data!$G22</f>
        <v>3423.54</v>
      </c>
      <c r="E22" s="1">
        <f t="shared" si="0"/>
        <v>1339.3085714285714</v>
      </c>
      <c r="G22" t="str">
        <v>Marshalls</v>
      </c>
      <c r="H22" t="str">
        <v>Albania</v>
      </c>
      <c r="I22" t="str">
        <v>0 Merry Hill</v>
      </c>
      <c r="J22" t="str">
        <v>Bagel - Sesame Seed Presliced</v>
      </c>
    </row>
    <row r="23" spans="2:10">
      <c r="B23">
        <f>data!$A23</f>
        <v>22</v>
      </c>
      <c r="C23" s="1">
        <f>(data!$H23/SUM(data!$F23:'data'!$G23))*data!$G23</f>
        <v>2032.9449999999999</v>
      </c>
      <c r="D23" s="1">
        <f>(data!$I23-SUM('User Application'!$C$6:$C$8))*data!$G23</f>
        <v>5001.6000000000004</v>
      </c>
      <c r="E23" s="1">
        <f t="shared" si="0"/>
        <v>2032.9449999999999</v>
      </c>
      <c r="G23" t="str">
        <v>Meijer</v>
      </c>
      <c r="H23" t="str">
        <v>Aldeia De Além</v>
      </c>
      <c r="I23" t="str">
        <v>0 Monica Road</v>
      </c>
      <c r="J23" t="str">
        <v>Bagel - Whole White Sesame</v>
      </c>
    </row>
    <row r="24" spans="2:10">
      <c r="B24">
        <f>data!$A24</f>
        <v>23</v>
      </c>
      <c r="C24" s="1">
        <f>(data!$H24/SUM(data!$F24:'data'!$G24))*data!$G24</f>
        <v>1076.2349999999999</v>
      </c>
      <c r="D24" s="1">
        <f>(data!$I24-SUM('User Application'!$C$6:$C$8))*data!$G24</f>
        <v>1537.1399999999999</v>
      </c>
      <c r="E24" s="1">
        <f t="shared" si="0"/>
        <v>1076.2349999999999</v>
      </c>
      <c r="G24" t="str">
        <v>National Stores</v>
      </c>
      <c r="H24" t="str">
        <v>Alexandroúpoli</v>
      </c>
      <c r="I24" t="str">
        <v>0 Montana Court</v>
      </c>
      <c r="J24" t="str">
        <v>Banana - Green</v>
      </c>
    </row>
    <row r="25" spans="2:10">
      <c r="B25">
        <f>data!$A25</f>
        <v>24</v>
      </c>
      <c r="C25" s="1">
        <f>(data!$H25/SUM(data!$F25:'data'!$G25))*data!$G25</f>
        <v>1305.2325000000001</v>
      </c>
      <c r="D25" s="1">
        <f>(data!$I25-SUM('User Application'!$C$6:$C$8))*data!$G25</f>
        <v>2145.9900000000002</v>
      </c>
      <c r="E25" s="1">
        <f t="shared" si="0"/>
        <v>1305.2325000000001</v>
      </c>
      <c r="G25" t="str">
        <v>Ocean State Job Lot</v>
      </c>
      <c r="H25" t="str">
        <v>Alor Setar</v>
      </c>
      <c r="I25" t="str">
        <v>0 Morningstar Street</v>
      </c>
      <c r="J25" t="str">
        <v>Banana Turning</v>
      </c>
    </row>
    <row r="26" spans="2:10">
      <c r="B26">
        <f>data!$A26</f>
        <v>25</v>
      </c>
      <c r="C26" s="1">
        <f>(data!$H26/SUM(data!$F26:'data'!$G26))*data!$G26</f>
        <v>290.97250000000003</v>
      </c>
      <c r="D26" s="1">
        <f>(data!$I26-SUM('User Application'!$C$6:$C$8))*data!$G26</f>
        <v>3866.06</v>
      </c>
      <c r="E26" s="1">
        <f t="shared" si="0"/>
        <v>290.97250000000003</v>
      </c>
      <c r="G26" t="str">
        <v>Ollie's Bargain Outlet</v>
      </c>
      <c r="H26" t="str">
        <v>Altos</v>
      </c>
      <c r="I26" t="str">
        <v>0 North Place</v>
      </c>
      <c r="J26" t="str">
        <v>Bandage - Fexible 1X3</v>
      </c>
    </row>
    <row r="27" spans="2:10">
      <c r="B27">
        <f>data!$A27</f>
        <v>26</v>
      </c>
      <c r="C27" s="1">
        <f>(data!$H27/SUM(data!$F27:'data'!$G27))*data!$G27</f>
        <v>771.4558823529411</v>
      </c>
      <c r="D27" s="1">
        <f>(data!$I27-SUM('User Application'!$C$6:$C$8))*data!$G27</f>
        <v>6819.0099999999993</v>
      </c>
      <c r="E27" s="1">
        <f t="shared" si="0"/>
        <v>771.4558823529411</v>
      </c>
      <c r="G27" t="str">
        <v>Renys</v>
      </c>
      <c r="H27" t="str">
        <v>Älvsjö</v>
      </c>
      <c r="I27" t="str">
        <v>0 Prairieview Point</v>
      </c>
      <c r="J27" t="str">
        <v>Bandage - Flexible Neon</v>
      </c>
    </row>
    <row r="28" spans="2:10">
      <c r="B28">
        <f>data!$A28</f>
        <v>27</v>
      </c>
      <c r="C28" s="1">
        <f>(data!$H28/SUM(data!$F28:'data'!$G28))*data!$G28</f>
        <v>746.65500000000009</v>
      </c>
      <c r="D28" s="1">
        <f>(data!$I28-SUM('User Application'!$C$6:$C$8))*data!$G28</f>
        <v>1407.76</v>
      </c>
      <c r="E28" s="1">
        <f t="shared" si="0"/>
        <v>746.65500000000009</v>
      </c>
      <c r="G28" t="str">
        <v>Roses</v>
      </c>
      <c r="H28" t="str">
        <v>Amagasaki</v>
      </c>
      <c r="I28" t="str">
        <v>0 Spenser Road</v>
      </c>
      <c r="J28" t="str">
        <v>Basil - Dry, Rubbed</v>
      </c>
    </row>
    <row r="29" spans="2:10">
      <c r="B29">
        <f>data!$A29</f>
        <v>28</v>
      </c>
      <c r="C29" s="1">
        <f>(data!$H29/SUM(data!$F29:'data'!$G29))*data!$G29</f>
        <v>224.62941176470591</v>
      </c>
      <c r="D29" s="1">
        <f>(data!$I29-SUM('User Application'!$C$6:$C$8))*data!$G29</f>
        <v>5910.5999999999995</v>
      </c>
      <c r="E29" s="1">
        <f t="shared" si="0"/>
        <v>224.62941176470591</v>
      </c>
      <c r="G29" t="str">
        <v>Ross Stores</v>
      </c>
      <c r="H29" t="str">
        <v>Amaigbo</v>
      </c>
      <c r="I29" t="str">
        <v>0 Starling Pass</v>
      </c>
      <c r="J29" t="str">
        <v>Bay Leaf Fresh</v>
      </c>
    </row>
    <row r="30" spans="2:10">
      <c r="B30">
        <f>data!$A30</f>
        <v>29</v>
      </c>
      <c r="C30" s="1">
        <f>(data!$H30/SUM(data!$F30:'data'!$G30))*data!$G30</f>
        <v>1711.3590909090908</v>
      </c>
      <c r="D30" s="1">
        <f>(data!$I30-SUM('User Application'!$C$6:$C$8))*data!$G30</f>
        <v>13790.650000000001</v>
      </c>
      <c r="E30" s="1">
        <f t="shared" si="0"/>
        <v>1711.3590909090908</v>
      </c>
      <c r="G30" t="str">
        <v>Shopko</v>
      </c>
      <c r="H30" t="str">
        <v>Anaheim</v>
      </c>
      <c r="I30" t="str">
        <v>0 Stuart Crossing</v>
      </c>
      <c r="J30" t="str">
        <v>Beans - Black Bean, Dry</v>
      </c>
    </row>
    <row r="31" spans="2:10">
      <c r="B31">
        <f>data!$A31</f>
        <v>30</v>
      </c>
      <c r="C31" s="1">
        <f>(data!$H31/SUM(data!$F31:'data'!$G31))*data!$G31</f>
        <v>562.5</v>
      </c>
      <c r="D31" s="1">
        <f>(data!$I31-SUM('User Application'!$C$6:$C$8))*data!$G31</f>
        <v>42229.8</v>
      </c>
      <c r="E31" s="1">
        <f t="shared" si="0"/>
        <v>562.5</v>
      </c>
      <c r="G31" t="str">
        <v>Stein Mart</v>
      </c>
      <c r="H31" t="str">
        <v>Anambongan</v>
      </c>
      <c r="I31" t="str">
        <v>0 Truax Crossing</v>
      </c>
      <c r="J31" t="str">
        <v>Beans - Fava Fresh</v>
      </c>
    </row>
    <row r="32" spans="2:10">
      <c r="B32">
        <f>data!$A32</f>
        <v>31</v>
      </c>
      <c r="C32" s="1">
        <f>(data!$H32/SUM(data!$F32:'data'!$G32))*data!$G32</f>
        <v>1159.2716666666668</v>
      </c>
      <c r="D32" s="1">
        <f>(data!$I32-SUM('User Application'!$C$6:$C$8))*data!$G32</f>
        <v>19079.170000000002</v>
      </c>
      <c r="E32" s="1">
        <f t="shared" si="0"/>
        <v>1159.2716666666668</v>
      </c>
      <c r="G32" t="str">
        <v>T.J. Maxx</v>
      </c>
      <c r="H32" t="str">
        <v>Angoulême</v>
      </c>
      <c r="I32" t="str">
        <v>0 Vermont Parkway</v>
      </c>
      <c r="J32" t="str">
        <v>Beans - French</v>
      </c>
    </row>
    <row r="33" spans="2:10">
      <c r="B33">
        <f>data!$A33</f>
        <v>32</v>
      </c>
      <c r="C33" s="1">
        <f>(data!$H33/SUM(data!$F33:'data'!$G33))*data!$G33</f>
        <v>832.37466666666671</v>
      </c>
      <c r="D33" s="1">
        <f>(data!$I33-SUM('User Application'!$C$6:$C$8))*data!$G33</f>
        <v>26631.01</v>
      </c>
      <c r="E33" s="1">
        <f t="shared" si="0"/>
        <v>832.37466666666671</v>
      </c>
      <c r="G33" t="str">
        <v>Target</v>
      </c>
      <c r="H33" t="str">
        <v>Anling</v>
      </c>
      <c r="I33" t="str">
        <v>00 Clemons Street</v>
      </c>
      <c r="J33" t="str">
        <v>Beans - Green</v>
      </c>
    </row>
    <row r="34" spans="2:10">
      <c r="B34">
        <f>data!$A34</f>
        <v>33</v>
      </c>
      <c r="C34" s="1">
        <f>(data!$H34/SUM(data!$F34:'data'!$G34))*data!$G34</f>
        <v>1242.939090909091</v>
      </c>
      <c r="D34" s="1">
        <f>(data!$I34-SUM('User Application'!$C$6:$C$8))*data!$G34</f>
        <v>14140.699999999999</v>
      </c>
      <c r="E34" s="1">
        <f t="shared" si="0"/>
        <v>1242.939090909091</v>
      </c>
      <c r="G34" t="str">
        <v>Tuesday Morning</v>
      </c>
      <c r="H34" t="str">
        <v>Anserma</v>
      </c>
      <c r="I34" t="str">
        <v>00 Crescent Oaks Circle</v>
      </c>
      <c r="J34" t="str">
        <v>Beans - Long, Chinese</v>
      </c>
    </row>
    <row r="35" spans="2:10">
      <c r="B35">
        <f>data!$A35</f>
        <v>34</v>
      </c>
      <c r="C35" s="1">
        <f>(data!$H35/SUM(data!$F35:'data'!$G35))*data!$G35</f>
        <v>611.80090909090904</v>
      </c>
      <c r="D35" s="1">
        <f>(data!$I35-SUM('User Application'!$C$6:$C$8))*data!$G35</f>
        <v>7478.5499999999993</v>
      </c>
      <c r="E35" s="1">
        <f t="shared" si="0"/>
        <v>611.80090909090904</v>
      </c>
      <c r="G35" t="str">
        <v>Walmart</v>
      </c>
      <c r="H35" t="str">
        <v>Antioquia</v>
      </c>
      <c r="I35" t="str">
        <v>00109 Forest Run Point</v>
      </c>
      <c r="J35" t="str">
        <v>Beans - Turtle, Black, Dry</v>
      </c>
    </row>
    <row r="36" spans="2:10">
      <c r="B36">
        <f>data!$A36</f>
        <v>35</v>
      </c>
      <c r="C36" s="1">
        <f>(data!$H36/SUM(data!$F36:'data'!$G36))*data!$G36</f>
        <v>1105.1759999999999</v>
      </c>
      <c r="D36" s="1">
        <f>(data!$I36-SUM('User Application'!$C$6:$C$8))*data!$G36</f>
        <v>17747.52</v>
      </c>
      <c r="E36" s="1">
        <f t="shared" si="0"/>
        <v>1105.1759999999999</v>
      </c>
      <c r="H36" t="str">
        <v>Antrukan</v>
      </c>
      <c r="I36" t="str">
        <v>00189 Jana Plaza</v>
      </c>
      <c r="J36" t="str">
        <v>Beans - Wax</v>
      </c>
    </row>
    <row r="37" spans="2:10">
      <c r="B37">
        <f>data!$A37</f>
        <v>36</v>
      </c>
      <c r="C37" s="1">
        <f>(data!$H37/SUM(data!$F37:'data'!$G37))*data!$G37</f>
        <v>481.32499999999999</v>
      </c>
      <c r="D37" s="1">
        <f>(data!$I37-SUM('User Application'!$C$6:$C$8))*data!$G37</f>
        <v>9698.35</v>
      </c>
      <c r="E37" s="1">
        <f t="shared" si="0"/>
        <v>481.32499999999999</v>
      </c>
      <c r="H37" t="str">
        <v>Arcos</v>
      </c>
      <c r="I37" t="str">
        <v>002 Karstens Crossing</v>
      </c>
      <c r="J37" t="str">
        <v>Beef - Baby, Liver</v>
      </c>
    </row>
    <row r="38" spans="2:10">
      <c r="B38">
        <f>data!$A38</f>
        <v>37</v>
      </c>
      <c r="C38" s="1">
        <f>(data!$H38/SUM(data!$F38:'data'!$G38))*data!$G38</f>
        <v>525.18133333333333</v>
      </c>
      <c r="D38" s="1">
        <f>(data!$I38-SUM('User Application'!$C$6:$C$8))*data!$G38</f>
        <v>5304.32</v>
      </c>
      <c r="E38" s="1">
        <f t="shared" si="0"/>
        <v>525.18133333333333</v>
      </c>
      <c r="H38" t="str">
        <v>Artsvaberd</v>
      </c>
      <c r="I38" t="str">
        <v>0037 Victoria Crossing</v>
      </c>
      <c r="J38" t="str">
        <v>Beef - Bones, Marrow</v>
      </c>
    </row>
    <row r="39" spans="2:10">
      <c r="B39">
        <f>data!$A39</f>
        <v>38</v>
      </c>
      <c r="C39" s="1">
        <f>(data!$H39/SUM(data!$F39:'data'!$G39))*data!$G39</f>
        <v>1916.4318749999998</v>
      </c>
      <c r="D39" s="1">
        <f>(data!$I39-SUM('User Application'!$C$6:$C$8))*data!$G39</f>
        <v>17715.149999999998</v>
      </c>
      <c r="E39" s="1">
        <f t="shared" si="0"/>
        <v>1916.4318749999998</v>
      </c>
      <c r="H39" t="str">
        <v>Astorga</v>
      </c>
      <c r="I39" t="str">
        <v>0055 Annamark Terrace</v>
      </c>
      <c r="J39" t="str">
        <v>Beef - Kobe Striploin</v>
      </c>
    </row>
    <row r="40" spans="2:10">
      <c r="B40">
        <f>data!$A40</f>
        <v>39</v>
      </c>
      <c r="C40" s="1">
        <f>(data!$H40/SUM(data!$F40:'data'!$G40))*data!$G40</f>
        <v>2453.7280000000001</v>
      </c>
      <c r="D40" s="1">
        <f>(data!$I40-SUM('User Application'!$C$6:$C$8))*data!$G40</f>
        <v>14158.68</v>
      </c>
      <c r="E40" s="1">
        <f t="shared" si="0"/>
        <v>2453.7280000000001</v>
      </c>
      <c r="H40" t="str">
        <v>Asykata</v>
      </c>
      <c r="I40" t="str">
        <v>008 Manley Pass</v>
      </c>
      <c r="J40" t="str">
        <v>Beef - Montreal Smoked Brisket</v>
      </c>
    </row>
    <row r="41" spans="2:10">
      <c r="B41">
        <f>data!$A41</f>
        <v>40</v>
      </c>
      <c r="C41" s="1">
        <f>(data!$H41/SUM(data!$F41:'data'!$G41))*data!$G41</f>
        <v>1848.9449999999999</v>
      </c>
      <c r="D41" s="1">
        <f>(data!$I41-SUM('User Application'!$C$6:$C$8))*data!$G41</f>
        <v>23693.74</v>
      </c>
      <c r="E41" s="1">
        <f t="shared" si="0"/>
        <v>1848.9449999999999</v>
      </c>
      <c r="H41" t="str">
        <v>Aveiras De Cima</v>
      </c>
      <c r="I41" t="str">
        <v>01 Anhalt Point</v>
      </c>
      <c r="J41" t="str">
        <v>Beef - Outside, Round</v>
      </c>
    </row>
    <row r="42" spans="2:10">
      <c r="B42">
        <f>data!$A42</f>
        <v>41</v>
      </c>
      <c r="C42" s="1">
        <f>(data!$H42/SUM(data!$F42:'data'!$G42))*data!$G42</f>
        <v>336.70384615384614</v>
      </c>
      <c r="D42" s="1">
        <f>(data!$I42-SUM('User Application'!$C$6:$C$8))*data!$G42</f>
        <v>9291.15</v>
      </c>
      <c r="E42" s="1">
        <f t="shared" si="0"/>
        <v>336.70384615384614</v>
      </c>
      <c r="H42" t="str">
        <v>Awsīm</v>
      </c>
      <c r="I42" t="str">
        <v>01 Brickson Park Center</v>
      </c>
      <c r="J42" t="str">
        <v>Beef - Prime Rib Aaa</v>
      </c>
    </row>
    <row r="43" spans="2:10">
      <c r="B43">
        <f>data!$A43</f>
        <v>42</v>
      </c>
      <c r="C43" s="1">
        <f>(data!$H43/SUM(data!$F43:'data'!$G43))*data!$G43</f>
        <v>727.07142857142856</v>
      </c>
      <c r="D43" s="1">
        <f>(data!$I43-SUM('User Application'!$C$6:$C$8))*data!$G43</f>
        <v>17824.38</v>
      </c>
      <c r="E43" s="1">
        <f t="shared" si="0"/>
        <v>727.07142857142856</v>
      </c>
      <c r="H43" t="str">
        <v>Ayia Napa</v>
      </c>
      <c r="I43" t="str">
        <v>01 Delladonna Terrace</v>
      </c>
      <c r="J43" t="str">
        <v>Beef - Rib Roast, Capless</v>
      </c>
    </row>
    <row r="44" spans="2:10">
      <c r="B44">
        <f>data!$A44</f>
        <v>43</v>
      </c>
      <c r="C44" s="1">
        <f>(data!$H44/SUM(data!$F44:'data'!$G44))*data!$G44</f>
        <v>187.60000000000002</v>
      </c>
      <c r="D44" s="1">
        <f>(data!$I44-SUM('User Application'!$C$6:$C$8))*data!$G44</f>
        <v>19265.5</v>
      </c>
      <c r="E44" s="1">
        <f t="shared" si="0"/>
        <v>187.60000000000002</v>
      </c>
      <c r="H44" t="str">
        <v>Babakan</v>
      </c>
      <c r="I44" t="str">
        <v>01 Mallory Drive</v>
      </c>
      <c r="J44" t="str">
        <v>Beef - Rouladin, Sliced</v>
      </c>
    </row>
    <row r="45" spans="2:10">
      <c r="B45">
        <f>data!$A45</f>
        <v>44</v>
      </c>
      <c r="C45" s="1">
        <f>(data!$H45/SUM(data!$F45:'data'!$G45))*data!$G45</f>
        <v>281.30588235294118</v>
      </c>
      <c r="D45" s="1">
        <f>(data!$I45-SUM('User Application'!$C$6:$C$8))*data!$G45</f>
        <v>11590.95</v>
      </c>
      <c r="E45" s="1">
        <f t="shared" si="0"/>
        <v>281.30588235294118</v>
      </c>
      <c r="H45" t="str">
        <v>Babao</v>
      </c>
      <c r="I45" t="str">
        <v>010 Lunder Avenue</v>
      </c>
      <c r="J45" t="str">
        <v>Beef - Striploin Aa</v>
      </c>
    </row>
    <row r="46" spans="2:10">
      <c r="B46">
        <f>data!$A46</f>
        <v>45</v>
      </c>
      <c r="C46" s="1">
        <f>(data!$H46/SUM(data!$F46:'data'!$G46))*data!$G46</f>
        <v>210.80250000000001</v>
      </c>
      <c r="D46" s="1">
        <f>(data!$I46-SUM('User Application'!$C$6:$C$8))*data!$G46</f>
        <v>3836.31</v>
      </c>
      <c r="E46" s="1">
        <f t="shared" si="0"/>
        <v>210.80250000000001</v>
      </c>
      <c r="H46" t="str">
        <v>Bachok</v>
      </c>
      <c r="I46" t="str">
        <v>01238 Sugar Parkway</v>
      </c>
      <c r="J46" t="str">
        <v>Beef - Tenderlion, Center Cut</v>
      </c>
    </row>
    <row r="47" spans="2:10">
      <c r="B47">
        <f>data!$A47</f>
        <v>46</v>
      </c>
      <c r="C47" s="1">
        <f>(data!$H47/SUM(data!$F47:'data'!$G47))*data!$G47</f>
        <v>2220.7736842105264</v>
      </c>
      <c r="D47" s="1">
        <f>(data!$I47-SUM('User Application'!$C$6:$C$8))*data!$G47</f>
        <v>34427.880000000005</v>
      </c>
      <c r="E47" s="1">
        <f t="shared" si="0"/>
        <v>2220.7736842105264</v>
      </c>
      <c r="H47" t="str">
        <v>Bacong</v>
      </c>
      <c r="I47" t="str">
        <v>0124 Kingsford Hill</v>
      </c>
      <c r="J47" t="str">
        <v>Beef - Tenderloin - Aa</v>
      </c>
    </row>
    <row r="48" spans="2:10">
      <c r="B48">
        <f>data!$A48</f>
        <v>47</v>
      </c>
      <c r="C48" s="1">
        <f>(data!$H48/SUM(data!$F48:'data'!$G48))*data!$G48</f>
        <v>4193.3375000000005</v>
      </c>
      <c r="D48" s="1">
        <f>(data!$I48-SUM('User Application'!$C$6:$C$8))*data!$G48</f>
        <v>43011.65</v>
      </c>
      <c r="E48" s="1">
        <f t="shared" si="0"/>
        <v>4193.3375000000005</v>
      </c>
      <c r="H48" t="str">
        <v>Baghlān</v>
      </c>
      <c r="I48" t="str">
        <v>0140 American Park</v>
      </c>
      <c r="J48" t="str">
        <v>Beef - Tenderloin Tails</v>
      </c>
    </row>
    <row r="49" spans="2:10">
      <c r="B49">
        <f>data!$A49</f>
        <v>48</v>
      </c>
      <c r="C49" s="1">
        <f>(data!$H49/SUM(data!$F49:'data'!$G49))*data!$G49</f>
        <v>2121.1299999999997</v>
      </c>
      <c r="D49" s="1">
        <f>(data!$I49-SUM('User Application'!$C$6:$C$8))*data!$G49</f>
        <v>21641.18</v>
      </c>
      <c r="E49" s="1">
        <f t="shared" si="0"/>
        <v>2121.1299999999997</v>
      </c>
      <c r="H49" t="str">
        <v>Bāglung</v>
      </c>
      <c r="I49" t="str">
        <v>0157 Village Avenue</v>
      </c>
      <c r="J49" t="str">
        <v>Beef - Tongue, Fresh</v>
      </c>
    </row>
    <row r="50" spans="2:10">
      <c r="B50">
        <f>data!$A50</f>
        <v>49</v>
      </c>
      <c r="C50" s="1">
        <f>(data!$H50/SUM(data!$F50:'data'!$G50))*data!$G50</f>
        <v>1679.5873684210526</v>
      </c>
      <c r="D50" s="1">
        <f>(data!$I50-SUM('User Application'!$C$6:$C$8))*data!$G50</f>
        <v>8125.28</v>
      </c>
      <c r="E50" s="1">
        <f t="shared" si="0"/>
        <v>1679.5873684210526</v>
      </c>
      <c r="H50" t="str">
        <v>Bagneux</v>
      </c>
      <c r="I50" t="str">
        <v>01619 Sunfield Street</v>
      </c>
      <c r="J50" t="str">
        <v>Beef - Top Butt Aaa</v>
      </c>
    </row>
    <row r="51" spans="2:10">
      <c r="B51">
        <f>data!$A51</f>
        <v>50</v>
      </c>
      <c r="C51" s="1">
        <f>(data!$H51/SUM(data!$F51:'data'!$G51))*data!$G51</f>
        <v>2161.4672727272728</v>
      </c>
      <c r="D51" s="1">
        <f>(data!$I51-SUM('User Application'!$C$6:$C$8))*data!$G51</f>
        <v>15547.74</v>
      </c>
      <c r="E51" s="1">
        <f t="shared" si="0"/>
        <v>2161.4672727272728</v>
      </c>
      <c r="H51" t="str">
        <v>Bahay Pare</v>
      </c>
      <c r="I51" t="str">
        <v>0165 Forest Run Plaza</v>
      </c>
      <c r="J51" t="str">
        <v>Beef Flat Iron Steak</v>
      </c>
    </row>
    <row r="52" spans="2:10">
      <c r="B52">
        <f>data!$A52</f>
        <v>51</v>
      </c>
      <c r="C52" s="1">
        <f>(data!$H52/SUM(data!$F52:'data'!$G52))*data!$G52</f>
        <v>81.855454545454549</v>
      </c>
      <c r="D52" s="1">
        <f>(data!$I52-SUM('User Application'!$C$6:$C$8))*data!$G52</f>
        <v>16758.7</v>
      </c>
      <c r="E52" s="1">
        <f t="shared" si="0"/>
        <v>81.855454545454549</v>
      </c>
      <c r="H52" t="str">
        <v>Bahe</v>
      </c>
      <c r="I52" t="str">
        <v>019 Utah Pass</v>
      </c>
      <c r="J52" t="str">
        <v>Beef Ground Medium</v>
      </c>
    </row>
    <row r="53" spans="2:10">
      <c r="B53">
        <f>data!$A53</f>
        <v>52</v>
      </c>
      <c r="C53" s="1">
        <f>(data!$H53/SUM(data!$F53:'data'!$G53))*data!$G53</f>
        <v>910.65666666666664</v>
      </c>
      <c r="D53" s="1">
        <f>(data!$I53-SUM('User Application'!$C$6:$C$8))*data!$G53</f>
        <v>1814.52</v>
      </c>
      <c r="E53" s="1">
        <f t="shared" si="0"/>
        <v>910.65666666666664</v>
      </c>
      <c r="H53" t="str">
        <v>Baijiang</v>
      </c>
      <c r="I53" t="str">
        <v>02 Rieder Road</v>
      </c>
      <c r="J53" t="str">
        <v>Beer - Blue</v>
      </c>
    </row>
    <row r="54" spans="2:10">
      <c r="B54">
        <f>data!$A54</f>
        <v>53</v>
      </c>
      <c r="C54" s="1">
        <f>(data!$H54/SUM(data!$F54:'data'!$G54))*data!$G54</f>
        <v>1805.1599999999999</v>
      </c>
      <c r="D54" s="1">
        <f>(data!$I54-SUM('User Application'!$C$6:$C$8))*data!$G54</f>
        <v>26461.199999999997</v>
      </c>
      <c r="E54" s="1">
        <f t="shared" si="0"/>
        <v>1805.1599999999999</v>
      </c>
      <c r="H54" t="str">
        <v>Baing</v>
      </c>
      <c r="I54" t="str">
        <v>0200 Westport Circle</v>
      </c>
      <c r="J54" t="str">
        <v>Beer - Creemore</v>
      </c>
    </row>
    <row r="55" spans="2:10">
      <c r="B55">
        <f>data!$A55</f>
        <v>54</v>
      </c>
      <c r="C55" s="1">
        <f>(data!$H55/SUM(data!$F55:'data'!$G55))*data!$G55</f>
        <v>569.94857142857154</v>
      </c>
      <c r="D55" s="1">
        <f>(data!$I55-SUM('User Application'!$C$6:$C$8))*data!$G55</f>
        <v>9470.16</v>
      </c>
      <c r="E55" s="1">
        <f t="shared" si="0"/>
        <v>569.94857142857154</v>
      </c>
      <c r="H55" t="str">
        <v>Baishi</v>
      </c>
      <c r="I55" t="str">
        <v>02074 North Center</v>
      </c>
      <c r="J55" t="str">
        <v>Beer - Heinekin</v>
      </c>
    </row>
    <row r="56" spans="2:10">
      <c r="B56">
        <f>data!$A56</f>
        <v>55</v>
      </c>
      <c r="C56" s="1">
        <f>(data!$H56/SUM(data!$F56:'data'!$G56))*data!$G56</f>
        <v>2619.0538461538463</v>
      </c>
      <c r="D56" s="1">
        <f>(data!$I56-SUM('User Application'!$C$6:$C$8))*data!$G56</f>
        <v>33268.800000000003</v>
      </c>
      <c r="E56" s="1">
        <f t="shared" si="0"/>
        <v>2619.0538461538463</v>
      </c>
      <c r="H56" t="str">
        <v>Baizhu</v>
      </c>
      <c r="I56" t="str">
        <v>02135 Lake View Pass</v>
      </c>
      <c r="J56" t="str">
        <v>Beer - Labatt Blue</v>
      </c>
    </row>
    <row r="57" spans="2:10">
      <c r="B57">
        <f>data!$A57</f>
        <v>56</v>
      </c>
      <c r="C57" s="1">
        <f>(data!$H57/SUM(data!$F57:'data'!$G57))*data!$G57</f>
        <v>187.00857142857143</v>
      </c>
      <c r="D57" s="1">
        <f>(data!$I57-SUM('User Application'!$C$6:$C$8))*data!$G57</f>
        <v>5583.42</v>
      </c>
      <c r="E57" s="1">
        <f t="shared" si="0"/>
        <v>187.00857142857143</v>
      </c>
      <c r="H57" t="str">
        <v>Balrothery</v>
      </c>
      <c r="I57" t="str">
        <v>02193 Mifflin Avenue</v>
      </c>
      <c r="J57" t="str">
        <v>Beer - Maudite</v>
      </c>
    </row>
    <row r="58" spans="2:10">
      <c r="B58">
        <f>data!$A58</f>
        <v>57</v>
      </c>
      <c r="C58" s="1">
        <f>(data!$H58/SUM(data!$F58:'data'!$G58))*data!$G58</f>
        <v>850.14</v>
      </c>
      <c r="D58" s="1">
        <f>(data!$I58-SUM('User Application'!$C$6:$C$8))*data!$G58</f>
        <v>5015.82</v>
      </c>
      <c r="E58" s="1">
        <f t="shared" si="0"/>
        <v>850.14</v>
      </c>
      <c r="H58" t="str">
        <v>Banatski Despotovac</v>
      </c>
      <c r="I58" t="str">
        <v>023 Coleman Place</v>
      </c>
      <c r="J58" t="str">
        <v>Beer - Mill St Organic</v>
      </c>
    </row>
    <row r="59" spans="2:10">
      <c r="B59">
        <f>data!$A59</f>
        <v>58</v>
      </c>
      <c r="C59" s="1">
        <f>(data!$H59/SUM(data!$F59:'data'!$G59))*data!$G59</f>
        <v>1093.6272727272726</v>
      </c>
      <c r="D59" s="1">
        <f>(data!$I59-SUM('User Application'!$C$6:$C$8))*data!$G59</f>
        <v>13320.8</v>
      </c>
      <c r="E59" s="1">
        <f t="shared" si="0"/>
        <v>1093.6272727272726</v>
      </c>
      <c r="H59" t="str">
        <v>Bandarbeyla</v>
      </c>
      <c r="I59" t="str">
        <v>0278 Manley Terrace</v>
      </c>
      <c r="J59" t="str">
        <v>Beer - Paulaner Hefeweisse</v>
      </c>
    </row>
    <row r="60" spans="2:10">
      <c r="B60">
        <f>data!$A60</f>
        <v>59</v>
      </c>
      <c r="C60" s="1">
        <f>(data!$H60/SUM(data!$F60:'data'!$G60))*data!$G60</f>
        <v>3074.4450000000002</v>
      </c>
      <c r="D60" s="1">
        <f>(data!$I60-SUM('User Application'!$C$6:$C$8))*data!$G60</f>
        <v>22169.43</v>
      </c>
      <c r="E60" s="1">
        <f t="shared" si="0"/>
        <v>3074.4450000000002</v>
      </c>
      <c r="H60" t="str">
        <v>Bandhagen</v>
      </c>
      <c r="I60" t="str">
        <v>0284 Kipling Terrace</v>
      </c>
      <c r="J60" t="str">
        <v>Beer - Pilsner Urquell</v>
      </c>
    </row>
    <row r="61" spans="2:10">
      <c r="B61">
        <f>data!$A61</f>
        <v>60</v>
      </c>
      <c r="C61" s="1">
        <f>(data!$H61/SUM(data!$F61:'data'!$G61))*data!$G61</f>
        <v>95.660000000000011</v>
      </c>
      <c r="D61" s="1">
        <f>(data!$I61-SUM('User Application'!$C$6:$C$8))*data!$G61</f>
        <v>19535.04</v>
      </c>
      <c r="E61" s="1">
        <f t="shared" si="0"/>
        <v>95.660000000000011</v>
      </c>
      <c r="H61" t="str">
        <v>Banjar Pasekan</v>
      </c>
      <c r="I61" t="str">
        <v>03 Debs Crossing</v>
      </c>
      <c r="J61" t="str">
        <v>Beer - Sleeman Fine Porter</v>
      </c>
    </row>
    <row r="62" spans="2:10">
      <c r="B62">
        <f>data!$A62</f>
        <v>61</v>
      </c>
      <c r="C62" s="1">
        <f>(data!$H62/SUM(data!$F62:'data'!$G62))*data!$G62</f>
        <v>381.38076923076926</v>
      </c>
      <c r="D62" s="1">
        <f>(data!$I62-SUM('User Application'!$C$6:$C$8))*data!$G62</f>
        <v>16390.2</v>
      </c>
      <c r="E62" s="1">
        <f t="shared" si="0"/>
        <v>381.38076923076926</v>
      </c>
      <c r="H62" t="str">
        <v>Banjar Yehsatang</v>
      </c>
      <c r="I62" t="str">
        <v>0301 Melody Crossing</v>
      </c>
      <c r="J62" t="str">
        <v>Beer - Tetleys</v>
      </c>
    </row>
    <row r="63" spans="2:10">
      <c r="B63">
        <f>data!$A63</f>
        <v>62</v>
      </c>
      <c r="C63" s="1">
        <f>(data!$H63/SUM(data!$F63:'data'!$G63))*data!$G63</f>
        <v>1221.29</v>
      </c>
      <c r="D63" s="1">
        <f>(data!$I63-SUM('User Application'!$C$6:$C$8))*data!$G63</f>
        <v>19027.330000000002</v>
      </c>
      <c r="E63" s="1">
        <f t="shared" si="0"/>
        <v>1221.29</v>
      </c>
      <c r="H63" t="str">
        <v>Banraeaba Village</v>
      </c>
      <c r="I63" t="str">
        <v>0317 Pond Hill</v>
      </c>
      <c r="J63" t="str">
        <v>Beer - True North Strong Ale</v>
      </c>
    </row>
    <row r="64" spans="2:10">
      <c r="B64">
        <f>data!$A64</f>
        <v>63</v>
      </c>
      <c r="C64" s="1">
        <f>(data!$H64/SUM(data!$F64:'data'!$G64))*data!$G64</f>
        <v>1554.04</v>
      </c>
      <c r="D64" s="1">
        <f>(data!$I64-SUM('User Application'!$C$6:$C$8))*data!$G64</f>
        <v>4171.38</v>
      </c>
      <c r="E64" s="1">
        <f t="shared" si="0"/>
        <v>1554.04</v>
      </c>
      <c r="H64" t="str">
        <v>Bantengan</v>
      </c>
      <c r="I64" t="str">
        <v>03669 7Th Alley</v>
      </c>
      <c r="J64" t="str">
        <v>Beer - Upper Canada Light</v>
      </c>
    </row>
    <row r="65" spans="2:10">
      <c r="B65">
        <f>data!$A65</f>
        <v>64</v>
      </c>
      <c r="C65" s="1">
        <f>(data!$H65/SUM(data!$F65:'data'!$G65))*data!$G65</f>
        <v>2347.8180000000002</v>
      </c>
      <c r="D65" s="1">
        <f>(data!$I65-SUM('User Application'!$C$6:$C$8))*data!$G65</f>
        <v>31496.639999999999</v>
      </c>
      <c r="E65" s="1">
        <f t="shared" si="0"/>
        <v>2347.8180000000002</v>
      </c>
      <c r="H65" t="str">
        <v>Banyutengah</v>
      </c>
      <c r="I65" t="str">
        <v>03754 Northport Park</v>
      </c>
      <c r="J65" t="str">
        <v>Beets - Candy Cane, Organic</v>
      </c>
    </row>
    <row r="66" spans="2:10">
      <c r="B66">
        <f>data!$A66</f>
        <v>65</v>
      </c>
      <c r="C66" s="1">
        <f>(data!$H66/SUM(data!$F66:'data'!$G66))*data!$G66</f>
        <v>2317.1925000000001</v>
      </c>
      <c r="D66" s="1">
        <f>(data!$I66-SUM('User Application'!$C$6:$C$8))*data!$G66</f>
        <v>19897.199999999997</v>
      </c>
      <c r="E66" s="1">
        <f t="shared" si="0"/>
        <v>2317.1925000000001</v>
      </c>
      <c r="H66" t="str">
        <v>Baolong</v>
      </c>
      <c r="I66" t="str">
        <v>038 Hovde Junction</v>
      </c>
      <c r="J66" t="str">
        <v>Beets - Mini Golden</v>
      </c>
    </row>
    <row r="67" spans="2:10">
      <c r="B67">
        <f>data!$A67</f>
        <v>66</v>
      </c>
      <c r="C67" s="1">
        <f>(data!$H67/SUM(data!$F67:'data'!$G67))*data!$G67</f>
        <v>756.50142857142862</v>
      </c>
      <c r="D67" s="1">
        <f>(data!$I67-SUM('User Application'!$C$6:$C$8))*data!$G67</f>
        <v>9804.24</v>
      </c>
      <c r="E67" s="1">
        <f t="shared" ref="E67:E130" si="1">MIN($C67:$D67)</f>
        <v>756.50142857142862</v>
      </c>
      <c r="H67" t="str">
        <v>Bardo</v>
      </c>
      <c r="I67" t="str">
        <v>038 Ridgeway Circle</v>
      </c>
      <c r="J67" t="str">
        <v>Beets - Pickled</v>
      </c>
    </row>
    <row r="68" spans="2:10">
      <c r="B68">
        <f>data!$A68</f>
        <v>67</v>
      </c>
      <c r="C68" s="1">
        <f>(data!$H68/SUM(data!$F68:'data'!$G68))*data!$G68</f>
        <v>165.92</v>
      </c>
      <c r="D68" s="1">
        <f>(data!$I68-SUM('User Application'!$C$6:$C$8))*data!$G68</f>
        <v>15319.24</v>
      </c>
      <c r="E68" s="1">
        <f t="shared" si="1"/>
        <v>165.92</v>
      </c>
      <c r="H68" t="str">
        <v>Barreiras</v>
      </c>
      <c r="I68" t="str">
        <v>0385 Rockefeller Plaza</v>
      </c>
      <c r="J68" t="str">
        <v>Black Currants</v>
      </c>
    </row>
    <row r="69" spans="2:10">
      <c r="B69">
        <f>data!$A69</f>
        <v>68</v>
      </c>
      <c r="C69" s="1">
        <f>(data!$H69/SUM(data!$F69:'data'!$G69))*data!$G69</f>
        <v>865.16</v>
      </c>
      <c r="D69" s="1">
        <f>(data!$I69-SUM('User Application'!$C$6:$C$8))*data!$G69</f>
        <v>2725.82</v>
      </c>
      <c r="E69" s="1">
        <f t="shared" si="1"/>
        <v>865.16</v>
      </c>
      <c r="H69" t="str">
        <v>Barreiro</v>
      </c>
      <c r="I69" t="str">
        <v>04 Sheridan Street</v>
      </c>
      <c r="J69" t="str">
        <v>Blackberries</v>
      </c>
    </row>
    <row r="70" spans="2:10">
      <c r="B70">
        <f>data!$A70</f>
        <v>69</v>
      </c>
      <c r="C70" s="1">
        <f>(data!$H70/SUM(data!$F70:'data'!$G70))*data!$G70</f>
        <v>2118.3471428571429</v>
      </c>
      <c r="D70" s="1">
        <f>(data!$I70-SUM('User Application'!$C$6:$C$8))*data!$G70</f>
        <v>17851.199999999997</v>
      </c>
      <c r="E70" s="1">
        <f t="shared" si="1"/>
        <v>2118.3471428571429</v>
      </c>
      <c r="H70" t="str">
        <v>Batad</v>
      </c>
      <c r="I70" t="str">
        <v>04 Superior Junction</v>
      </c>
      <c r="J70" t="str">
        <v>Bok Choy - Baby</v>
      </c>
    </row>
    <row r="71" spans="2:10">
      <c r="B71">
        <f>data!$A71</f>
        <v>70</v>
      </c>
      <c r="C71" s="1">
        <f>(data!$H71/SUM(data!$F71:'data'!$G71))*data!$G71</f>
        <v>1818.1878260869566</v>
      </c>
      <c r="D71" s="1">
        <f>(data!$I71-SUM('User Application'!$C$6:$C$8))*data!$G71</f>
        <v>7456.4400000000005</v>
      </c>
      <c r="E71" s="1">
        <f t="shared" si="1"/>
        <v>1818.1878260869566</v>
      </c>
      <c r="H71" t="str">
        <v>Batagay-Alyta</v>
      </c>
      <c r="I71" t="str">
        <v>040 Dexter Street</v>
      </c>
      <c r="J71" t="str">
        <v>Bols Melon Liqueur</v>
      </c>
    </row>
    <row r="72" spans="2:10">
      <c r="B72">
        <f>data!$A72</f>
        <v>71</v>
      </c>
      <c r="C72" s="1">
        <f>(data!$H72/SUM(data!$F72:'data'!$G72))*data!$G72</f>
        <v>18.065000000000001</v>
      </c>
      <c r="D72" s="1">
        <f>(data!$I72-SUM('User Application'!$C$6:$C$8))*data!$G72</f>
        <v>3295.61</v>
      </c>
      <c r="E72" s="1">
        <f t="shared" si="1"/>
        <v>18.065000000000001</v>
      </c>
      <c r="H72" t="str">
        <v>Batakte</v>
      </c>
      <c r="I72" t="str">
        <v>0431 Aberg Center</v>
      </c>
      <c r="J72" t="str">
        <v>Bonito Flakes - Toku Katsuo</v>
      </c>
    </row>
    <row r="73" spans="2:10">
      <c r="B73">
        <f>data!$A73</f>
        <v>72</v>
      </c>
      <c r="C73" s="1">
        <f>(data!$H73/SUM(data!$F73:'data'!$G73))*data!$G73</f>
        <v>2966.3150000000001</v>
      </c>
      <c r="D73" s="1">
        <f>(data!$I73-SUM('User Application'!$C$6:$C$8))*data!$G73</f>
        <v>32718.73</v>
      </c>
      <c r="E73" s="1">
        <f t="shared" si="1"/>
        <v>2966.3150000000001</v>
      </c>
      <c r="H73" t="str">
        <v>Batojaran</v>
      </c>
      <c r="I73" t="str">
        <v>04357 Eliot Terrace</v>
      </c>
      <c r="J73" t="str">
        <v>Bouillion - Fish</v>
      </c>
    </row>
    <row r="74" spans="2:10">
      <c r="B74">
        <f>data!$A74</f>
        <v>73</v>
      </c>
      <c r="C74" s="1">
        <f>(data!$H74/SUM(data!$F74:'data'!$G74))*data!$G74</f>
        <v>1620.712</v>
      </c>
      <c r="D74" s="1">
        <f>(data!$I74-SUM('User Application'!$C$6:$C$8))*data!$G74</f>
        <v>5939.72</v>
      </c>
      <c r="E74" s="1">
        <f t="shared" si="1"/>
        <v>1620.712</v>
      </c>
      <c r="H74" t="str">
        <v>Batuna Satu</v>
      </c>
      <c r="I74" t="str">
        <v>0462 Iowa Lane</v>
      </c>
      <c r="J74" t="str">
        <v>Brandy - Bar</v>
      </c>
    </row>
    <row r="75" spans="2:10">
      <c r="B75">
        <f>data!$A75</f>
        <v>74</v>
      </c>
      <c r="C75" s="1">
        <f>(data!$H75/SUM(data!$F75:'data'!$G75))*data!$G75</f>
        <v>188.41714285714286</v>
      </c>
      <c r="D75" s="1">
        <f>(data!$I75-SUM('User Application'!$C$6:$C$8))*data!$G75</f>
        <v>357.33</v>
      </c>
      <c r="E75" s="1">
        <f t="shared" si="1"/>
        <v>188.41714285714286</v>
      </c>
      <c r="H75" t="str">
        <v>Baume-Les-Dames</v>
      </c>
      <c r="I75" t="str">
        <v>04830 Sloan Way</v>
      </c>
      <c r="J75" t="str">
        <v>Brandy Apricot</v>
      </c>
    </row>
    <row r="76" spans="2:10">
      <c r="B76">
        <f>data!$A76</f>
        <v>75</v>
      </c>
      <c r="C76" s="1">
        <f>(data!$H76/SUM(data!$F76:'data'!$G76))*data!$G76</f>
        <v>1459.7666666666667</v>
      </c>
      <c r="D76" s="1">
        <f>(data!$I76-SUM('User Application'!$C$6:$C$8))*data!$G76</f>
        <v>31062.16</v>
      </c>
      <c r="E76" s="1">
        <f t="shared" si="1"/>
        <v>1459.7666666666667</v>
      </c>
      <c r="H76" t="str">
        <v>Bauru</v>
      </c>
      <c r="I76" t="str">
        <v>05 Atwood Drive</v>
      </c>
      <c r="J76" t="str">
        <v>Brandy Cherry - Mcguinness</v>
      </c>
    </row>
    <row r="77" spans="2:10">
      <c r="B77">
        <f>data!$A77</f>
        <v>76</v>
      </c>
      <c r="C77" s="1">
        <f>(data!$H77/SUM(data!$F77:'data'!$G77))*data!$G77</f>
        <v>2984.2484210526318</v>
      </c>
      <c r="D77" s="1">
        <f>(data!$I77-SUM('User Application'!$C$6:$C$8))*data!$G77</f>
        <v>3748.44</v>
      </c>
      <c r="E77" s="1">
        <f t="shared" si="1"/>
        <v>2984.2484210526318</v>
      </c>
      <c r="H77" t="str">
        <v>Beiwucha</v>
      </c>
      <c r="I77" t="str">
        <v>05 Graceland Court</v>
      </c>
      <c r="J77" t="str">
        <v>Bread - Assorted Rolls</v>
      </c>
    </row>
    <row r="78" spans="2:10">
      <c r="B78">
        <f>data!$A78</f>
        <v>77</v>
      </c>
      <c r="C78" s="1">
        <f>(data!$H78/SUM(data!$F78:'data'!$G78))*data!$G78</f>
        <v>2479.5349999999999</v>
      </c>
      <c r="D78" s="1">
        <f>(data!$I78-SUM('User Application'!$C$6:$C$8))*data!$G78</f>
        <v>3232.32</v>
      </c>
      <c r="E78" s="1">
        <f t="shared" si="1"/>
        <v>2479.5349999999999</v>
      </c>
      <c r="H78" t="str">
        <v>Beixiaoying</v>
      </c>
      <c r="I78" t="str">
        <v>05 Judy Terrace</v>
      </c>
      <c r="J78" t="str">
        <v>Bread - Bistro White</v>
      </c>
    </row>
    <row r="79" spans="2:10">
      <c r="B79">
        <f>data!$A79</f>
        <v>78</v>
      </c>
      <c r="C79" s="1">
        <f>(data!$H79/SUM(data!$F79:'data'!$G79))*data!$G79</f>
        <v>281.95</v>
      </c>
      <c r="D79" s="1">
        <f>(data!$I79-SUM('User Application'!$C$6:$C$8))*data!$G79</f>
        <v>33552.199999999997</v>
      </c>
      <c r="E79" s="1">
        <f t="shared" si="1"/>
        <v>281.95</v>
      </c>
      <c r="H79" t="str">
        <v>Béja</v>
      </c>
      <c r="I79" t="str">
        <v>05 Schurz Circle</v>
      </c>
      <c r="J79" t="str">
        <v>Bread - Crumbs, Bulk</v>
      </c>
    </row>
    <row r="80" spans="2:10">
      <c r="B80">
        <f>data!$A80</f>
        <v>79</v>
      </c>
      <c r="C80" s="1">
        <f>(data!$H80/SUM(data!$F80:'data'!$G80))*data!$G80</f>
        <v>2433.9494117647059</v>
      </c>
      <c r="D80" s="1">
        <f>(data!$I80-SUM('User Application'!$C$6:$C$8))*data!$G80</f>
        <v>32174.19</v>
      </c>
      <c r="E80" s="1">
        <f t="shared" si="1"/>
        <v>2433.9494117647059</v>
      </c>
      <c r="H80" t="str">
        <v>Beltinci</v>
      </c>
      <c r="I80" t="str">
        <v>05 Upham Road</v>
      </c>
      <c r="J80" t="str">
        <v>Bread - Dark Rye</v>
      </c>
    </row>
    <row r="81" spans="2:10">
      <c r="B81">
        <f>data!$A81</f>
        <v>80</v>
      </c>
      <c r="C81" s="1">
        <f>(data!$H81/SUM(data!$F81:'data'!$G81))*data!$G81</f>
        <v>131.2225</v>
      </c>
      <c r="D81" s="1">
        <f>(data!$I81-SUM('User Application'!$C$6:$C$8))*data!$G81</f>
        <v>4613.32</v>
      </c>
      <c r="E81" s="1">
        <f t="shared" si="1"/>
        <v>131.2225</v>
      </c>
      <c r="H81" t="str">
        <v>Benito Juarez</v>
      </c>
      <c r="I81" t="str">
        <v>052 Di Loreto Circle</v>
      </c>
      <c r="J81" t="str">
        <v>Bread - Granary Small Pull</v>
      </c>
    </row>
    <row r="82" spans="2:10">
      <c r="B82">
        <f>data!$A82</f>
        <v>81</v>
      </c>
      <c r="C82" s="1">
        <f>(data!$H82/SUM(data!$F82:'data'!$G82))*data!$G82</f>
        <v>713.62857142857138</v>
      </c>
      <c r="D82" s="1">
        <f>(data!$I82-SUM('User Application'!$C$6:$C$8))*data!$G82</f>
        <v>27074.32</v>
      </c>
      <c r="E82" s="1">
        <f t="shared" si="1"/>
        <v>713.62857142857138</v>
      </c>
      <c r="H82" t="str">
        <v>Benoni</v>
      </c>
      <c r="I82" t="str">
        <v>0524 Anhalt Lane</v>
      </c>
      <c r="J82" t="str">
        <v>Bread - Italian Sesame Poly</v>
      </c>
    </row>
    <row r="83" spans="2:10">
      <c r="B83">
        <f>data!$A83</f>
        <v>82</v>
      </c>
      <c r="C83" s="1">
        <f>(data!$H83/SUM(data!$F83:'data'!$G83))*data!$G83</f>
        <v>984.67555555555555</v>
      </c>
      <c r="D83" s="1">
        <f>(data!$I83-SUM('User Application'!$C$6:$C$8))*data!$G83</f>
        <v>8127.12</v>
      </c>
      <c r="E83" s="1">
        <f t="shared" si="1"/>
        <v>984.67555555555555</v>
      </c>
      <c r="H83" t="str">
        <v>Bensonville</v>
      </c>
      <c r="I83" t="str">
        <v>0540 6Th Street</v>
      </c>
      <c r="J83" t="str">
        <v>Bread - Mini Hamburger Bun</v>
      </c>
    </row>
    <row r="84" spans="2:10">
      <c r="B84">
        <f>data!$A84</f>
        <v>83</v>
      </c>
      <c r="C84" s="1">
        <f>(data!$H84/SUM(data!$F84:'data'!$G84))*data!$G84</f>
        <v>2457.4</v>
      </c>
      <c r="D84" s="1">
        <f>(data!$I84-SUM('User Application'!$C$6:$C$8))*data!$G84</f>
        <v>15461.84</v>
      </c>
      <c r="E84" s="1">
        <f t="shared" si="1"/>
        <v>2457.4</v>
      </c>
      <c r="H84" t="str">
        <v>Bergen Op Zoom</v>
      </c>
      <c r="I84" t="str">
        <v>05547 Mendota Plaza</v>
      </c>
      <c r="J84" t="str">
        <v>Bread - Multigrain</v>
      </c>
    </row>
    <row r="85" spans="2:10">
      <c r="B85">
        <f>data!$A85</f>
        <v>84</v>
      </c>
      <c r="C85" s="1">
        <f>(data!$H85/SUM(data!$F85:'data'!$G85))*data!$G85</f>
        <v>2002.3958333333335</v>
      </c>
      <c r="D85" s="1">
        <f>(data!$I85-SUM('User Application'!$C$6:$C$8))*data!$G85</f>
        <v>12578.3</v>
      </c>
      <c r="E85" s="1">
        <f t="shared" si="1"/>
        <v>2002.3958333333335</v>
      </c>
      <c r="H85" t="str">
        <v>Berlin</v>
      </c>
      <c r="I85" t="str">
        <v>057 Vernon Plaza</v>
      </c>
      <c r="J85" t="str">
        <v>Bread - Multigrain, Loaf</v>
      </c>
    </row>
    <row r="86" spans="2:10">
      <c r="B86">
        <f>data!$A86</f>
        <v>85</v>
      </c>
      <c r="C86" s="1">
        <f>(data!$H86/SUM(data!$F86:'data'!$G86))*data!$G86</f>
        <v>646.96</v>
      </c>
      <c r="D86" s="1">
        <f>(data!$I86-SUM('User Application'!$C$6:$C$8))*data!$G86</f>
        <v>2692.52</v>
      </c>
      <c r="E86" s="1">
        <f t="shared" si="1"/>
        <v>646.96</v>
      </c>
      <c r="H86" t="str">
        <v>Bhunya</v>
      </c>
      <c r="I86" t="str">
        <v>05700 Eagle Crest Circle</v>
      </c>
      <c r="J86" t="str">
        <v>Bread - Pain Au Liat X12</v>
      </c>
    </row>
    <row r="87" spans="2:10">
      <c r="B87">
        <f>data!$A87</f>
        <v>86</v>
      </c>
      <c r="C87" s="1">
        <f>(data!$H87/SUM(data!$F87:'data'!$G87))*data!$G87</f>
        <v>627.78749999999991</v>
      </c>
      <c r="D87" s="1">
        <f>(data!$I87-SUM('User Application'!$C$6:$C$8))*data!$G87</f>
        <v>722.28</v>
      </c>
      <c r="E87" s="1">
        <f t="shared" si="1"/>
        <v>627.78749999999991</v>
      </c>
      <c r="H87" t="str">
        <v>Bi’R Al Ḩufayy</v>
      </c>
      <c r="I87" t="str">
        <v>058 Fairfield Place</v>
      </c>
      <c r="J87" t="str">
        <v>Bread - Pita</v>
      </c>
    </row>
    <row r="88" spans="2:10">
      <c r="B88">
        <f>data!$A88</f>
        <v>87</v>
      </c>
      <c r="C88" s="1">
        <f>(data!$H88/SUM(data!$F88:'data'!$G88))*data!$G88</f>
        <v>556.37</v>
      </c>
      <c r="D88" s="1">
        <f>(data!$I88-SUM('User Application'!$C$6:$C$8))*data!$G88</f>
        <v>27971.100000000002</v>
      </c>
      <c r="E88" s="1">
        <f t="shared" si="1"/>
        <v>556.37</v>
      </c>
      <c r="H88" t="str">
        <v>Biała</v>
      </c>
      <c r="I88" t="str">
        <v>05870 Hintze Circle</v>
      </c>
      <c r="J88" t="str">
        <v>Bread - Pumpernickel</v>
      </c>
    </row>
    <row r="89" spans="2:10">
      <c r="B89">
        <f>data!$A89</f>
        <v>88</v>
      </c>
      <c r="C89" s="1">
        <f>(data!$H89/SUM(data!$F89:'data'!$G89))*data!$G89</f>
        <v>3470.46</v>
      </c>
      <c r="D89" s="1">
        <f>(data!$I89-SUM('User Application'!$C$6:$C$8))*data!$G89</f>
        <v>9423.2999999999993</v>
      </c>
      <c r="E89" s="1">
        <f t="shared" si="1"/>
        <v>3470.46</v>
      </c>
      <c r="H89" t="str">
        <v>Białaczów</v>
      </c>
      <c r="I89" t="str">
        <v>05873 Dovetail Parkway</v>
      </c>
      <c r="J89" t="str">
        <v>Bread - Pumpernickle, Rounds</v>
      </c>
    </row>
    <row r="90" spans="2:10">
      <c r="B90">
        <f>data!$A90</f>
        <v>89</v>
      </c>
      <c r="C90" s="1">
        <f>(data!$H90/SUM(data!$F90:'data'!$G90))*data!$G90</f>
        <v>124.58250000000001</v>
      </c>
      <c r="D90" s="1">
        <f>(data!$I90-SUM('User Application'!$C$6:$C$8))*data!$G90</f>
        <v>11545.68</v>
      </c>
      <c r="E90" s="1">
        <f t="shared" si="1"/>
        <v>124.58250000000001</v>
      </c>
      <c r="H90" t="str">
        <v>Białośliwie</v>
      </c>
      <c r="I90" t="str">
        <v>06 3Rd Crossing</v>
      </c>
      <c r="J90" t="str">
        <v>Bread - Raisin</v>
      </c>
    </row>
    <row r="91" spans="2:10">
      <c r="B91">
        <f>data!$A91</f>
        <v>90</v>
      </c>
      <c r="C91" s="1">
        <f>(data!$H91/SUM(data!$F91:'data'!$G91))*data!$G91</f>
        <v>242.97384615384615</v>
      </c>
      <c r="D91" s="1">
        <f>(data!$I91-SUM('User Application'!$C$6:$C$8))*data!$G91</f>
        <v>3671.16</v>
      </c>
      <c r="E91" s="1">
        <f t="shared" si="1"/>
        <v>242.97384615384615</v>
      </c>
      <c r="H91" t="str">
        <v>Bibai</v>
      </c>
      <c r="I91" t="str">
        <v>06 High Crossing Street</v>
      </c>
      <c r="J91" t="str">
        <v>Bread - Roll, Canadian Dinner</v>
      </c>
    </row>
    <row r="92" spans="2:10">
      <c r="B92">
        <f>data!$A92</f>
        <v>91</v>
      </c>
      <c r="C92" s="1">
        <f>(data!$H92/SUM(data!$F92:'data'!$G92))*data!$G92</f>
        <v>183.6</v>
      </c>
      <c r="D92" s="1">
        <f>(data!$I92-SUM('User Application'!$C$6:$C$8))*data!$G92</f>
        <v>1183.76</v>
      </c>
      <c r="E92" s="1">
        <f t="shared" si="1"/>
        <v>183.6</v>
      </c>
      <c r="H92" t="str">
        <v>Bích Động</v>
      </c>
      <c r="I92" t="str">
        <v>06 Mcbride Junction</v>
      </c>
      <c r="J92" t="str">
        <v>Bread - Roll, Soft White Round</v>
      </c>
    </row>
    <row r="93" spans="2:10">
      <c r="B93">
        <f>data!$A93</f>
        <v>92</v>
      </c>
      <c r="C93" s="1">
        <f>(data!$H93/SUM(data!$F93:'data'!$G93))*data!$G93</f>
        <v>763.60086956521741</v>
      </c>
      <c r="D93" s="1">
        <f>(data!$I93-SUM('User Application'!$C$6:$C$8))*data!$G93</f>
        <v>36234.990000000005</v>
      </c>
      <c r="E93" s="1">
        <f t="shared" si="1"/>
        <v>763.60086956521741</v>
      </c>
      <c r="H93" t="str">
        <v>Bilicenii Vechi</v>
      </c>
      <c r="I93" t="str">
        <v>060 Merry Pass</v>
      </c>
      <c r="J93" t="str">
        <v>Bread - Rye</v>
      </c>
    </row>
    <row r="94" spans="2:10">
      <c r="B94">
        <f>data!$A94</f>
        <v>93</v>
      </c>
      <c r="C94" s="1">
        <f>(data!$H94/SUM(data!$F94:'data'!$G94))*data!$G94</f>
        <v>49.384285714285724</v>
      </c>
      <c r="D94" s="1">
        <f>(data!$I94-SUM('User Application'!$C$6:$C$8))*data!$G94</f>
        <v>11098.23</v>
      </c>
      <c r="E94" s="1">
        <f t="shared" si="1"/>
        <v>49.384285714285724</v>
      </c>
      <c r="H94" t="str">
        <v>Bīrganj</v>
      </c>
      <c r="I94" t="str">
        <v>06038 Talisman Park</v>
      </c>
      <c r="J94" t="str">
        <v>Bread - Sour Batard</v>
      </c>
    </row>
    <row r="95" spans="2:10">
      <c r="B95">
        <f>data!$A95</f>
        <v>94</v>
      </c>
      <c r="C95" s="1">
        <f>(data!$H95/SUM(data!$F95:'data'!$G95))*data!$G95</f>
        <v>1081.7578947368422</v>
      </c>
      <c r="D95" s="1">
        <f>(data!$I95-SUM('User Application'!$C$6:$C$8))*data!$G95</f>
        <v>30244</v>
      </c>
      <c r="E95" s="1">
        <f t="shared" si="1"/>
        <v>1081.7578947368422</v>
      </c>
      <c r="H95" t="str">
        <v>Bistrica Pri Tržiču</v>
      </c>
      <c r="I95" t="str">
        <v>07 Carpenter Place</v>
      </c>
      <c r="J95" t="str">
        <v>Bread - Wheat Baguette</v>
      </c>
    </row>
    <row r="96" spans="2:10">
      <c r="B96">
        <f>data!$A96</f>
        <v>95</v>
      </c>
      <c r="C96" s="1">
        <f>(data!$H96/SUM(data!$F96:'data'!$G96))*data!$G96</f>
        <v>1963.2792857142854</v>
      </c>
      <c r="D96" s="1">
        <f>(data!$I96-SUM('User Application'!$C$6:$C$8))*data!$G96</f>
        <v>6894.72</v>
      </c>
      <c r="E96" s="1">
        <f t="shared" si="1"/>
        <v>1963.2792857142854</v>
      </c>
      <c r="H96" t="str">
        <v>Bloemfontein</v>
      </c>
      <c r="I96" t="str">
        <v>07 Nobel Pass</v>
      </c>
      <c r="J96" t="str">
        <v>Bread Base - Gold Formel</v>
      </c>
    </row>
    <row r="97" spans="2:10">
      <c r="B97">
        <f>data!$A97</f>
        <v>96</v>
      </c>
      <c r="C97" s="1">
        <f>(data!$H97/SUM(data!$F97:'data'!$G97))*data!$G97</f>
        <v>2993.203125</v>
      </c>
      <c r="D97" s="1">
        <f>(data!$I97-SUM('User Application'!$C$6:$C$8))*data!$G97</f>
        <v>27471.07</v>
      </c>
      <c r="E97" s="1">
        <f t="shared" si="1"/>
        <v>2993.203125</v>
      </c>
      <c r="H97" t="str">
        <v>Bo Kluea</v>
      </c>
      <c r="I97" t="str">
        <v>07 Ridgeview Pass</v>
      </c>
      <c r="J97" t="str">
        <v>Bread Base - Italian</v>
      </c>
    </row>
    <row r="98" spans="2:10">
      <c r="B98">
        <f>data!$A98</f>
        <v>97</v>
      </c>
      <c r="C98" s="1">
        <f>(data!$H98/SUM(data!$F98:'data'!$G98))*data!$G98</f>
        <v>351.16428571428571</v>
      </c>
      <c r="D98" s="1">
        <f>(data!$I98-SUM('User Application'!$C$6:$C$8))*data!$G98</f>
        <v>2571.6799999999998</v>
      </c>
      <c r="E98" s="1">
        <f t="shared" si="1"/>
        <v>351.16428571428571</v>
      </c>
      <c r="H98" t="str">
        <v>Bo Phloi</v>
      </c>
      <c r="I98" t="str">
        <v>07 Waywood Road</v>
      </c>
      <c r="J98" t="str">
        <v>Bread Base - Toscano</v>
      </c>
    </row>
    <row r="99" spans="2:10">
      <c r="B99">
        <f>data!$A99</f>
        <v>98</v>
      </c>
      <c r="C99" s="1">
        <f>(data!$H99/SUM(data!$F99:'data'!$G99))*data!$G99</f>
        <v>3803.4629999999997</v>
      </c>
      <c r="D99" s="1">
        <f>(data!$I99-SUM('User Application'!$C$6:$C$8))*data!$G99</f>
        <v>13948.56</v>
      </c>
      <c r="E99" s="1">
        <f t="shared" si="1"/>
        <v>3803.4629999999997</v>
      </c>
      <c r="H99" t="str">
        <v>Bobigny</v>
      </c>
      <c r="I99" t="str">
        <v>070 Thierer Alley</v>
      </c>
      <c r="J99" t="str">
        <v>Bread Bowl Plain</v>
      </c>
    </row>
    <row r="100" spans="2:10">
      <c r="B100">
        <f>data!$A100</f>
        <v>99</v>
      </c>
      <c r="C100" s="1">
        <f>(data!$H100/SUM(data!$F100:'data'!$G100))*data!$G100</f>
        <v>1061.54</v>
      </c>
      <c r="D100" s="1">
        <f>(data!$I100-SUM('User Application'!$C$6:$C$8))*data!$G100</f>
        <v>2653.35</v>
      </c>
      <c r="E100" s="1">
        <f t="shared" si="1"/>
        <v>1061.54</v>
      </c>
      <c r="H100" t="str">
        <v>Boca De Uchire</v>
      </c>
      <c r="I100" t="str">
        <v>077 School Pass</v>
      </c>
      <c r="J100" t="str">
        <v>Breadfruit</v>
      </c>
    </row>
    <row r="101" spans="2:10">
      <c r="B101">
        <f>data!$A101</f>
        <v>100</v>
      </c>
      <c r="C101" s="1">
        <f>(data!$H101/SUM(data!$F101:'data'!$G101))*data!$G101</f>
        <v>99.314444444444433</v>
      </c>
      <c r="D101" s="1">
        <f>(data!$I101-SUM('User Application'!$C$6:$C$8))*data!$G101</f>
        <v>27315.539999999997</v>
      </c>
      <c r="E101" s="1">
        <f t="shared" si="1"/>
        <v>99.314444444444433</v>
      </c>
      <c r="H101" t="str">
        <v>Bodø</v>
      </c>
      <c r="I101" t="str">
        <v>0785 Kensington Plaza</v>
      </c>
      <c r="J101" t="str">
        <v>Breakfast Quesadillas</v>
      </c>
    </row>
    <row r="102" spans="2:10">
      <c r="B102">
        <f>data!$A102</f>
        <v>101</v>
      </c>
      <c r="C102" s="1">
        <f>(data!$H102/SUM(data!$F102:'data'!$G102))*data!$G102</f>
        <v>3196.6000000000004</v>
      </c>
      <c r="D102" s="1">
        <f>(data!$I102-SUM('User Application'!$C$6:$C$8))*data!$G102</f>
        <v>8339.65</v>
      </c>
      <c r="E102" s="1">
        <f t="shared" si="1"/>
        <v>3196.6000000000004</v>
      </c>
      <c r="H102" t="str">
        <v>Bodzentyn</v>
      </c>
      <c r="I102" t="str">
        <v>08032 Pennsylvania Avenue</v>
      </c>
      <c r="J102" t="str">
        <v>Broom - Corn</v>
      </c>
    </row>
    <row r="103" spans="2:10">
      <c r="B103">
        <f>data!$A103</f>
        <v>102</v>
      </c>
      <c r="C103" s="1">
        <f>(data!$H103/SUM(data!$F103:'data'!$G103))*data!$G103</f>
        <v>2205.0923076923077</v>
      </c>
      <c r="D103" s="1">
        <f>(data!$I103-SUM('User Application'!$C$6:$C$8))*data!$G103</f>
        <v>2013.72</v>
      </c>
      <c r="E103" s="1">
        <f t="shared" si="1"/>
        <v>2013.72</v>
      </c>
      <c r="H103" t="str">
        <v>Bojong</v>
      </c>
      <c r="I103" t="str">
        <v>082 Karstens Plaza</v>
      </c>
      <c r="J103" t="str">
        <v>Browning Caramel Glace</v>
      </c>
    </row>
    <row r="104" spans="2:10">
      <c r="B104">
        <f>data!$A104</f>
        <v>103</v>
      </c>
      <c r="C104" s="1">
        <f>(data!$H104/SUM(data!$F104:'data'!$G104))*data!$G104</f>
        <v>61.281818181818181</v>
      </c>
      <c r="D104" s="1">
        <f>(data!$I104-SUM('User Application'!$C$6:$C$8))*data!$G104</f>
        <v>12735.2</v>
      </c>
      <c r="E104" s="1">
        <f t="shared" si="1"/>
        <v>61.281818181818181</v>
      </c>
      <c r="H104" t="str">
        <v>Bolinao</v>
      </c>
      <c r="I104" t="str">
        <v>0826 Sachs Way</v>
      </c>
      <c r="J104" t="str">
        <v>Bulgar</v>
      </c>
    </row>
    <row r="105" spans="2:10">
      <c r="B105">
        <f>data!$A105</f>
        <v>104</v>
      </c>
      <c r="C105" s="1">
        <f>(data!$H105/SUM(data!$F105:'data'!$G105))*data!$G105</f>
        <v>848.47333333333336</v>
      </c>
      <c r="D105" s="1">
        <f>(data!$I105-SUM('User Application'!$C$6:$C$8))*data!$G105</f>
        <v>15225.24</v>
      </c>
      <c r="E105" s="1">
        <f t="shared" si="1"/>
        <v>848.47333333333336</v>
      </c>
      <c r="H105" t="str">
        <v>Boljoon</v>
      </c>
      <c r="I105" t="str">
        <v>084 Starling Crossing</v>
      </c>
      <c r="J105" t="str">
        <v>Butcher Twine 4R</v>
      </c>
    </row>
    <row r="106" spans="2:10">
      <c r="B106">
        <f>data!$A106</f>
        <v>105</v>
      </c>
      <c r="C106" s="1">
        <f>(data!$H106/SUM(data!$F106:'data'!$G106))*data!$G106</f>
        <v>2918.4283333333333</v>
      </c>
      <c r="D106" s="1">
        <f>(data!$I106-SUM('User Application'!$C$6:$C$8))*data!$G106</f>
        <v>22930.379999999997</v>
      </c>
      <c r="E106" s="1">
        <f t="shared" si="1"/>
        <v>2918.4283333333333</v>
      </c>
      <c r="H106" t="str">
        <v>Bombon</v>
      </c>
      <c r="I106" t="str">
        <v>0845 Goodland Street</v>
      </c>
      <c r="J106" t="str">
        <v>Cabbage - Green</v>
      </c>
    </row>
    <row r="107" spans="2:10">
      <c r="B107">
        <f>data!$A107</f>
        <v>106</v>
      </c>
      <c r="C107" s="1">
        <f>(data!$H107/SUM(data!$F107:'data'!$G107))*data!$G107</f>
        <v>1053.5666666666666</v>
      </c>
      <c r="D107" s="1">
        <f>(data!$I107-SUM('User Application'!$C$6:$C$8))*data!$G107</f>
        <v>3380.16</v>
      </c>
      <c r="E107" s="1">
        <f t="shared" si="1"/>
        <v>1053.5666666666666</v>
      </c>
      <c r="H107" t="str">
        <v>Bor Ondor</v>
      </c>
      <c r="I107" t="str">
        <v>08492 Vera Way</v>
      </c>
      <c r="J107" t="str">
        <v>Cabbage - Nappa</v>
      </c>
    </row>
    <row r="108" spans="2:10">
      <c r="B108">
        <f>data!$A108</f>
        <v>107</v>
      </c>
      <c r="C108" s="1">
        <f>(data!$H108/SUM(data!$F108:'data'!$G108))*data!$G108</f>
        <v>410.49</v>
      </c>
      <c r="D108" s="1">
        <f>(data!$I108-SUM('User Application'!$C$6:$C$8))*data!$G108</f>
        <v>2951.44</v>
      </c>
      <c r="E108" s="1">
        <f t="shared" si="1"/>
        <v>410.49</v>
      </c>
      <c r="H108" t="str">
        <v>Borzna</v>
      </c>
      <c r="I108" t="str">
        <v>0855 Eagan Lane</v>
      </c>
      <c r="J108" t="str">
        <v>Cabbage - Red</v>
      </c>
    </row>
    <row r="109" spans="2:10">
      <c r="B109">
        <f>data!$A109</f>
        <v>108</v>
      </c>
      <c r="C109" s="1">
        <f>(data!$H109/SUM(data!$F109:'data'!$G109))*data!$G109</f>
        <v>2466.2672727272725</v>
      </c>
      <c r="D109" s="1">
        <f>(data!$I109-SUM('User Application'!$C$6:$C$8))*data!$G109</f>
        <v>47092.44</v>
      </c>
      <c r="E109" s="1">
        <f t="shared" si="1"/>
        <v>2466.2672727272725</v>
      </c>
      <c r="H109" t="str">
        <v>Bov</v>
      </c>
      <c r="I109" t="str">
        <v>09 Haas Drive</v>
      </c>
      <c r="J109" t="str">
        <v>Cake - Bande Of Fruit</v>
      </c>
    </row>
    <row r="110" spans="2:10">
      <c r="B110">
        <f>data!$A110</f>
        <v>109</v>
      </c>
      <c r="C110" s="1">
        <f>(data!$H110/SUM(data!$F110:'data'!$G110))*data!$G110</f>
        <v>1271.5153846153846</v>
      </c>
      <c r="D110" s="1">
        <f>(data!$I110-SUM('User Application'!$C$6:$C$8))*data!$G110</f>
        <v>5330.9000000000005</v>
      </c>
      <c r="E110" s="1">
        <f t="shared" si="1"/>
        <v>1271.5153846153846</v>
      </c>
      <c r="H110" t="str">
        <v>Bridgetown</v>
      </c>
      <c r="I110" t="str">
        <v>09 Reindahl Drive</v>
      </c>
      <c r="J110" t="str">
        <v>Cake - Lemon Chiffon</v>
      </c>
    </row>
    <row r="111" spans="2:10">
      <c r="B111">
        <f>data!$A111</f>
        <v>110</v>
      </c>
      <c r="C111" s="1">
        <f>(data!$H111/SUM(data!$F111:'data'!$G111))*data!$G111</f>
        <v>583.47666666666669</v>
      </c>
      <c r="D111" s="1">
        <f>(data!$I111-SUM('User Application'!$C$6:$C$8))*data!$G111</f>
        <v>17203.349999999999</v>
      </c>
      <c r="E111" s="1">
        <f t="shared" si="1"/>
        <v>583.47666666666669</v>
      </c>
      <c r="H111" t="str">
        <v>Brooklyn</v>
      </c>
      <c r="I111" t="str">
        <v>09220 John Wall Point</v>
      </c>
      <c r="J111" t="str">
        <v>Cake - Mini Potato Pancake</v>
      </c>
    </row>
    <row r="112" spans="2:10">
      <c r="B112">
        <f>data!$A112</f>
        <v>111</v>
      </c>
      <c r="C112" s="1">
        <f>(data!$H112/SUM(data!$F112:'data'!$G112))*data!$G112</f>
        <v>2211.1169230769228</v>
      </c>
      <c r="D112" s="1">
        <f>(data!$I112-SUM('User Application'!$C$6:$C$8))*data!$G112</f>
        <v>14431.48</v>
      </c>
      <c r="E112" s="1">
        <f t="shared" si="1"/>
        <v>2211.1169230769228</v>
      </c>
      <c r="H112" t="str">
        <v>Brumadinho</v>
      </c>
      <c r="I112" t="str">
        <v>0925 Lerdahl Lane</v>
      </c>
      <c r="J112" t="str">
        <v>Cake - Night And Day Choclate</v>
      </c>
    </row>
    <row r="113" spans="2:10">
      <c r="B113">
        <f>data!$A113</f>
        <v>112</v>
      </c>
      <c r="C113" s="1">
        <f>(data!$H113/SUM(data!$F113:'data'!$G113))*data!$G113</f>
        <v>944.19</v>
      </c>
      <c r="D113" s="1">
        <f>(data!$I113-SUM('User Application'!$C$6:$C$8))*data!$G113</f>
        <v>9529.7999999999993</v>
      </c>
      <c r="E113" s="1">
        <f t="shared" si="1"/>
        <v>944.19</v>
      </c>
      <c r="H113" t="str">
        <v>Bryansk</v>
      </c>
      <c r="I113" t="str">
        <v>09391 Vernon Terrace</v>
      </c>
      <c r="J113" t="str">
        <v>Cake - Pancake</v>
      </c>
    </row>
    <row r="114" spans="2:10">
      <c r="B114">
        <f>data!$A114</f>
        <v>113</v>
      </c>
      <c r="C114" s="1">
        <f>(data!$H114/SUM(data!$F114:'data'!$G114))*data!$G114</f>
        <v>549.58000000000004</v>
      </c>
      <c r="D114" s="1">
        <f>(data!$I114-SUM('User Application'!$C$6:$C$8))*data!$G114</f>
        <v>2813.5</v>
      </c>
      <c r="E114" s="1">
        <f t="shared" si="1"/>
        <v>549.58000000000004</v>
      </c>
      <c r="H114" t="str">
        <v>Budrus</v>
      </c>
      <c r="I114" t="str">
        <v>09458 Dovetail Place</v>
      </c>
      <c r="J114" t="str">
        <v>Cake Circle, Foil, Scallop</v>
      </c>
    </row>
    <row r="115" spans="2:10">
      <c r="B115">
        <f>data!$A115</f>
        <v>114</v>
      </c>
      <c r="C115" s="1">
        <f>(data!$H115/SUM(data!$F115:'data'!$G115))*data!$G115</f>
        <v>96.416249999999991</v>
      </c>
      <c r="D115" s="1">
        <f>(data!$I115-SUM('User Application'!$C$6:$C$8))*data!$G115</f>
        <v>14765.59</v>
      </c>
      <c r="E115" s="1">
        <f t="shared" si="1"/>
        <v>96.416249999999991</v>
      </c>
      <c r="H115" t="str">
        <v>Buenavista</v>
      </c>
      <c r="I115" t="str">
        <v>09471 1St Circle</v>
      </c>
      <c r="J115" t="str">
        <v>Cake Circle, Paprus</v>
      </c>
    </row>
    <row r="116" spans="2:10">
      <c r="B116">
        <f>data!$A116</f>
        <v>115</v>
      </c>
      <c r="C116" s="1">
        <f>(data!$H116/SUM(data!$F116:'data'!$G116))*data!$G116</f>
        <v>543.39599999999996</v>
      </c>
      <c r="D116" s="1">
        <f>(data!$I116-SUM('User Application'!$C$6:$C$8))*data!$G116</f>
        <v>20637.12</v>
      </c>
      <c r="E116" s="1">
        <f t="shared" si="1"/>
        <v>543.39599999999996</v>
      </c>
      <c r="H116" t="str">
        <v>Buenos Aires</v>
      </c>
      <c r="I116" t="str">
        <v>0964 Schmedeman Drive</v>
      </c>
      <c r="J116" t="str">
        <v>Cake Slab</v>
      </c>
    </row>
    <row r="117" spans="2:10">
      <c r="B117">
        <f>data!$A117</f>
        <v>116</v>
      </c>
      <c r="C117" s="1">
        <f>(data!$H117/SUM(data!$F117:'data'!$G117))*data!$G117</f>
        <v>226.26058823529411</v>
      </c>
      <c r="D117" s="1">
        <f>(data!$I117-SUM('User Application'!$C$6:$C$8))*data!$G117</f>
        <v>21292.880000000001</v>
      </c>
      <c r="E117" s="1">
        <f t="shared" si="1"/>
        <v>226.26058823529411</v>
      </c>
      <c r="H117" t="str">
        <v>Buesaco</v>
      </c>
      <c r="I117" t="str">
        <v>0966 Mayfield Street</v>
      </c>
      <c r="J117" t="str">
        <v>Cakes Assorted</v>
      </c>
    </row>
    <row r="118" spans="2:10">
      <c r="B118">
        <f>data!$A118</f>
        <v>117</v>
      </c>
      <c r="C118" s="1">
        <f>(data!$H118/SUM(data!$F118:'data'!$G118))*data!$G118</f>
        <v>1181.22</v>
      </c>
      <c r="D118" s="1">
        <f>(data!$I118-SUM('User Application'!$C$6:$C$8))*data!$G118</f>
        <v>3417.09</v>
      </c>
      <c r="E118" s="1">
        <f t="shared" si="1"/>
        <v>1181.22</v>
      </c>
      <c r="H118" t="str">
        <v>Buket Teukuh</v>
      </c>
      <c r="I118" t="str">
        <v>0969 Menomonie Drive</v>
      </c>
      <c r="J118" t="str">
        <v>Calypso - Lemonade</v>
      </c>
    </row>
    <row r="119" spans="2:10">
      <c r="B119">
        <f>data!$A119</f>
        <v>118</v>
      </c>
      <c r="C119" s="1">
        <f>(data!$H119/SUM(data!$F119:'data'!$G119))*data!$G119</f>
        <v>1084.9933333333333</v>
      </c>
      <c r="D119" s="1">
        <f>(data!$I119-SUM('User Application'!$C$6:$C$8))*data!$G119</f>
        <v>36807.1</v>
      </c>
      <c r="E119" s="1">
        <f t="shared" si="1"/>
        <v>1084.9933333333333</v>
      </c>
      <c r="H119" t="str">
        <v>Bulnes</v>
      </c>
      <c r="I119" t="str">
        <v>09719 Canary Plaza</v>
      </c>
      <c r="J119" t="str">
        <v>Calypso - Pineapple Passion</v>
      </c>
    </row>
    <row r="120" spans="2:10">
      <c r="B120">
        <f>data!$A120</f>
        <v>119</v>
      </c>
      <c r="C120" s="1">
        <f>(data!$H120/SUM(data!$F120:'data'!$G120))*data!$G120</f>
        <v>746.23153846153855</v>
      </c>
      <c r="D120" s="1">
        <f>(data!$I120-SUM('User Application'!$C$6:$C$8))*data!$G120</f>
        <v>4261.83</v>
      </c>
      <c r="E120" s="1">
        <f t="shared" si="1"/>
        <v>746.23153846153855</v>
      </c>
      <c r="H120" t="str">
        <v>Bulqizë</v>
      </c>
      <c r="I120" t="str">
        <v>1 Alpine Avenue</v>
      </c>
      <c r="J120" t="str">
        <v>Canada Dry</v>
      </c>
    </row>
    <row r="121" spans="2:10">
      <c r="B121">
        <f>data!$A121</f>
        <v>120</v>
      </c>
      <c r="C121" s="1">
        <f>(data!$H121/SUM(data!$F121:'data'!$G121))*data!$G121</f>
        <v>1975.8092307692309</v>
      </c>
      <c r="D121" s="1">
        <f>(data!$I121-SUM('User Application'!$C$6:$C$8))*data!$G121</f>
        <v>6153</v>
      </c>
      <c r="E121" s="1">
        <f t="shared" si="1"/>
        <v>1975.8092307692309</v>
      </c>
      <c r="H121" t="str">
        <v>Bulualto</v>
      </c>
      <c r="I121" t="str">
        <v>1 American Ash Court</v>
      </c>
      <c r="J121" t="str">
        <v>Capon - Breast, Double, Wing On</v>
      </c>
    </row>
    <row r="122" spans="2:10">
      <c r="B122">
        <f>data!$A122</f>
        <v>121</v>
      </c>
      <c r="C122" s="1">
        <f>(data!$H122/SUM(data!$F122:'data'!$G122))*data!$G122</f>
        <v>432</v>
      </c>
      <c r="D122" s="1">
        <f>(data!$I122-SUM('User Application'!$C$6:$C$8))*data!$G122</f>
        <v>3275.92</v>
      </c>
      <c r="E122" s="1">
        <f t="shared" si="1"/>
        <v>432</v>
      </c>
      <c r="H122" t="str">
        <v>Bungbulang</v>
      </c>
      <c r="I122" t="str">
        <v>1 Barby Way</v>
      </c>
      <c r="J122" t="str">
        <v>Capon - Breast, Wing On</v>
      </c>
    </row>
    <row r="123" spans="2:10">
      <c r="B123">
        <f>data!$A123</f>
        <v>122</v>
      </c>
      <c r="C123" s="1">
        <f>(data!$H123/SUM(data!$F123:'data'!$G123))*data!$G123</f>
        <v>167.49923076923076</v>
      </c>
      <c r="D123" s="1">
        <f>(data!$I123-SUM('User Application'!$C$6:$C$8))*data!$G123</f>
        <v>3452.89</v>
      </c>
      <c r="E123" s="1">
        <f t="shared" si="1"/>
        <v>167.49923076923076</v>
      </c>
      <c r="H123" t="str">
        <v>Buracan</v>
      </c>
      <c r="I123" t="str">
        <v>1 Bartelt Road</v>
      </c>
      <c r="J123" t="str">
        <v>Cardamon Seed / Pod</v>
      </c>
    </row>
    <row r="124" spans="2:10">
      <c r="B124">
        <f>data!$A124</f>
        <v>123</v>
      </c>
      <c r="C124" s="1">
        <f>(data!$H124/SUM(data!$F124:'data'!$G124))*data!$G124</f>
        <v>312.88400000000001</v>
      </c>
      <c r="D124" s="1">
        <f>(data!$I124-SUM('User Application'!$C$6:$C$8))*data!$G124</f>
        <v>1649.11</v>
      </c>
      <c r="E124" s="1">
        <f t="shared" si="1"/>
        <v>312.88400000000001</v>
      </c>
      <c r="H124" t="str">
        <v>Buriwutung</v>
      </c>
      <c r="I124" t="str">
        <v>1 Canary Center</v>
      </c>
      <c r="J124" t="str">
        <v>Carrots - Jumbo</v>
      </c>
    </row>
    <row r="125" spans="2:10">
      <c r="B125">
        <f>data!$A125</f>
        <v>124</v>
      </c>
      <c r="C125" s="1">
        <f>(data!$H125/SUM(data!$F125:'data'!$G125))*data!$G125</f>
        <v>1575.8614285714284</v>
      </c>
      <c r="D125" s="1">
        <f>(data!$I125-SUM('User Application'!$C$6:$C$8))*data!$G125</f>
        <v>9950.07</v>
      </c>
      <c r="E125" s="1">
        <f t="shared" si="1"/>
        <v>1575.8614285714284</v>
      </c>
      <c r="H125" t="str">
        <v>Bystra</v>
      </c>
      <c r="I125" t="str">
        <v>1 Clarendon Way</v>
      </c>
      <c r="J125" t="str">
        <v>Carrots - Purple, Organic</v>
      </c>
    </row>
    <row r="126" spans="2:10">
      <c r="B126">
        <f>data!$A126</f>
        <v>125</v>
      </c>
      <c r="C126" s="1">
        <f>(data!$H126/SUM(data!$F126:'data'!$G126))*data!$G126</f>
        <v>1346.0459999999998</v>
      </c>
      <c r="D126" s="1">
        <f>(data!$I126-SUM('User Application'!$C$6:$C$8))*data!$G126</f>
        <v>6607.92</v>
      </c>
      <c r="E126" s="1">
        <f t="shared" si="1"/>
        <v>1346.0459999999998</v>
      </c>
      <c r="H126" t="str">
        <v>Cabadiangan</v>
      </c>
      <c r="I126" t="str">
        <v>1 Dakota Drive</v>
      </c>
      <c r="J126" t="str">
        <v>Cattail Hearts</v>
      </c>
    </row>
    <row r="127" spans="2:10">
      <c r="B127">
        <f>data!$A127</f>
        <v>126</v>
      </c>
      <c r="C127" s="1">
        <f>(data!$H127/SUM(data!$F127:'data'!$G127))*data!$G127</f>
        <v>1281.5321739130436</v>
      </c>
      <c r="D127" s="1">
        <f>(data!$I127-SUM('User Application'!$C$6:$C$8))*data!$G127</f>
        <v>46417.68</v>
      </c>
      <c r="E127" s="1">
        <f t="shared" si="1"/>
        <v>1281.5321739130436</v>
      </c>
      <c r="H127" t="str">
        <v>Cachoeiras De Macacu</v>
      </c>
      <c r="I127" t="str">
        <v>1 Del Mar Way</v>
      </c>
      <c r="J127" t="str">
        <v>Cheese - Brick With Pepper</v>
      </c>
    </row>
    <row r="128" spans="2:10">
      <c r="B128">
        <f>data!$A128</f>
        <v>127</v>
      </c>
      <c r="C128" s="1">
        <f>(data!$H128/SUM(data!$F128:'data'!$G128))*data!$G128</f>
        <v>2686.0266666666666</v>
      </c>
      <c r="D128" s="1">
        <f>(data!$I128-SUM('User Application'!$C$6:$C$8))*data!$G128</f>
        <v>20829.96</v>
      </c>
      <c r="E128" s="1">
        <f t="shared" si="1"/>
        <v>2686.0266666666666</v>
      </c>
      <c r="H128" t="str">
        <v>Caen</v>
      </c>
      <c r="I128" t="str">
        <v>1 Drewry Circle</v>
      </c>
      <c r="J128" t="str">
        <v>Cheese - Brie</v>
      </c>
    </row>
    <row r="129" spans="2:10">
      <c r="B129">
        <f>data!$A129</f>
        <v>128</v>
      </c>
      <c r="C129" s="1">
        <f>(data!$H129/SUM(data!$F129:'data'!$G129))*data!$G129</f>
        <v>3439.6499999999996</v>
      </c>
      <c r="D129" s="1">
        <f>(data!$I129-SUM('User Application'!$C$6:$C$8))*data!$G129</f>
        <v>2683.77</v>
      </c>
      <c r="E129" s="1">
        <f t="shared" si="1"/>
        <v>2683.77</v>
      </c>
      <c r="H129" t="str">
        <v>Caherconlish</v>
      </c>
      <c r="I129" t="str">
        <v>1 Drewry Crossing</v>
      </c>
      <c r="J129" t="str">
        <v>Cheese - Brie, Cups 125G</v>
      </c>
    </row>
    <row r="130" spans="2:10">
      <c r="B130">
        <f>data!$A130</f>
        <v>129</v>
      </c>
      <c r="C130" s="1">
        <f>(data!$H130/SUM(data!$F130:'data'!$G130))*data!$G130</f>
        <v>757.33833333333325</v>
      </c>
      <c r="D130" s="1">
        <f>(data!$I130-SUM('User Application'!$C$6:$C$8))*data!$G130</f>
        <v>1953.6</v>
      </c>
      <c r="E130" s="1">
        <f t="shared" si="1"/>
        <v>757.33833333333325</v>
      </c>
      <c r="H130" t="str">
        <v>Cahul</v>
      </c>
      <c r="I130" t="str">
        <v>1 Eastlawn Parkway</v>
      </c>
      <c r="J130" t="str">
        <v>Cheese - Brie,Danish</v>
      </c>
    </row>
    <row r="131" spans="2:10">
      <c r="B131">
        <f>data!$A131</f>
        <v>130</v>
      </c>
      <c r="C131" s="1">
        <f>(data!$H131/SUM(data!$F131:'data'!$G131))*data!$G131</f>
        <v>958.71249999999998</v>
      </c>
      <c r="D131" s="1">
        <f>(data!$I131-SUM('User Application'!$C$6:$C$8))*data!$G131</f>
        <v>348.16</v>
      </c>
      <c r="E131" s="1">
        <f t="shared" ref="E131:E194" si="2">MIN($C131:$D131)</f>
        <v>348.16</v>
      </c>
      <c r="H131" t="str">
        <v>Caihe</v>
      </c>
      <c r="I131" t="str">
        <v>1 Fordem Way</v>
      </c>
      <c r="J131" t="str">
        <v>Cheese - Cambozola</v>
      </c>
    </row>
    <row r="132" spans="2:10">
      <c r="B132">
        <f>data!$A132</f>
        <v>131</v>
      </c>
      <c r="C132" s="1">
        <f>(data!$H132/SUM(data!$F132:'data'!$G132))*data!$G132</f>
        <v>1982.8666666666666</v>
      </c>
      <c r="D132" s="1">
        <f>(data!$I132-SUM('User Application'!$C$6:$C$8))*data!$G132</f>
        <v>23698.36</v>
      </c>
      <c r="E132" s="1">
        <f t="shared" si="2"/>
        <v>1982.8666666666666</v>
      </c>
      <c r="H132" t="str">
        <v>Calamba</v>
      </c>
      <c r="I132" t="str">
        <v>1 Fulton Hill</v>
      </c>
      <c r="J132" t="str">
        <v>Cheese - Cheddar, Old White</v>
      </c>
    </row>
    <row r="133" spans="2:10">
      <c r="B133">
        <f>data!$A133</f>
        <v>132</v>
      </c>
      <c r="C133" s="1">
        <f>(data!$H133/SUM(data!$F133:'data'!$G133))*data!$G133</f>
        <v>1334.8000000000002</v>
      </c>
      <c r="D133" s="1">
        <f>(data!$I133-SUM('User Application'!$C$6:$C$8))*data!$G133</f>
        <v>12045.28</v>
      </c>
      <c r="E133" s="1">
        <f t="shared" si="2"/>
        <v>1334.8000000000002</v>
      </c>
      <c r="H133" t="str">
        <v>Cẩm Phả Mines</v>
      </c>
      <c r="I133" t="str">
        <v>1 Grover Trail</v>
      </c>
      <c r="J133" t="str">
        <v>Cheese - Colby</v>
      </c>
    </row>
    <row r="134" spans="2:10">
      <c r="B134">
        <f>data!$A134</f>
        <v>133</v>
      </c>
      <c r="C134" s="1">
        <f>(data!$H134/SUM(data!$F134:'data'!$G134))*data!$G134</f>
        <v>1051.934375</v>
      </c>
      <c r="D134" s="1">
        <f>(data!$I134-SUM('User Application'!$C$6:$C$8))*data!$G134</f>
        <v>5658.5</v>
      </c>
      <c r="E134" s="1">
        <f t="shared" si="2"/>
        <v>1051.934375</v>
      </c>
      <c r="H134" t="str">
        <v>Cambanay</v>
      </c>
      <c r="I134" t="str">
        <v>1 Hovde Junction</v>
      </c>
      <c r="J134" t="str">
        <v>Cheese - Comte</v>
      </c>
    </row>
    <row r="135" spans="2:10">
      <c r="B135">
        <f>data!$A135</f>
        <v>134</v>
      </c>
      <c r="C135" s="1">
        <f>(data!$H135/SUM(data!$F135:'data'!$G135))*data!$G135</f>
        <v>763.46</v>
      </c>
      <c r="D135" s="1">
        <f>(data!$I135-SUM('User Application'!$C$6:$C$8))*data!$G135</f>
        <v>4023.78</v>
      </c>
      <c r="E135" s="1">
        <f t="shared" si="2"/>
        <v>763.46</v>
      </c>
      <c r="H135" t="str">
        <v>Campinas</v>
      </c>
      <c r="I135" t="str">
        <v>1 La Follette Drive</v>
      </c>
      <c r="J135" t="str">
        <v>Cheese - Comtomme</v>
      </c>
    </row>
    <row r="136" spans="2:10">
      <c r="B136">
        <f>data!$A136</f>
        <v>135</v>
      </c>
      <c r="C136" s="1">
        <f>(data!$H136/SUM(data!$F136:'data'!$G136))*data!$G136</f>
        <v>1532.93</v>
      </c>
      <c r="D136" s="1">
        <f>(data!$I136-SUM('User Application'!$C$6:$C$8))*data!$G136</f>
        <v>13080.15</v>
      </c>
      <c r="E136" s="1">
        <f t="shared" si="2"/>
        <v>1532.93</v>
      </c>
      <c r="H136" t="str">
        <v>Campo</v>
      </c>
      <c r="I136" t="str">
        <v>1 Lien Parkway</v>
      </c>
      <c r="J136" t="str">
        <v>Cheese - Cream Cheese</v>
      </c>
    </row>
    <row r="137" spans="2:10">
      <c r="B137">
        <f>data!$A137</f>
        <v>136</v>
      </c>
      <c r="C137" s="1">
        <f>(data!$H137/SUM(data!$F137:'data'!$G137))*data!$G137</f>
        <v>758.80799999999999</v>
      </c>
      <c r="D137" s="1">
        <f>(data!$I137-SUM('User Application'!$C$6:$C$8))*data!$G137</f>
        <v>2085.87</v>
      </c>
      <c r="E137" s="1">
        <f t="shared" si="2"/>
        <v>758.80799999999999</v>
      </c>
      <c r="H137" t="str">
        <v>Caobi</v>
      </c>
      <c r="I137" t="str">
        <v>1 Londonderry Park</v>
      </c>
      <c r="J137" t="str">
        <v>Cheese - Ermite Bleu</v>
      </c>
    </row>
    <row r="138" spans="2:10">
      <c r="B138">
        <f>data!$A138</f>
        <v>137</v>
      </c>
      <c r="C138" s="1">
        <f>(data!$H138/SUM(data!$F138:'data'!$G138))*data!$G138</f>
        <v>2184.3272727272729</v>
      </c>
      <c r="D138" s="1">
        <f>(data!$I138-SUM('User Application'!$C$6:$C$8))*data!$G138</f>
        <v>15063.060000000001</v>
      </c>
      <c r="E138" s="1">
        <f t="shared" si="2"/>
        <v>2184.3272727272729</v>
      </c>
      <c r="H138" t="str">
        <v>Capalayan</v>
      </c>
      <c r="I138" t="str">
        <v>1 Marquette Crossing</v>
      </c>
      <c r="J138" t="str">
        <v>Cheese - Fontina</v>
      </c>
    </row>
    <row r="139" spans="2:10">
      <c r="B139">
        <f>data!$A139</f>
        <v>138</v>
      </c>
      <c r="C139" s="1">
        <f>(data!$H139/SUM(data!$F139:'data'!$G139))*data!$G139</f>
        <v>217.89000000000001</v>
      </c>
      <c r="D139" s="1">
        <f>(data!$I139-SUM('User Application'!$C$6:$C$8))*data!$G139</f>
        <v>3212.48</v>
      </c>
      <c r="E139" s="1">
        <f t="shared" si="2"/>
        <v>217.89000000000001</v>
      </c>
      <c r="H139" t="str">
        <v>Carapelhos</v>
      </c>
      <c r="I139" t="str">
        <v>1 Novick Parkway</v>
      </c>
      <c r="J139" t="str">
        <v>Cheese - Goat</v>
      </c>
    </row>
    <row r="140" spans="2:10">
      <c r="B140">
        <f>data!$A140</f>
        <v>139</v>
      </c>
      <c r="C140" s="1">
        <f>(data!$H140/SUM(data!$F140:'data'!$G140))*data!$G140</f>
        <v>2019.2961904761903</v>
      </c>
      <c r="D140" s="1">
        <f>(data!$I140-SUM('User Application'!$C$6:$C$8))*data!$G140</f>
        <v>15608.230000000001</v>
      </c>
      <c r="E140" s="1">
        <f t="shared" si="2"/>
        <v>2019.2961904761903</v>
      </c>
      <c r="H140" t="str">
        <v>Caridade</v>
      </c>
      <c r="I140" t="str">
        <v>1 Ronald Regan Avenue</v>
      </c>
      <c r="J140" t="str">
        <v>Cheese - Grana Padano</v>
      </c>
    </row>
    <row r="141" spans="2:10">
      <c r="B141">
        <f>data!$A141</f>
        <v>140</v>
      </c>
      <c r="C141" s="1">
        <f>(data!$H141/SUM(data!$F141:'data'!$G141))*data!$G141</f>
        <v>150.67599999999999</v>
      </c>
      <c r="D141" s="1">
        <f>(data!$I141-SUM('User Application'!$C$6:$C$8))*data!$G141</f>
        <v>4562.2</v>
      </c>
      <c r="E141" s="1">
        <f t="shared" si="2"/>
        <v>150.67599999999999</v>
      </c>
      <c r="H141" t="str">
        <v>Carpenter</v>
      </c>
      <c r="I141" t="str">
        <v>1 Schmedeman Crossing</v>
      </c>
      <c r="J141" t="str">
        <v>Cheese - Grie Des Champ</v>
      </c>
    </row>
    <row r="142" spans="2:10">
      <c r="B142">
        <f>data!$A142</f>
        <v>141</v>
      </c>
      <c r="C142" s="1">
        <f>(data!$H142/SUM(data!$F142:'data'!$G142))*data!$G142</f>
        <v>2055.1064285714288</v>
      </c>
      <c r="D142" s="1">
        <f>(data!$I142-SUM('User Application'!$C$6:$C$8))*data!$G142</f>
        <v>42145.62</v>
      </c>
      <c r="E142" s="1">
        <f t="shared" si="2"/>
        <v>2055.1064285714288</v>
      </c>
      <c r="H142" t="str">
        <v>Carpiquet</v>
      </c>
      <c r="I142" t="str">
        <v>10 Burning Wood Parkway</v>
      </c>
      <c r="J142" t="str">
        <v>Cheese - Le Cheve Noir</v>
      </c>
    </row>
    <row r="143" spans="2:10">
      <c r="B143">
        <f>data!$A143</f>
        <v>142</v>
      </c>
      <c r="C143" s="1">
        <f>(data!$H143/SUM(data!$F143:'data'!$G143))*data!$G143</f>
        <v>298.75</v>
      </c>
      <c r="D143" s="1">
        <f>(data!$I143-SUM('User Application'!$C$6:$C$8))*data!$G143</f>
        <v>25871.040000000001</v>
      </c>
      <c r="E143" s="1">
        <f t="shared" si="2"/>
        <v>298.75</v>
      </c>
      <c r="H143" t="str">
        <v>Carvalhos</v>
      </c>
      <c r="I143" t="str">
        <v>10 Cascade Drive</v>
      </c>
      <c r="J143" t="str">
        <v>Cheese - Marble</v>
      </c>
    </row>
    <row r="144" spans="2:10">
      <c r="B144">
        <f>data!$A144</f>
        <v>143</v>
      </c>
      <c r="C144" s="1">
        <f>(data!$H144/SUM(data!$F144:'data'!$G144))*data!$G144</f>
        <v>866.14733333333322</v>
      </c>
      <c r="D144" s="1">
        <f>(data!$I144-SUM('User Application'!$C$6:$C$8))*data!$G144</f>
        <v>6392.98</v>
      </c>
      <c r="E144" s="1">
        <f t="shared" si="2"/>
        <v>866.14733333333322</v>
      </c>
      <c r="H144" t="str">
        <v>Casal</v>
      </c>
      <c r="I144" t="str">
        <v>10025 Kenwood Park</v>
      </c>
      <c r="J144" t="str">
        <v>Cheese - Mozzarella</v>
      </c>
    </row>
    <row r="145" spans="2:10">
      <c r="B145">
        <f>data!$A145</f>
        <v>144</v>
      </c>
      <c r="C145" s="1">
        <f>(data!$H145/SUM(data!$F145:'data'!$G145))*data!$G145</f>
        <v>1336.9454545454546</v>
      </c>
      <c r="D145" s="1">
        <f>(data!$I145-SUM('User Application'!$C$6:$C$8))*data!$G145</f>
        <v>11098.56</v>
      </c>
      <c r="E145" s="1">
        <f t="shared" si="2"/>
        <v>1336.9454545454546</v>
      </c>
      <c r="H145" t="str">
        <v>Catabola</v>
      </c>
      <c r="I145" t="str">
        <v>10134 Luster Park</v>
      </c>
      <c r="J145" t="str">
        <v>Cheese - Parmigiano Reggiano</v>
      </c>
    </row>
    <row r="146" spans="2:10">
      <c r="B146">
        <f>data!$A146</f>
        <v>145</v>
      </c>
      <c r="C146" s="1">
        <f>(data!$H146/SUM(data!$F146:'data'!$G146))*data!$G146</f>
        <v>1281.4870588235294</v>
      </c>
      <c r="D146" s="1">
        <f>(data!$I146-SUM('User Application'!$C$6:$C$8))*data!$G146</f>
        <v>11948.039999999999</v>
      </c>
      <c r="E146" s="1">
        <f t="shared" si="2"/>
        <v>1281.4870588235294</v>
      </c>
      <c r="H146" t="str">
        <v>Cavan</v>
      </c>
      <c r="I146" t="str">
        <v>10155 Mifflin Center</v>
      </c>
      <c r="J146" t="str">
        <v>Cheese - Pont Couvert</v>
      </c>
    </row>
    <row r="147" spans="2:10">
      <c r="B147">
        <f>data!$A147</f>
        <v>146</v>
      </c>
      <c r="C147" s="1">
        <f>(data!$H147/SUM(data!$F147:'data'!$G147))*data!$G147</f>
        <v>1550.451</v>
      </c>
      <c r="D147" s="1">
        <f>(data!$I147-SUM('User Application'!$C$6:$C$8))*data!$G147</f>
        <v>841.12</v>
      </c>
      <c r="E147" s="1">
        <f t="shared" si="2"/>
        <v>841.12</v>
      </c>
      <c r="H147" t="str">
        <v>Çepan</v>
      </c>
      <c r="I147" t="str">
        <v>104 Marcy Hill</v>
      </c>
      <c r="J147" t="str">
        <v>Cheese - Sheep Milk</v>
      </c>
    </row>
    <row r="148" spans="2:10">
      <c r="B148">
        <f>data!$A148</f>
        <v>147</v>
      </c>
      <c r="C148" s="1">
        <f>(data!$H148/SUM(data!$F148:'data'!$G148))*data!$G148</f>
        <v>4396.5138461538463</v>
      </c>
      <c r="D148" s="1">
        <f>(data!$I148-SUM('User Application'!$C$6:$C$8))*data!$G148</f>
        <v>14893.920000000002</v>
      </c>
      <c r="E148" s="1">
        <f t="shared" si="2"/>
        <v>4396.5138461538463</v>
      </c>
      <c r="H148" t="str">
        <v>Cercal</v>
      </c>
      <c r="I148" t="str">
        <v>1062 Brickson Park Pass</v>
      </c>
      <c r="J148" t="str">
        <v>Cheese - St. Andre</v>
      </c>
    </row>
    <row r="149" spans="2:10">
      <c r="B149">
        <f>data!$A149</f>
        <v>148</v>
      </c>
      <c r="C149" s="1">
        <f>(data!$H149/SUM(data!$F149:'data'!$G149))*data!$G149</f>
        <v>3194.56</v>
      </c>
      <c r="D149" s="1">
        <f>(data!$I149-SUM('User Application'!$C$6:$C$8))*data!$G149</f>
        <v>3253.18</v>
      </c>
      <c r="E149" s="1">
        <f t="shared" si="2"/>
        <v>3194.56</v>
      </c>
      <c r="H149" t="str">
        <v>Cergy-Pontoise</v>
      </c>
      <c r="I149" t="str">
        <v>10759 Homewood Avenue</v>
      </c>
      <c r="J149" t="str">
        <v>Cheese - Valancey</v>
      </c>
    </row>
    <row r="150" spans="2:10">
      <c r="B150">
        <f>data!$A150</f>
        <v>149</v>
      </c>
      <c r="C150" s="1">
        <f>(data!$H150/SUM(data!$F150:'data'!$G150))*data!$G150</f>
        <v>981.64250000000004</v>
      </c>
      <c r="D150" s="1">
        <f>(data!$I150-SUM('User Application'!$C$6:$C$8))*data!$G150</f>
        <v>3228.26</v>
      </c>
      <c r="E150" s="1">
        <f t="shared" si="2"/>
        <v>981.64250000000004</v>
      </c>
      <c r="H150" t="str">
        <v>Cerinza</v>
      </c>
      <c r="I150" t="str">
        <v>10883 West Way</v>
      </c>
      <c r="J150" t="str">
        <v>Cheese Cloth</v>
      </c>
    </row>
    <row r="151" spans="2:10">
      <c r="B151">
        <f>data!$A151</f>
        <v>150</v>
      </c>
      <c r="C151" s="1">
        <f>(data!$H151/SUM(data!$F151:'data'!$G151))*data!$G151</f>
        <v>646.07249999999999</v>
      </c>
      <c r="D151" s="1">
        <f>(data!$I151-SUM('User Application'!$C$6:$C$8))*data!$G151</f>
        <v>170.01</v>
      </c>
      <c r="E151" s="1">
        <f t="shared" si="2"/>
        <v>170.01</v>
      </c>
      <c r="H151" t="str">
        <v>Červená Voda</v>
      </c>
      <c r="I151" t="str">
        <v>11 Bellgrove Junction</v>
      </c>
      <c r="J151" t="str">
        <v>Chef Hat 25Cm</v>
      </c>
    </row>
    <row r="152" spans="2:10">
      <c r="B152">
        <f>data!$A152</f>
        <v>151</v>
      </c>
      <c r="C152" s="1">
        <f>(data!$H152/SUM(data!$F152:'data'!$G152))*data!$G152</f>
        <v>2761.3341176470585</v>
      </c>
      <c r="D152" s="1">
        <f>(data!$I152-SUM('User Application'!$C$6:$C$8))*data!$G152</f>
        <v>6915.5999999999995</v>
      </c>
      <c r="E152" s="1">
        <f t="shared" si="2"/>
        <v>2761.3341176470585</v>
      </c>
      <c r="H152" t="str">
        <v>Češinovo</v>
      </c>
      <c r="I152" t="str">
        <v>117 Jay Lane</v>
      </c>
      <c r="J152" t="str">
        <v>Cherries - Frozen</v>
      </c>
    </row>
    <row r="153" spans="2:10">
      <c r="B153">
        <f>data!$A153</f>
        <v>152</v>
      </c>
      <c r="C153" s="1">
        <f>(data!$H153/SUM(data!$F153:'data'!$G153))*data!$G153</f>
        <v>1926.9428571428573</v>
      </c>
      <c r="D153" s="1">
        <f>(data!$I153-SUM('User Application'!$C$6:$C$8))*data!$G153</f>
        <v>12057</v>
      </c>
      <c r="E153" s="1">
        <f t="shared" si="2"/>
        <v>1926.9428571428573</v>
      </c>
      <c r="H153" t="str">
        <v>Chambar</v>
      </c>
      <c r="I153" t="str">
        <v>12 Jana Point</v>
      </c>
      <c r="J153" t="str">
        <v>Chervil - Fresh</v>
      </c>
    </row>
    <row r="154" spans="2:10">
      <c r="B154">
        <f>data!$A154</f>
        <v>153</v>
      </c>
      <c r="C154" s="1">
        <f>(data!$H154/SUM(data!$F154:'data'!$G154))*data!$G154</f>
        <v>2351.5949999999998</v>
      </c>
      <c r="D154" s="1">
        <f>(data!$I154-SUM('User Application'!$C$6:$C$8))*data!$G154</f>
        <v>396</v>
      </c>
      <c r="E154" s="1">
        <f t="shared" si="2"/>
        <v>396</v>
      </c>
      <c r="H154" t="str">
        <v>Chambéry</v>
      </c>
      <c r="I154" t="str">
        <v>12 Northwestern Court</v>
      </c>
      <c r="J154" t="str">
        <v>Chevril</v>
      </c>
    </row>
    <row r="155" spans="2:10">
      <c r="B155">
        <f>data!$A155</f>
        <v>154</v>
      </c>
      <c r="C155" s="1">
        <f>(data!$H155/SUM(data!$F155:'data'!$G155))*data!$G155</f>
        <v>2604.9705882352941</v>
      </c>
      <c r="D155" s="1">
        <f>(data!$I155-SUM('User Application'!$C$6:$C$8))*data!$G155</f>
        <v>34419.69</v>
      </c>
      <c r="E155" s="1">
        <f t="shared" si="2"/>
        <v>2604.9705882352941</v>
      </c>
      <c r="H155" t="str">
        <v>Chaplygin</v>
      </c>
      <c r="I155" t="str">
        <v>12 Waubesa Park</v>
      </c>
      <c r="J155" t="str">
        <v>Chicken - Base, Ultimate</v>
      </c>
    </row>
    <row r="156" spans="2:10">
      <c r="B156">
        <f>data!$A156</f>
        <v>155</v>
      </c>
      <c r="C156" s="1">
        <f>(data!$H156/SUM(data!$F156:'data'!$G156))*data!$G156</f>
        <v>1502.5971428571429</v>
      </c>
      <c r="D156" s="1">
        <f>(data!$I156-SUM('User Application'!$C$6:$C$8))*data!$G156</f>
        <v>8383.77</v>
      </c>
      <c r="E156" s="1">
        <f t="shared" si="2"/>
        <v>1502.5971428571429</v>
      </c>
      <c r="H156" t="str">
        <v>Chaviña</v>
      </c>
      <c r="I156" t="str">
        <v>12101 Pawling Junction</v>
      </c>
      <c r="J156" t="str">
        <v>Chicken - Leg / Back Attach</v>
      </c>
    </row>
    <row r="157" spans="2:10">
      <c r="B157">
        <f>data!$A157</f>
        <v>156</v>
      </c>
      <c r="C157" s="1">
        <f>(data!$H157/SUM(data!$F157:'data'!$G157))*data!$G157</f>
        <v>616.46357142857141</v>
      </c>
      <c r="D157" s="1">
        <f>(data!$I157-SUM('User Application'!$C$6:$C$8))*data!$G157</f>
        <v>29457.56</v>
      </c>
      <c r="E157" s="1">
        <f t="shared" si="2"/>
        <v>616.46357142857141</v>
      </c>
      <c r="H157" t="str">
        <v>Checacupe</v>
      </c>
      <c r="I157" t="str">
        <v>12375 Almo Junction</v>
      </c>
      <c r="J157" t="str">
        <v>Chicken - Soup Base</v>
      </c>
    </row>
    <row r="158" spans="2:10">
      <c r="B158">
        <f>data!$A158</f>
        <v>157</v>
      </c>
      <c r="C158" s="1">
        <f>(data!$H158/SUM(data!$F158:'data'!$G158))*data!$G158</f>
        <v>1521.9085714285713</v>
      </c>
      <c r="D158" s="1">
        <f>(data!$I158-SUM('User Application'!$C$6:$C$8))*data!$G158</f>
        <v>2352.1799999999998</v>
      </c>
      <c r="E158" s="1">
        <f t="shared" si="2"/>
        <v>1521.9085714285713</v>
      </c>
      <c r="H158" t="str">
        <v>Chekmagush</v>
      </c>
      <c r="I158" t="str">
        <v>125 Lakewood Gardens Trail</v>
      </c>
      <c r="J158" t="str">
        <v>Chicken - Tenderloin</v>
      </c>
    </row>
    <row r="159" spans="2:10">
      <c r="B159">
        <f>data!$A159</f>
        <v>158</v>
      </c>
      <c r="C159" s="1">
        <f>(data!$H159/SUM(data!$F159:'data'!$G159))*data!$G159</f>
        <v>1739.9295</v>
      </c>
      <c r="D159" s="1">
        <f>(data!$I159-SUM('User Application'!$C$6:$C$8))*data!$G159</f>
        <v>28971.72</v>
      </c>
      <c r="E159" s="1">
        <f t="shared" si="2"/>
        <v>1739.9295</v>
      </c>
      <c r="H159" t="str">
        <v>Chengdong</v>
      </c>
      <c r="I159" t="str">
        <v>13 Chinook Way</v>
      </c>
      <c r="J159" t="str">
        <v>Chicken - Thigh, Bone In</v>
      </c>
    </row>
    <row r="160" spans="2:10">
      <c r="B160">
        <f>data!$A160</f>
        <v>159</v>
      </c>
      <c r="C160" s="1">
        <f>(data!$H160/SUM(data!$F160:'data'!$G160))*data!$G160</f>
        <v>1786.4945454545455</v>
      </c>
      <c r="D160" s="1">
        <f>(data!$I160-SUM('User Application'!$C$6:$C$8))*data!$G160</f>
        <v>13470.119999999999</v>
      </c>
      <c r="E160" s="1">
        <f t="shared" si="2"/>
        <v>1786.4945454545455</v>
      </c>
      <c r="H160" t="str">
        <v>Chenjiaba</v>
      </c>
      <c r="I160" t="str">
        <v>13 Melody Avenue</v>
      </c>
      <c r="J160" t="str">
        <v>Chicken - White Meat With Tender</v>
      </c>
    </row>
    <row r="161" spans="2:10">
      <c r="B161">
        <f>data!$A161</f>
        <v>160</v>
      </c>
      <c r="C161" s="1">
        <f>(data!$H161/SUM(data!$F161:'data'!$G161))*data!$G161</f>
        <v>406.21199999999999</v>
      </c>
      <c r="D161" s="1">
        <f>(data!$I161-SUM('User Application'!$C$6:$C$8))*data!$G161</f>
        <v>10730.73</v>
      </c>
      <c r="E161" s="1">
        <f t="shared" si="2"/>
        <v>406.21199999999999</v>
      </c>
      <c r="H161" t="str">
        <v>Cheremnoye</v>
      </c>
      <c r="I161" t="str">
        <v>131 Everett Circle</v>
      </c>
      <c r="J161" t="str">
        <v>Chicken - Whole</v>
      </c>
    </row>
    <row r="162" spans="2:10">
      <c r="B162">
        <f>data!$A162</f>
        <v>161</v>
      </c>
      <c r="C162" s="1">
        <f>(data!$H162/SUM(data!$F162:'data'!$G162))*data!$G162</f>
        <v>358.80600000000004</v>
      </c>
      <c r="D162" s="1">
        <f>(data!$I162-SUM('User Application'!$C$6:$C$8))*data!$G162</f>
        <v>5916.63</v>
      </c>
      <c r="E162" s="1">
        <f t="shared" si="2"/>
        <v>358.80600000000004</v>
      </c>
      <c r="H162" t="str">
        <v>Chicheng</v>
      </c>
      <c r="I162" t="str">
        <v>1311 Jenna Parkway</v>
      </c>
      <c r="J162" t="str">
        <v>Chicken - Whole Roasting</v>
      </c>
    </row>
    <row r="163" spans="2:10">
      <c r="B163">
        <f>data!$A163</f>
        <v>162</v>
      </c>
      <c r="C163" s="1">
        <f>(data!$H163/SUM(data!$F163:'data'!$G163))*data!$G163</f>
        <v>2376.7110000000002</v>
      </c>
      <c r="D163" s="1">
        <f>(data!$I163-SUM('User Application'!$C$6:$C$8))*data!$G163</f>
        <v>17263.62</v>
      </c>
      <c r="E163" s="1">
        <f t="shared" si="2"/>
        <v>2376.7110000000002</v>
      </c>
      <c r="H163" t="str">
        <v>Chinchero</v>
      </c>
      <c r="I163" t="str">
        <v>13298 Petterle Place</v>
      </c>
      <c r="J163" t="str">
        <v>Chicken - Wieners</v>
      </c>
    </row>
    <row r="164" spans="2:10">
      <c r="B164">
        <f>data!$A164</f>
        <v>163</v>
      </c>
      <c r="C164" s="1">
        <f>(data!$H164/SUM(data!$F164:'data'!$G164))*data!$G164</f>
        <v>667.24727272727273</v>
      </c>
      <c r="D164" s="1">
        <f>(data!$I164-SUM('User Application'!$C$6:$C$8))*data!$G164</f>
        <v>4849.6400000000003</v>
      </c>
      <c r="E164" s="1">
        <f t="shared" si="2"/>
        <v>667.24727272727273</v>
      </c>
      <c r="H164" t="str">
        <v>Chornobay</v>
      </c>
      <c r="I164" t="str">
        <v>13456 Hayes Avenue</v>
      </c>
      <c r="J164" t="str">
        <v>Chicken Breast Halal</v>
      </c>
    </row>
    <row r="165" spans="2:10">
      <c r="B165">
        <f>data!$A165</f>
        <v>164</v>
      </c>
      <c r="C165" s="1">
        <f>(data!$H165/SUM(data!$F165:'data'!$G165))*data!$G165</f>
        <v>1636.6215384615386</v>
      </c>
      <c r="D165" s="1">
        <f>(data!$I165-SUM('User Application'!$C$6:$C$8))*data!$G165</f>
        <v>7272.32</v>
      </c>
      <c r="E165" s="1">
        <f t="shared" si="2"/>
        <v>1636.6215384615386</v>
      </c>
      <c r="H165" t="str">
        <v>Chrastava</v>
      </c>
      <c r="I165" t="str">
        <v>13538 Ryan Lane</v>
      </c>
      <c r="J165" t="str">
        <v>Chicken Thigh - Bone Out</v>
      </c>
    </row>
    <row r="166" spans="2:10">
      <c r="B166">
        <f>data!$A166</f>
        <v>165</v>
      </c>
      <c r="C166" s="1">
        <f>(data!$H166/SUM(data!$F166:'data'!$G166))*data!$G166</f>
        <v>553.72499999999991</v>
      </c>
      <c r="D166" s="1">
        <f>(data!$I166-SUM('User Application'!$C$6:$C$8))*data!$G166</f>
        <v>4795.6499999999996</v>
      </c>
      <c r="E166" s="1">
        <f t="shared" si="2"/>
        <v>553.72499999999991</v>
      </c>
      <c r="H166" t="str">
        <v>Chuangye</v>
      </c>
      <c r="I166" t="str">
        <v>1370 Scott Alley</v>
      </c>
      <c r="J166" t="str">
        <v>Chickensplit Half</v>
      </c>
    </row>
    <row r="167" spans="2:10">
      <c r="B167">
        <f>data!$A167</f>
        <v>166</v>
      </c>
      <c r="C167" s="1">
        <f>(data!$H167/SUM(data!$F167:'data'!$G167))*data!$G167</f>
        <v>907.70600000000002</v>
      </c>
      <c r="D167" s="1">
        <f>(data!$I167-SUM('User Application'!$C$6:$C$8))*data!$G167</f>
        <v>6850.17</v>
      </c>
      <c r="E167" s="1">
        <f t="shared" si="2"/>
        <v>907.70600000000002</v>
      </c>
      <c r="H167" t="str">
        <v>Cibungur</v>
      </c>
      <c r="I167" t="str">
        <v>14 Lotheville Avenue</v>
      </c>
      <c r="J167" t="str">
        <v>Chilli Paste, Ginger Garlic</v>
      </c>
    </row>
    <row r="168" spans="2:10">
      <c r="B168">
        <f>data!$A168</f>
        <v>167</v>
      </c>
      <c r="C168" s="1">
        <f>(data!$H168/SUM(data!$F168:'data'!$G168))*data!$G168</f>
        <v>447.80799999999999</v>
      </c>
      <c r="D168" s="1">
        <f>(data!$I168-SUM('User Application'!$C$6:$C$8))*data!$G168</f>
        <v>2382.3200000000002</v>
      </c>
      <c r="E168" s="1">
        <f t="shared" si="2"/>
        <v>447.80799999999999</v>
      </c>
      <c r="H168" t="str">
        <v>Ćićevac</v>
      </c>
      <c r="I168" t="str">
        <v>14 Mariners Cove Alley</v>
      </c>
      <c r="J168" t="str">
        <v>Chinese Foods - Chicken</v>
      </c>
    </row>
    <row r="169" spans="2:10">
      <c r="B169">
        <f>data!$A169</f>
        <v>168</v>
      </c>
      <c r="C169" s="1">
        <f>(data!$H169/SUM(data!$F169:'data'!$G169))*data!$G169</f>
        <v>1139.875</v>
      </c>
      <c r="D169" s="1">
        <f>(data!$I169-SUM('User Application'!$C$6:$C$8))*data!$G169</f>
        <v>2245.58</v>
      </c>
      <c r="E169" s="1">
        <f t="shared" si="2"/>
        <v>1139.875</v>
      </c>
      <c r="H169" t="str">
        <v>Ciego De Ávila</v>
      </c>
      <c r="I169" t="str">
        <v>14 Mayfield Alley</v>
      </c>
      <c r="J169" t="str">
        <v>Chinese Foods - Plain Fried Rice</v>
      </c>
    </row>
    <row r="170" spans="2:10">
      <c r="B170">
        <f>data!$A170</f>
        <v>169</v>
      </c>
      <c r="C170" s="1">
        <f>(data!$H170/SUM(data!$F170:'data'!$G170))*data!$G170</f>
        <v>998.98</v>
      </c>
      <c r="D170" s="1">
        <f>(data!$I170-SUM('User Application'!$C$6:$C$8))*data!$G170</f>
        <v>5932.7699999999995</v>
      </c>
      <c r="E170" s="1">
        <f t="shared" si="2"/>
        <v>998.98</v>
      </c>
      <c r="H170" t="str">
        <v>Cigenca</v>
      </c>
      <c r="I170" t="str">
        <v>146 Dunning Avenue</v>
      </c>
      <c r="J170" t="str">
        <v>Chip - Potato Dill Pickle</v>
      </c>
    </row>
    <row r="171" spans="2:10">
      <c r="B171">
        <f>data!$A171</f>
        <v>170</v>
      </c>
      <c r="C171" s="1">
        <f>(data!$H171/SUM(data!$F171:'data'!$G171))*data!$G171</f>
        <v>1143.175</v>
      </c>
      <c r="D171" s="1">
        <f>(data!$I171-SUM('User Application'!$C$6:$C$8))*data!$G171</f>
        <v>5191.66</v>
      </c>
      <c r="E171" s="1">
        <f t="shared" si="2"/>
        <v>1143.175</v>
      </c>
      <c r="H171" t="str">
        <v>Cihaur</v>
      </c>
      <c r="I171" t="str">
        <v>14852 Jenna Avenue</v>
      </c>
      <c r="J171" t="str">
        <v>Chips - Doritos</v>
      </c>
    </row>
    <row r="172" spans="2:10">
      <c r="B172">
        <f>data!$A172</f>
        <v>171</v>
      </c>
      <c r="C172" s="1">
        <f>(data!$H172/SUM(data!$F172:'data'!$G172))*data!$G172</f>
        <v>936.55285714285708</v>
      </c>
      <c r="D172" s="1">
        <f>(data!$I172-SUM('User Application'!$C$6:$C$8))*data!$G172</f>
        <v>9246.24</v>
      </c>
      <c r="E172" s="1">
        <f t="shared" si="2"/>
        <v>936.55285714285708</v>
      </c>
      <c r="H172" t="str">
        <v>Cikou</v>
      </c>
      <c r="I172" t="str">
        <v>1497 Cordelia Point</v>
      </c>
      <c r="J172" t="str">
        <v>Chips Potato Salt Vinegar 43G</v>
      </c>
    </row>
    <row r="173" spans="2:10">
      <c r="B173">
        <f>data!$A173</f>
        <v>172</v>
      </c>
      <c r="C173" s="1">
        <f>(data!$H173/SUM(data!$F173:'data'!$G173))*data!$G173</f>
        <v>2716.0770000000002</v>
      </c>
      <c r="D173" s="1">
        <f>(data!$I173-SUM('User Application'!$C$6:$C$8))*data!$G173</f>
        <v>15637.509999999998</v>
      </c>
      <c r="E173" s="1">
        <f t="shared" si="2"/>
        <v>2716.0770000000002</v>
      </c>
      <c r="H173" t="str">
        <v>Cikujang</v>
      </c>
      <c r="I173" t="str">
        <v>15 Harbort Road</v>
      </c>
      <c r="J173" t="str">
        <v>Chivas Regal - 12 Year Old</v>
      </c>
    </row>
    <row r="174" spans="2:10">
      <c r="B174">
        <f>data!$A174</f>
        <v>173</v>
      </c>
      <c r="C174" s="1">
        <f>(data!$H174/SUM(data!$F174:'data'!$G174))*data!$G174</f>
        <v>434.56571428571431</v>
      </c>
      <c r="D174" s="1">
        <f>(data!$I174-SUM('User Application'!$C$6:$C$8))*data!$G174</f>
        <v>5742.72</v>
      </c>
      <c r="E174" s="1">
        <f t="shared" si="2"/>
        <v>434.56571428571431</v>
      </c>
      <c r="H174" t="str">
        <v>Cileueur</v>
      </c>
      <c r="I174" t="str">
        <v>15 Kipling Court</v>
      </c>
      <c r="J174" t="str">
        <v>Chives - Fresh</v>
      </c>
    </row>
    <row r="175" spans="2:10">
      <c r="B175">
        <f>data!$A175</f>
        <v>174</v>
      </c>
      <c r="C175" s="1">
        <f>(data!$H175/SUM(data!$F175:'data'!$G175))*data!$G175</f>
        <v>1215.92</v>
      </c>
      <c r="D175" s="1">
        <f>(data!$I175-SUM('User Application'!$C$6:$C$8))*data!$G175</f>
        <v>4736.9400000000005</v>
      </c>
      <c r="E175" s="1">
        <f t="shared" si="2"/>
        <v>1215.92</v>
      </c>
      <c r="H175" t="str">
        <v>Cimara</v>
      </c>
      <c r="I175" t="str">
        <v>15 Mesta Alley</v>
      </c>
      <c r="J175" t="str">
        <v>Chocolate - Compound Coating</v>
      </c>
    </row>
    <row r="176" spans="2:10">
      <c r="B176">
        <f>data!$A176</f>
        <v>175</v>
      </c>
      <c r="C176" s="1">
        <f>(data!$H176/SUM(data!$F176:'data'!$G176))*data!$G176</f>
        <v>1785.2358333333332</v>
      </c>
      <c r="D176" s="1">
        <f>(data!$I176-SUM('User Application'!$C$6:$C$8))*data!$G176</f>
        <v>4491.41</v>
      </c>
      <c r="E176" s="1">
        <f t="shared" si="2"/>
        <v>1785.2358333333332</v>
      </c>
      <c r="H176" t="str">
        <v>Cincinnati</v>
      </c>
      <c r="I176" t="str">
        <v>15 Pawling Alley</v>
      </c>
      <c r="J176" t="str">
        <v>Chocolate - Liqueur Cups With Foil</v>
      </c>
    </row>
    <row r="177" spans="2:10">
      <c r="B177">
        <f>data!$A177</f>
        <v>176</v>
      </c>
      <c r="C177" s="1">
        <f>(data!$H177/SUM(data!$F177:'data'!$G177))*data!$G177</f>
        <v>431.89473684210526</v>
      </c>
      <c r="D177" s="1">
        <f>(data!$I177-SUM('User Application'!$C$6:$C$8))*data!$G177</f>
        <v>2037.1999999999998</v>
      </c>
      <c r="E177" s="1">
        <f t="shared" si="2"/>
        <v>431.89473684210526</v>
      </c>
      <c r="H177" t="str">
        <v>Cipondok</v>
      </c>
      <c r="I177" t="str">
        <v>1538 Steensland Park</v>
      </c>
      <c r="J177" t="str">
        <v>Chocolate - Milk, Callets</v>
      </c>
    </row>
    <row r="178" spans="2:10">
      <c r="B178">
        <f>data!$A178</f>
        <v>177</v>
      </c>
      <c r="C178" s="1">
        <f>(data!$H178/SUM(data!$F178:'data'!$G178))*data!$G178</f>
        <v>2382.2088888888893</v>
      </c>
      <c r="D178" s="1">
        <f>(data!$I178-SUM('User Application'!$C$6:$C$8))*data!$G178</f>
        <v>19680.78</v>
      </c>
      <c r="E178" s="1">
        <f t="shared" si="2"/>
        <v>2382.2088888888893</v>
      </c>
      <c r="H178" t="str">
        <v>Citampian</v>
      </c>
      <c r="I178" t="str">
        <v>1557 Boyd Street</v>
      </c>
      <c r="J178" t="str">
        <v>Chocolate Bar - Coffee Crisp</v>
      </c>
    </row>
    <row r="179" spans="2:10">
      <c r="B179">
        <f>data!$A179</f>
        <v>178</v>
      </c>
      <c r="C179" s="1">
        <f>(data!$H179/SUM(data!$F179:'data'!$G179))*data!$G179</f>
        <v>254.56399999999999</v>
      </c>
      <c r="D179" s="1">
        <f>(data!$I179-SUM('User Application'!$C$6:$C$8))*data!$G179</f>
        <v>2820.24</v>
      </c>
      <c r="E179" s="1">
        <f t="shared" si="2"/>
        <v>254.56399999999999</v>
      </c>
      <c r="H179" t="str">
        <v>Ciudad Nueva</v>
      </c>
      <c r="I179" t="str">
        <v>16 Welch Avenue</v>
      </c>
      <c r="J179" t="str">
        <v>Chocolate Bar - Smarties</v>
      </c>
    </row>
    <row r="180" spans="2:10">
      <c r="B180">
        <f>data!$A180</f>
        <v>179</v>
      </c>
      <c r="C180" s="1">
        <f>(data!$H180/SUM(data!$F180:'data'!$G180))*data!$G180</f>
        <v>371.2681818181818</v>
      </c>
      <c r="D180" s="1">
        <f>(data!$I180-SUM('User Application'!$C$6:$C$8))*data!$G180</f>
        <v>2315.66</v>
      </c>
      <c r="E180" s="1">
        <f t="shared" si="2"/>
        <v>371.2681818181818</v>
      </c>
      <c r="H180" t="str">
        <v>Cochabamba</v>
      </c>
      <c r="I180" t="str">
        <v>162 Farragut Point</v>
      </c>
      <c r="J180" t="str">
        <v>Chocolate Liqueur - Godet White</v>
      </c>
    </row>
    <row r="181" spans="2:10">
      <c r="B181">
        <f>data!$A181</f>
        <v>180</v>
      </c>
      <c r="C181" s="1">
        <f>(data!$H181/SUM(data!$F181:'data'!$G181))*data!$G181</f>
        <v>494.89999999999992</v>
      </c>
      <c r="D181" s="1">
        <f>(data!$I181-SUM('User Application'!$C$6:$C$8))*data!$G181</f>
        <v>13479.970000000001</v>
      </c>
      <c r="E181" s="1">
        <f t="shared" si="2"/>
        <v>494.89999999999992</v>
      </c>
      <c r="H181" t="str">
        <v>Colombia</v>
      </c>
      <c r="I181" t="str">
        <v>162 Laurel Street</v>
      </c>
      <c r="J181" t="str">
        <v>Chutney Sauce</v>
      </c>
    </row>
    <row r="182" spans="2:10">
      <c r="B182">
        <f>data!$A182</f>
        <v>181</v>
      </c>
      <c r="C182" s="1">
        <f>(data!$H182/SUM(data!$F182:'data'!$G182))*data!$G182</f>
        <v>1899.0821052631579</v>
      </c>
      <c r="D182" s="1">
        <f>(data!$I182-SUM('User Application'!$C$6:$C$8))*data!$G182</f>
        <v>6285.5999999999995</v>
      </c>
      <c r="E182" s="1">
        <f t="shared" si="2"/>
        <v>1899.0821052631579</v>
      </c>
      <c r="H182" t="str">
        <v>Colorado</v>
      </c>
      <c r="I182" t="str">
        <v>16386 Mayer Way</v>
      </c>
      <c r="J182" t="str">
        <v>Cilantro / Coriander - Fresh</v>
      </c>
    </row>
    <row r="183" spans="2:10">
      <c r="B183">
        <f>data!$A183</f>
        <v>182</v>
      </c>
      <c r="C183" s="1">
        <f>(data!$H183/SUM(data!$F183:'data'!$G183))*data!$G183</f>
        <v>388.22500000000002</v>
      </c>
      <c r="D183" s="1">
        <f>(data!$I183-SUM('User Application'!$C$6:$C$8))*data!$G183</f>
        <v>829.26</v>
      </c>
      <c r="E183" s="1">
        <f t="shared" si="2"/>
        <v>388.22500000000002</v>
      </c>
      <c r="H183" t="str">
        <v>Columbus</v>
      </c>
      <c r="I183" t="str">
        <v>1642 Mccormick Trail</v>
      </c>
      <c r="J183" t="str">
        <v>Clam - Cherrystone</v>
      </c>
    </row>
    <row r="184" spans="2:10">
      <c r="B184">
        <f>data!$A184</f>
        <v>183</v>
      </c>
      <c r="C184" s="1">
        <f>(data!$H184/SUM(data!$F184:'data'!$G184))*data!$G184</f>
        <v>3114.6176470588234</v>
      </c>
      <c r="D184" s="1">
        <f>(data!$I184-SUM('User Application'!$C$6:$C$8))*data!$G184</f>
        <v>29196.199999999997</v>
      </c>
      <c r="E184" s="1">
        <f t="shared" si="2"/>
        <v>3114.6176470588234</v>
      </c>
      <c r="H184" t="str">
        <v>Comillas Norte</v>
      </c>
      <c r="I184" t="str">
        <v>165 Moland Pass</v>
      </c>
      <c r="J184" t="str">
        <v>Clams - Canned</v>
      </c>
    </row>
    <row r="185" spans="2:10">
      <c r="B185">
        <f>data!$A185</f>
        <v>184</v>
      </c>
      <c r="C185" s="1">
        <f>(data!$H185/SUM(data!$F185:'data'!$G185))*data!$G185</f>
        <v>844.96</v>
      </c>
      <c r="D185" s="1">
        <f>(data!$I185-SUM('User Application'!$C$6:$C$8))*data!$G185</f>
        <v>12627.84</v>
      </c>
      <c r="E185" s="1">
        <f t="shared" si="2"/>
        <v>844.96</v>
      </c>
      <c r="H185" t="str">
        <v>Conceição Da Barra</v>
      </c>
      <c r="I185" t="str">
        <v>168 Tomscot Junction</v>
      </c>
      <c r="J185" t="str">
        <v>Cleaner - Bleach</v>
      </c>
    </row>
    <row r="186" spans="2:10">
      <c r="B186">
        <f>data!$A186</f>
        <v>185</v>
      </c>
      <c r="C186" s="1">
        <f>(data!$H186/SUM(data!$F186:'data'!$G186))*data!$G186</f>
        <v>148.54285714285714</v>
      </c>
      <c r="D186" s="1">
        <f>(data!$I186-SUM('User Application'!$C$6:$C$8))*data!$G186</f>
        <v>8293.9599999999991</v>
      </c>
      <c r="E186" s="1">
        <f t="shared" si="2"/>
        <v>148.54285714285714</v>
      </c>
      <c r="H186" t="str">
        <v>Concepción</v>
      </c>
      <c r="I186" t="str">
        <v>17 Gateway Drive</v>
      </c>
      <c r="J186" t="str">
        <v>Cleaner - Comet</v>
      </c>
    </row>
    <row r="187" spans="2:10">
      <c r="B187">
        <f>data!$A187</f>
        <v>186</v>
      </c>
      <c r="C187" s="1">
        <f>(data!$H187/SUM(data!$F187:'data'!$G187))*data!$G187</f>
        <v>1410.8174999999999</v>
      </c>
      <c r="D187" s="1">
        <f>(data!$I187-SUM('User Application'!$C$6:$C$8))*data!$G187</f>
        <v>1229.19</v>
      </c>
      <c r="E187" s="1">
        <f t="shared" si="2"/>
        <v>1229.19</v>
      </c>
      <c r="H187" t="str">
        <v>Consuelo</v>
      </c>
      <c r="I187" t="str">
        <v>17 Kim Circle</v>
      </c>
      <c r="J187" t="str">
        <v>Cloves - Ground</v>
      </c>
    </row>
    <row r="188" spans="2:10">
      <c r="B188">
        <f>data!$A188</f>
        <v>187</v>
      </c>
      <c r="C188" s="1">
        <f>(data!$H188/SUM(data!$F188:'data'!$G188))*data!$G188</f>
        <v>194.11199999999999</v>
      </c>
      <c r="D188" s="1">
        <f>(data!$I188-SUM('User Application'!$C$6:$C$8))*data!$G188</f>
        <v>4836.54</v>
      </c>
      <c r="E188" s="1">
        <f t="shared" si="2"/>
        <v>194.11199999999999</v>
      </c>
      <c r="H188" t="str">
        <v>Cool Űrhajó</v>
      </c>
      <c r="I188" t="str">
        <v>17010 Schiller Pass</v>
      </c>
      <c r="J188" t="str">
        <v>Cocoa Powder - Natural</v>
      </c>
    </row>
    <row r="189" spans="2:10">
      <c r="B189">
        <f>data!$A189</f>
        <v>188</v>
      </c>
      <c r="C189" s="1">
        <f>(data!$H189/SUM(data!$F189:'data'!$G189))*data!$G189</f>
        <v>1151.1949999999999</v>
      </c>
      <c r="D189" s="1">
        <f>(data!$I189-SUM('User Application'!$C$6:$C$8))*data!$G189</f>
        <v>14417.64</v>
      </c>
      <c r="E189" s="1">
        <f t="shared" si="2"/>
        <v>1151.1949999999999</v>
      </c>
      <c r="H189" t="str">
        <v>Corgo</v>
      </c>
      <c r="I189" t="str">
        <v>173 Riverside Pass</v>
      </c>
      <c r="J189" t="str">
        <v>Coconut - Creamed, Pure</v>
      </c>
    </row>
    <row r="190" spans="2:10">
      <c r="B190">
        <f>data!$A190</f>
        <v>189</v>
      </c>
      <c r="C190" s="1">
        <f>(data!$H190/SUM(data!$F190:'data'!$G190))*data!$G190</f>
        <v>261.13181818181818</v>
      </c>
      <c r="D190" s="1">
        <f>(data!$I190-SUM('User Application'!$C$6:$C$8))*data!$G190</f>
        <v>3358.21</v>
      </c>
      <c r="E190" s="1">
        <f t="shared" si="2"/>
        <v>261.13181818181818</v>
      </c>
      <c r="H190" t="str">
        <v>Corralillo</v>
      </c>
      <c r="I190" t="str">
        <v>1737 Hudson Hill</v>
      </c>
      <c r="J190" t="str">
        <v>Coconut - Shredded, Unsweet</v>
      </c>
    </row>
    <row r="191" spans="2:10">
      <c r="B191">
        <f>data!$A191</f>
        <v>190</v>
      </c>
      <c r="C191" s="1">
        <f>(data!$H191/SUM(data!$F191:'data'!$G191))*data!$G191</f>
        <v>208.18909090909091</v>
      </c>
      <c r="D191" s="1">
        <f>(data!$I191-SUM('User Application'!$C$6:$C$8))*data!$G191</f>
        <v>1175.01</v>
      </c>
      <c r="E191" s="1">
        <f t="shared" si="2"/>
        <v>208.18909090909091</v>
      </c>
      <c r="H191" t="str">
        <v>Corralito</v>
      </c>
      <c r="I191" t="str">
        <v>175 Kim Place</v>
      </c>
      <c r="J191" t="str">
        <v>Cod - Salted, Boneless</v>
      </c>
    </row>
    <row r="192" spans="2:10">
      <c r="B192">
        <f>data!$A192</f>
        <v>191</v>
      </c>
      <c r="C192" s="1">
        <f>(data!$H192/SUM(data!$F192:'data'!$G192))*data!$G192</f>
        <v>1145.7941176470588</v>
      </c>
      <c r="D192" s="1">
        <f>(data!$I192-SUM('User Application'!$C$6:$C$8))*data!$G192</f>
        <v>3149.8</v>
      </c>
      <c r="E192" s="1">
        <f t="shared" si="2"/>
        <v>1145.7941176470588</v>
      </c>
      <c r="H192" t="str">
        <v>Cortezia</v>
      </c>
      <c r="I192" t="str">
        <v>175 Melby Terrace</v>
      </c>
      <c r="J192" t="str">
        <v>Coffee - Decafenated</v>
      </c>
    </row>
    <row r="193" spans="2:10">
      <c r="B193">
        <f>data!$A193</f>
        <v>192</v>
      </c>
      <c r="C193" s="1">
        <f>(data!$H193/SUM(data!$F193:'data'!$G193))*data!$G193</f>
        <v>319.13083333333333</v>
      </c>
      <c r="D193" s="1">
        <f>(data!$I193-SUM('User Application'!$C$6:$C$8))*data!$G193</f>
        <v>3997.24</v>
      </c>
      <c r="E193" s="1">
        <f t="shared" si="2"/>
        <v>319.13083333333333</v>
      </c>
      <c r="H193" t="str">
        <v>Costa Sacate</v>
      </c>
      <c r="I193" t="str">
        <v>17793 Chinook Parkway</v>
      </c>
      <c r="J193" t="str">
        <v>Coffee - Decaffeinato Coffee</v>
      </c>
    </row>
    <row r="194" spans="2:10">
      <c r="B194">
        <f>data!$A194</f>
        <v>193</v>
      </c>
      <c r="C194" s="1">
        <f>(data!$H194/SUM(data!$F194:'data'!$G194))*data!$G194</f>
        <v>1824.3757894736843</v>
      </c>
      <c r="D194" s="1">
        <f>(data!$I194-SUM('User Application'!$C$6:$C$8))*data!$G194</f>
        <v>21055.86</v>
      </c>
      <c r="E194" s="1">
        <f t="shared" si="2"/>
        <v>1824.3757894736843</v>
      </c>
      <c r="H194" t="str">
        <v>Cotton Ground</v>
      </c>
      <c r="I194" t="str">
        <v>178 Derek Crossing</v>
      </c>
      <c r="J194" t="str">
        <v>Coffee - French Vanilla Frothy</v>
      </c>
    </row>
    <row r="195" spans="2:10">
      <c r="B195">
        <f>data!$A195</f>
        <v>194</v>
      </c>
      <c r="C195" s="1">
        <f>(data!$H195/SUM(data!$F195:'data'!$G195))*data!$G195</f>
        <v>169.20999999999998</v>
      </c>
      <c r="D195" s="1">
        <f>(data!$I195-SUM('User Application'!$C$6:$C$8))*data!$G195</f>
        <v>4281.5</v>
      </c>
      <c r="E195" s="1">
        <f t="shared" ref="E195:E258" si="3">MIN($C195:$D195)</f>
        <v>169.20999999999998</v>
      </c>
      <c r="H195" t="str">
        <v>Covão</v>
      </c>
      <c r="I195" t="str">
        <v>17985 Anderson Terrace</v>
      </c>
      <c r="J195" t="str">
        <v>Coffee - Hazelnut Cream</v>
      </c>
    </row>
    <row r="196" spans="2:10">
      <c r="B196">
        <f>data!$A196</f>
        <v>195</v>
      </c>
      <c r="C196" s="1">
        <f>(data!$H196/SUM(data!$F196:'data'!$G196))*data!$G196</f>
        <v>75.190909090909088</v>
      </c>
      <c r="D196" s="1">
        <f>(data!$I196-SUM('User Application'!$C$6:$C$8))*data!$G196</f>
        <v>50.06</v>
      </c>
      <c r="E196" s="1">
        <f t="shared" si="3"/>
        <v>50.06</v>
      </c>
      <c r="H196" t="str">
        <v>Creighton</v>
      </c>
      <c r="I196" t="str">
        <v>18 Vera Circle</v>
      </c>
      <c r="J196" t="str">
        <v>Coffee - Irish Cream</v>
      </c>
    </row>
    <row r="197" spans="2:10">
      <c r="B197">
        <f>data!$A197</f>
        <v>196</v>
      </c>
      <c r="C197" s="1">
        <f>(data!$H197/SUM(data!$F197:'data'!$G197))*data!$G197</f>
        <v>2242.35</v>
      </c>
      <c r="D197" s="1">
        <f>(data!$I197-SUM('User Application'!$C$6:$C$8))*data!$G197</f>
        <v>41316.959999999999</v>
      </c>
      <c r="E197" s="1">
        <f t="shared" si="3"/>
        <v>2242.35</v>
      </c>
      <c r="H197" t="str">
        <v>Cungking</v>
      </c>
      <c r="I197" t="str">
        <v>1809 Melrose Street</v>
      </c>
      <c r="J197" t="str">
        <v>Coffee Cup 12Oz 5342Cd</v>
      </c>
    </row>
    <row r="198" spans="2:10">
      <c r="B198">
        <f>data!$A198</f>
        <v>197</v>
      </c>
      <c r="C198" s="1">
        <f>(data!$H198/SUM(data!$F198:'data'!$G198))*data!$G198</f>
        <v>1637.1681818181819</v>
      </c>
      <c r="D198" s="1">
        <f>(data!$I198-SUM('User Application'!$C$6:$C$8))*data!$G198</f>
        <v>38179.5</v>
      </c>
      <c r="E198" s="1">
        <f t="shared" si="3"/>
        <v>1637.1681818181819</v>
      </c>
      <c r="H198" t="str">
        <v>Curridabat</v>
      </c>
      <c r="I198" t="str">
        <v>1830 Forest Dale Parkway</v>
      </c>
      <c r="J198" t="str">
        <v>Coffee Cup 16Oz Foam</v>
      </c>
    </row>
    <row r="199" spans="2:10">
      <c r="B199">
        <f>data!$A199</f>
        <v>198</v>
      </c>
      <c r="C199" s="1">
        <f>(data!$H199/SUM(data!$F199:'data'!$G199))*data!$G199</f>
        <v>713.92571428571421</v>
      </c>
      <c r="D199" s="1">
        <f>(data!$I199-SUM('User Application'!$C$6:$C$8))*data!$G199</f>
        <v>1044.6500000000001</v>
      </c>
      <c r="E199" s="1">
        <f t="shared" si="3"/>
        <v>713.92571428571421</v>
      </c>
      <c r="H199" t="str">
        <v>Dabao</v>
      </c>
      <c r="I199" t="str">
        <v>1835 Harper Parkway</v>
      </c>
      <c r="J199" t="str">
        <v>Coffee Cup 8Oz 5338Cd</v>
      </c>
    </row>
    <row r="200" spans="2:10">
      <c r="B200">
        <f>data!$A200</f>
        <v>199</v>
      </c>
      <c r="C200" s="1">
        <f>(data!$H200/SUM(data!$F200:'data'!$G200))*data!$G200</f>
        <v>380.38461538461536</v>
      </c>
      <c r="D200" s="1">
        <f>(data!$I200-SUM('User Application'!$C$6:$C$8))*data!$G200</f>
        <v>8546.2800000000007</v>
      </c>
      <c r="E200" s="1">
        <f t="shared" si="3"/>
        <v>380.38461538461536</v>
      </c>
      <c r="H200" t="str">
        <v>Daguo</v>
      </c>
      <c r="I200" t="str">
        <v>18533 Harbort Road</v>
      </c>
      <c r="J200" t="str">
        <v>Coke - Classic, 355 Ml</v>
      </c>
    </row>
    <row r="201" spans="2:10">
      <c r="B201">
        <f>data!$A201</f>
        <v>200</v>
      </c>
      <c r="C201" s="1">
        <f>(data!$H201/SUM(data!$F201:'data'!$G201))*data!$G201</f>
        <v>2491.9085714285716</v>
      </c>
      <c r="D201" s="1">
        <f>(data!$I201-SUM('User Application'!$C$6:$C$8))*data!$G201</f>
        <v>31484.639999999999</v>
      </c>
      <c r="E201" s="1">
        <f t="shared" si="3"/>
        <v>2491.9085714285716</v>
      </c>
      <c r="H201" t="str">
        <v>Dammarie-Les-Lys</v>
      </c>
      <c r="I201" t="str">
        <v>1857 Kennedy Alley</v>
      </c>
      <c r="J201" t="str">
        <v>Compound - Orange</v>
      </c>
    </row>
    <row r="202" spans="2:10">
      <c r="B202">
        <f>data!$A202</f>
        <v>201</v>
      </c>
      <c r="C202" s="1">
        <f>(data!$H202/SUM(data!$F202:'data'!$G202))*data!$G202</f>
        <v>1100.25</v>
      </c>
      <c r="D202" s="1">
        <f>(data!$I202-SUM('User Application'!$C$6:$C$8))*data!$G202</f>
        <v>8461.26</v>
      </c>
      <c r="E202" s="1">
        <f t="shared" si="3"/>
        <v>1100.25</v>
      </c>
      <c r="H202" t="str">
        <v>Danauparis</v>
      </c>
      <c r="I202" t="str">
        <v>1879 Aberg Drive</v>
      </c>
      <c r="J202" t="str">
        <v>Compound - Passion Fruit</v>
      </c>
    </row>
    <row r="203" spans="2:10">
      <c r="B203">
        <f>data!$A203</f>
        <v>202</v>
      </c>
      <c r="C203" s="1">
        <f>(data!$H203/SUM(data!$F203:'data'!$G203))*data!$G203</f>
        <v>1879.595</v>
      </c>
      <c r="D203" s="1">
        <f>(data!$I203-SUM('User Application'!$C$6:$C$8))*data!$G203</f>
        <v>28847.88</v>
      </c>
      <c r="E203" s="1">
        <f t="shared" si="3"/>
        <v>1879.595</v>
      </c>
      <c r="H203" t="str">
        <v>Darkūsh</v>
      </c>
      <c r="I203" t="str">
        <v>1891 Mallory Terrace</v>
      </c>
      <c r="J203" t="str">
        <v>Compound - Pear</v>
      </c>
    </row>
    <row r="204" spans="2:10">
      <c r="B204">
        <f>data!$A204</f>
        <v>203</v>
      </c>
      <c r="C204" s="1">
        <f>(data!$H204/SUM(data!$F204:'data'!$G204))*data!$G204</f>
        <v>1231.2249999999999</v>
      </c>
      <c r="D204" s="1">
        <f>(data!$I204-SUM('User Application'!$C$6:$C$8))*data!$G204</f>
        <v>11116.949999999999</v>
      </c>
      <c r="E204" s="1">
        <f t="shared" si="3"/>
        <v>1231.2249999999999</v>
      </c>
      <c r="H204" t="str">
        <v>Dateng</v>
      </c>
      <c r="I204" t="str">
        <v>19077 Service Drive</v>
      </c>
      <c r="J204" t="str">
        <v>Compound - Raspberry</v>
      </c>
    </row>
    <row r="205" spans="2:10">
      <c r="B205">
        <f>data!$A205</f>
        <v>204</v>
      </c>
      <c r="C205" s="1">
        <f>(data!$H205/SUM(data!$F205:'data'!$G205))*data!$G205</f>
        <v>395.68666666666672</v>
      </c>
      <c r="D205" s="1">
        <f>(data!$I205-SUM('User Application'!$C$6:$C$8))*data!$G205</f>
        <v>3405.92</v>
      </c>
      <c r="E205" s="1">
        <f t="shared" si="3"/>
        <v>395.68666666666672</v>
      </c>
      <c r="H205" t="str">
        <v>Dayeuhluhur</v>
      </c>
      <c r="I205" t="str">
        <v>1943 Sloan Circle</v>
      </c>
      <c r="J205" t="str">
        <v>Container - Foam Dixie 12 Oz</v>
      </c>
    </row>
    <row r="206" spans="2:10">
      <c r="B206">
        <f>data!$A206</f>
        <v>205</v>
      </c>
      <c r="C206" s="1">
        <f>(data!$H206/SUM(data!$F206:'data'!$G206))*data!$G206</f>
        <v>2827.2461538461539</v>
      </c>
      <c r="D206" s="1">
        <f>(data!$I206-SUM('User Application'!$C$6:$C$8))*data!$G206</f>
        <v>10174.68</v>
      </c>
      <c r="E206" s="1">
        <f t="shared" si="3"/>
        <v>2827.2461538461539</v>
      </c>
      <c r="H206" t="str">
        <v>Dayr Abū Ḑa‘Īf</v>
      </c>
      <c r="I206" t="str">
        <v>197 Mayer Avenue</v>
      </c>
      <c r="J206" t="str">
        <v>Container Clear 8 Oz</v>
      </c>
    </row>
    <row r="207" spans="2:10">
      <c r="B207">
        <f>data!$A207</f>
        <v>206</v>
      </c>
      <c r="C207" s="1">
        <f>(data!$H207/SUM(data!$F207:'data'!$G207))*data!$G207</f>
        <v>3822.6171428571429</v>
      </c>
      <c r="D207" s="1">
        <f>(data!$I207-SUM('User Application'!$C$6:$C$8))*data!$G207</f>
        <v>39991.56</v>
      </c>
      <c r="E207" s="1">
        <f t="shared" si="3"/>
        <v>3822.6171428571429</v>
      </c>
      <c r="H207" t="str">
        <v>Derbent</v>
      </c>
      <c r="I207" t="str">
        <v>2 Brown Plaza</v>
      </c>
      <c r="J207" t="str">
        <v>Cookie - Oatmeal</v>
      </c>
    </row>
    <row r="208" spans="2:10">
      <c r="B208">
        <f>data!$A208</f>
        <v>207</v>
      </c>
      <c r="C208" s="1">
        <f>(data!$H208/SUM(data!$F208:'data'!$G208))*data!$G208</f>
        <v>410.6</v>
      </c>
      <c r="D208" s="1">
        <f>(data!$I208-SUM('User Application'!$C$6:$C$8))*data!$G208</f>
        <v>17398.399999999998</v>
      </c>
      <c r="E208" s="1">
        <f t="shared" si="3"/>
        <v>410.6</v>
      </c>
      <c r="H208" t="str">
        <v>Despotovac</v>
      </c>
      <c r="I208" t="str">
        <v>2 Buena Vista Drive</v>
      </c>
      <c r="J208" t="str">
        <v>Cookie Dough - Chunky</v>
      </c>
    </row>
    <row r="209" spans="2:10">
      <c r="B209">
        <f>data!$A209</f>
        <v>208</v>
      </c>
      <c r="C209" s="1">
        <f>(data!$H209/SUM(data!$F209:'data'!$G209))*data!$G209</f>
        <v>2683.9127272727274</v>
      </c>
      <c r="D209" s="1">
        <f>(data!$I209-SUM('User Application'!$C$6:$C$8))*data!$G209</f>
        <v>21067.119999999999</v>
      </c>
      <c r="E209" s="1">
        <f t="shared" si="3"/>
        <v>2683.9127272727274</v>
      </c>
      <c r="H209" t="str">
        <v>Dinan</v>
      </c>
      <c r="I209" t="str">
        <v>2 Butternut Pass</v>
      </c>
      <c r="J209" t="str">
        <v>Cookies - Assorted</v>
      </c>
    </row>
    <row r="210" spans="2:10">
      <c r="B210">
        <f>data!$A210</f>
        <v>209</v>
      </c>
      <c r="C210" s="1">
        <f>(data!$H210/SUM(data!$F210:'data'!$G210))*data!$G210</f>
        <v>51.037999999999997</v>
      </c>
      <c r="D210" s="1">
        <f>(data!$I210-SUM('User Application'!$C$6:$C$8))*data!$G210</f>
        <v>157.24</v>
      </c>
      <c r="E210" s="1">
        <f t="shared" si="3"/>
        <v>51.037999999999997</v>
      </c>
      <c r="H210" t="str">
        <v>Doloplazy</v>
      </c>
      <c r="I210" t="str">
        <v>2 Calypso Park</v>
      </c>
      <c r="J210" t="str">
        <v>Cookies - Englishbay Wht</v>
      </c>
    </row>
    <row r="211" spans="2:10">
      <c r="B211">
        <f>data!$A211</f>
        <v>210</v>
      </c>
      <c r="C211" s="1">
        <f>(data!$H211/SUM(data!$F211:'data'!$G211))*data!$G211</f>
        <v>623.52</v>
      </c>
      <c r="D211" s="1">
        <f>(data!$I211-SUM('User Application'!$C$6:$C$8))*data!$G211</f>
        <v>15692.85</v>
      </c>
      <c r="E211" s="1">
        <f t="shared" si="3"/>
        <v>623.52</v>
      </c>
      <c r="H211" t="str">
        <v>Dongdong</v>
      </c>
      <c r="I211" t="str">
        <v>2 Clyde Gallagher Street</v>
      </c>
      <c r="J211" t="str">
        <v>Cookies Almond Hazelnut</v>
      </c>
    </row>
    <row r="212" spans="2:10">
      <c r="B212">
        <f>data!$A212</f>
        <v>211</v>
      </c>
      <c r="C212" s="1">
        <f>(data!$H212/SUM(data!$F212:'data'!$G212))*data!$G212</f>
        <v>588.10749999999996</v>
      </c>
      <c r="D212" s="1">
        <f>(data!$I212-SUM('User Application'!$C$6:$C$8))*data!$G212</f>
        <v>2080.44</v>
      </c>
      <c r="E212" s="1">
        <f t="shared" si="3"/>
        <v>588.10749999999996</v>
      </c>
      <c r="H212" t="str">
        <v>Donghe</v>
      </c>
      <c r="I212" t="str">
        <v>2 Emmet Place</v>
      </c>
      <c r="J212" t="str">
        <v>Cookies Cereal Nut</v>
      </c>
    </row>
    <row r="213" spans="2:10">
      <c r="B213">
        <f>data!$A213</f>
        <v>212</v>
      </c>
      <c r="C213" s="1">
        <f>(data!$H213/SUM(data!$F213:'data'!$G213))*data!$G213</f>
        <v>400.92142857142852</v>
      </c>
      <c r="D213" s="1">
        <f>(data!$I213-SUM('User Application'!$C$6:$C$8))*data!$G213</f>
        <v>1149.31</v>
      </c>
      <c r="E213" s="1">
        <f t="shared" si="3"/>
        <v>400.92142857142852</v>
      </c>
      <c r="H213" t="str">
        <v>Dongli</v>
      </c>
      <c r="I213" t="str">
        <v>2 Esch Park</v>
      </c>
      <c r="J213" t="str">
        <v>Corn - Mini</v>
      </c>
    </row>
    <row r="214" spans="2:10">
      <c r="B214">
        <f>data!$A214</f>
        <v>213</v>
      </c>
      <c r="C214" s="1">
        <f>(data!$H214/SUM(data!$F214:'data'!$G214))*data!$G214</f>
        <v>2195.4123529411763</v>
      </c>
      <c r="D214" s="1">
        <f>(data!$I214-SUM('User Application'!$C$6:$C$8))*data!$G214</f>
        <v>36564.44</v>
      </c>
      <c r="E214" s="1">
        <f t="shared" si="3"/>
        <v>2195.4123529411763</v>
      </c>
      <c r="H214" t="str">
        <v>Dongming</v>
      </c>
      <c r="I214" t="str">
        <v>2 Express Pass</v>
      </c>
      <c r="J214" t="str">
        <v>Cotton Wet Mop 16 Oz</v>
      </c>
    </row>
    <row r="215" spans="2:10">
      <c r="B215">
        <f>data!$A215</f>
        <v>214</v>
      </c>
      <c r="C215" s="1">
        <f>(data!$H215/SUM(data!$F215:'data'!$G215))*data!$G215</f>
        <v>1637.152380952381</v>
      </c>
      <c r="D215" s="1">
        <f>(data!$I215-SUM('User Application'!$C$6:$C$8))*data!$G215</f>
        <v>9071.9000000000015</v>
      </c>
      <c r="E215" s="1">
        <f t="shared" si="3"/>
        <v>1637.152380952381</v>
      </c>
      <c r="H215" t="str">
        <v>Dongxin</v>
      </c>
      <c r="I215" t="str">
        <v>2 Fairfield Court</v>
      </c>
      <c r="J215" t="str">
        <v>Country Roll</v>
      </c>
    </row>
    <row r="216" spans="2:10">
      <c r="B216">
        <f>data!$A216</f>
        <v>215</v>
      </c>
      <c r="C216" s="1">
        <f>(data!$H216/SUM(data!$F216:'data'!$G216))*data!$G216</f>
        <v>2188.2190000000001</v>
      </c>
      <c r="D216" s="1">
        <f>(data!$I216-SUM('User Application'!$C$6:$C$8))*data!$G216</f>
        <v>11389.730000000001</v>
      </c>
      <c r="E216" s="1">
        <f t="shared" si="3"/>
        <v>2188.2190000000001</v>
      </c>
      <c r="H216" t="str">
        <v>Donnacona</v>
      </c>
      <c r="I216" t="str">
        <v>2 Forest Dale Plaza</v>
      </c>
      <c r="J216" t="str">
        <v>Crab - Back Fin Meat, Canned</v>
      </c>
    </row>
    <row r="217" spans="2:10">
      <c r="B217">
        <f>data!$A217</f>
        <v>216</v>
      </c>
      <c r="C217" s="1">
        <f>(data!$H217/SUM(data!$F217:'data'!$G217))*data!$G217</f>
        <v>2108.0743750000001</v>
      </c>
      <c r="D217" s="1">
        <f>(data!$I217-SUM('User Application'!$C$6:$C$8))*data!$G217</f>
        <v>17908.66</v>
      </c>
      <c r="E217" s="1">
        <f t="shared" si="3"/>
        <v>2108.0743750000001</v>
      </c>
      <c r="H217" t="str">
        <v>Draguignan</v>
      </c>
      <c r="I217" t="str">
        <v>2 Harper Way</v>
      </c>
      <c r="J217" t="str">
        <v>Crab - Claws, Snow 16 - 24</v>
      </c>
    </row>
    <row r="218" spans="2:10">
      <c r="B218">
        <f>data!$A218</f>
        <v>217</v>
      </c>
      <c r="C218" s="1">
        <f>(data!$H218/SUM(data!$F218:'data'!$G218))*data!$G218</f>
        <v>99.212857142857146</v>
      </c>
      <c r="D218" s="1">
        <f>(data!$I218-SUM('User Application'!$C$6:$C$8))*data!$G218</f>
        <v>3702.48</v>
      </c>
      <c r="E218" s="1">
        <f t="shared" si="3"/>
        <v>99.212857142857146</v>
      </c>
      <c r="H218" t="str">
        <v>Dresden</v>
      </c>
      <c r="I218" t="str">
        <v>2 Iowa Avenue</v>
      </c>
      <c r="J218" t="str">
        <v>Crab - Soft Shell</v>
      </c>
    </row>
    <row r="219" spans="2:10">
      <c r="B219">
        <f>data!$A219</f>
        <v>218</v>
      </c>
      <c r="C219" s="1">
        <f>(data!$H219/SUM(data!$F219:'data'!$G219))*data!$G219</f>
        <v>134.982</v>
      </c>
      <c r="D219" s="1">
        <f>(data!$I219-SUM('User Application'!$C$6:$C$8))*data!$G219</f>
        <v>1478.34</v>
      </c>
      <c r="E219" s="1">
        <f t="shared" si="3"/>
        <v>134.982</v>
      </c>
      <c r="H219" t="str">
        <v>Dřiteň</v>
      </c>
      <c r="I219" t="str">
        <v>2 Katie Point</v>
      </c>
      <c r="J219" t="str">
        <v>Crab Brie In Phyllo</v>
      </c>
    </row>
    <row r="220" spans="2:10">
      <c r="B220">
        <f>data!$A220</f>
        <v>219</v>
      </c>
      <c r="C220" s="1">
        <f>(data!$H220/SUM(data!$F220:'data'!$G220))*data!$G220</f>
        <v>95.942608695652169</v>
      </c>
      <c r="D220" s="1">
        <f>(data!$I220-SUM('User Application'!$C$6:$C$8))*data!$G220</f>
        <v>43592.28</v>
      </c>
      <c r="E220" s="1">
        <f t="shared" si="3"/>
        <v>95.942608695652169</v>
      </c>
      <c r="H220" t="str">
        <v>Duanshen</v>
      </c>
      <c r="I220" t="str">
        <v>2 Laurel Drive</v>
      </c>
      <c r="J220" t="str">
        <v>Crackers - Soda / Saltins</v>
      </c>
    </row>
    <row r="221" spans="2:10">
      <c r="B221">
        <f>data!$A221</f>
        <v>220</v>
      </c>
      <c r="C221" s="1">
        <f>(data!$H221/SUM(data!$F221:'data'!$G221))*data!$G221</f>
        <v>2532.6827272727273</v>
      </c>
      <c r="D221" s="1">
        <f>(data!$I221-SUM('User Application'!$C$6:$C$8))*data!$G221</f>
        <v>23179.59</v>
      </c>
      <c r="E221" s="1">
        <f t="shared" si="3"/>
        <v>2532.6827272727273</v>
      </c>
      <c r="H221" t="str">
        <v>Dubna</v>
      </c>
      <c r="I221" t="str">
        <v>2 Lawn Terrace</v>
      </c>
      <c r="J221" t="str">
        <v>Crackers - Water</v>
      </c>
    </row>
    <row r="222" spans="2:10">
      <c r="B222">
        <f>data!$A222</f>
        <v>221</v>
      </c>
      <c r="C222" s="1">
        <f>(data!$H222/SUM(data!$F222:'data'!$G222))*data!$G222</f>
        <v>1804.6147368421052</v>
      </c>
      <c r="D222" s="1">
        <f>(data!$I222-SUM('User Application'!$C$6:$C$8))*data!$G222</f>
        <v>9330.86</v>
      </c>
      <c r="E222" s="1">
        <f t="shared" si="3"/>
        <v>1804.6147368421052</v>
      </c>
      <c r="H222" t="str">
        <v>Eaubonne</v>
      </c>
      <c r="I222" t="str">
        <v>2 Longview Drive</v>
      </c>
      <c r="J222" t="str">
        <v>Crackers Cheez It</v>
      </c>
    </row>
    <row r="223" spans="2:10">
      <c r="B223">
        <f>data!$A223</f>
        <v>222</v>
      </c>
      <c r="C223" s="1">
        <f>(data!$H223/SUM(data!$F223:'data'!$G223))*data!$G223</f>
        <v>3343.1099999999997</v>
      </c>
      <c r="D223" s="1">
        <f>(data!$I223-SUM('User Application'!$C$6:$C$8))*data!$G223</f>
        <v>8445.06</v>
      </c>
      <c r="E223" s="1">
        <f t="shared" si="3"/>
        <v>3343.1099999999997</v>
      </c>
      <c r="H223" t="str">
        <v>Edineţ</v>
      </c>
      <c r="I223" t="str">
        <v>2 Morrow Avenue</v>
      </c>
      <c r="J223" t="str">
        <v>Cream - 10%</v>
      </c>
    </row>
    <row r="224" spans="2:10">
      <c r="B224">
        <f>data!$A224</f>
        <v>223</v>
      </c>
      <c r="C224" s="1">
        <f>(data!$H224/SUM(data!$F224:'data'!$G224))*data!$G224</f>
        <v>443.66818181818184</v>
      </c>
      <c r="D224" s="1">
        <f>(data!$I224-SUM('User Application'!$C$6:$C$8))*data!$G224</f>
        <v>19784.2</v>
      </c>
      <c r="E224" s="1">
        <f t="shared" si="3"/>
        <v>443.66818181818184</v>
      </c>
      <c r="H224" t="str">
        <v>Ejigbo</v>
      </c>
      <c r="I224" t="str">
        <v>2 Nelson Alley</v>
      </c>
      <c r="J224" t="str">
        <v>Cream - 35%</v>
      </c>
    </row>
    <row r="225" spans="2:10">
      <c r="B225">
        <f>data!$A225</f>
        <v>224</v>
      </c>
      <c r="C225" s="1">
        <f>(data!$H225/SUM(data!$F225:'data'!$G225))*data!$G225</f>
        <v>2172.1211111111111</v>
      </c>
      <c r="D225" s="1">
        <f>(data!$I225-SUM('User Application'!$C$6:$C$8))*data!$G225</f>
        <v>38008.85</v>
      </c>
      <c r="E225" s="1">
        <f t="shared" si="3"/>
        <v>2172.1211111111111</v>
      </c>
      <c r="H225" t="str">
        <v>El Bolsón</v>
      </c>
      <c r="I225" t="str">
        <v>2 Oak Circle</v>
      </c>
      <c r="J225" t="str">
        <v>Cream Of Tartar</v>
      </c>
    </row>
    <row r="226" spans="2:10">
      <c r="B226">
        <f>data!$A226</f>
        <v>225</v>
      </c>
      <c r="C226" s="1">
        <f>(data!$H226/SUM(data!$F226:'data'!$G226))*data!$G226</f>
        <v>618.93375000000003</v>
      </c>
      <c r="D226" s="1">
        <f>(data!$I226-SUM('User Application'!$C$6:$C$8))*data!$G226</f>
        <v>11517.33</v>
      </c>
      <c r="E226" s="1">
        <f t="shared" si="3"/>
        <v>618.93375000000003</v>
      </c>
      <c r="H226" t="str">
        <v>El Refugio</v>
      </c>
      <c r="I226" t="str">
        <v>2 Rockefeller Crossing</v>
      </c>
      <c r="J226" t="str">
        <v>Croissant, Raw - Mini</v>
      </c>
    </row>
    <row r="227" spans="2:10">
      <c r="B227">
        <f>data!$A227</f>
        <v>226</v>
      </c>
      <c r="C227" s="1">
        <f>(data!$H227/SUM(data!$F227:'data'!$G227))*data!$G227</f>
        <v>1053.8053846153846</v>
      </c>
      <c r="D227" s="1">
        <f>(data!$I227-SUM('User Application'!$C$6:$C$8))*data!$G227</f>
        <v>3417.66</v>
      </c>
      <c r="E227" s="1">
        <f t="shared" si="3"/>
        <v>1053.8053846153846</v>
      </c>
      <c r="H227" t="str">
        <v>Eman</v>
      </c>
      <c r="I227" t="str">
        <v>2 Roth Park</v>
      </c>
      <c r="J227" t="str">
        <v>Cumin - Ground</v>
      </c>
    </row>
    <row r="228" spans="2:10">
      <c r="B228">
        <f>data!$A228</f>
        <v>227</v>
      </c>
      <c r="C228" s="1">
        <f>(data!$H228/SUM(data!$F228:'data'!$G228))*data!$G228</f>
        <v>1138.867857142857</v>
      </c>
      <c r="D228" s="1">
        <f>(data!$I228-SUM('User Application'!$C$6:$C$8))*data!$G228</f>
        <v>11130.3</v>
      </c>
      <c r="E228" s="1">
        <f t="shared" si="3"/>
        <v>1138.867857142857</v>
      </c>
      <c r="H228" t="str">
        <v>Emiliano Zapata</v>
      </c>
      <c r="I228" t="str">
        <v>2 Schmedeman Park</v>
      </c>
      <c r="J228" t="str">
        <v>Cumin - Whole</v>
      </c>
    </row>
    <row r="229" spans="2:10">
      <c r="B229">
        <f>data!$A229</f>
        <v>228</v>
      </c>
      <c r="C229" s="1">
        <f>(data!$H229/SUM(data!$F229:'data'!$G229))*data!$G229</f>
        <v>698.58</v>
      </c>
      <c r="D229" s="1">
        <f>(data!$I229-SUM('User Application'!$C$6:$C$8))*data!$G229</f>
        <v>10186.48</v>
      </c>
      <c r="E229" s="1">
        <f t="shared" si="3"/>
        <v>698.58</v>
      </c>
      <c r="H229" t="str">
        <v>Émpa</v>
      </c>
      <c r="I229" t="str">
        <v>2 Stoughton Place</v>
      </c>
      <c r="J229" t="str">
        <v>Cup - 3.5Oz, Foam</v>
      </c>
    </row>
    <row r="230" spans="2:10">
      <c r="B230">
        <f>data!$A230</f>
        <v>229</v>
      </c>
      <c r="C230" s="1">
        <f>(data!$H230/SUM(data!$F230:'data'!$G230))*data!$G230</f>
        <v>1283.7206666666666</v>
      </c>
      <c r="D230" s="1">
        <f>(data!$I230-SUM('User Application'!$C$6:$C$8))*data!$G230</f>
        <v>5022.0099999999993</v>
      </c>
      <c r="E230" s="1">
        <f t="shared" si="3"/>
        <v>1283.7206666666666</v>
      </c>
      <c r="H230" t="str">
        <v>Entebbe</v>
      </c>
      <c r="I230" t="str">
        <v>2 Sullivan Pass</v>
      </c>
      <c r="J230" t="str">
        <v>Cup - 8Oz Coffee Perforated</v>
      </c>
    </row>
    <row r="231" spans="2:10">
      <c r="B231">
        <f>data!$A231</f>
        <v>230</v>
      </c>
      <c r="C231" s="1">
        <f>(data!$H231/SUM(data!$F231:'data'!$G231))*data!$G231</f>
        <v>20.663636363636364</v>
      </c>
      <c r="D231" s="1">
        <f>(data!$I231-SUM('User Application'!$C$6:$C$8))*data!$G231</f>
        <v>5633.14</v>
      </c>
      <c r="E231" s="1">
        <f t="shared" si="3"/>
        <v>20.663636363636364</v>
      </c>
      <c r="H231" t="str">
        <v>Épinal</v>
      </c>
      <c r="I231" t="str">
        <v>2 Summit Terrace</v>
      </c>
      <c r="J231" t="str">
        <v>Cup - Translucent 7 Oz Clear</v>
      </c>
    </row>
    <row r="232" spans="2:10">
      <c r="B232">
        <f>data!$A232</f>
        <v>231</v>
      </c>
      <c r="C232" s="1">
        <f>(data!$H232/SUM(data!$F232:'data'!$G232))*data!$G232</f>
        <v>1811.4695238095239</v>
      </c>
      <c r="D232" s="1">
        <f>(data!$I232-SUM('User Application'!$C$6:$C$8))*data!$G232</f>
        <v>40560.520000000004</v>
      </c>
      <c r="E232" s="1">
        <f t="shared" si="3"/>
        <v>1811.4695238095239</v>
      </c>
      <c r="H232" t="str">
        <v>Ercheng</v>
      </c>
      <c r="I232" t="str">
        <v>2 Texas Lane</v>
      </c>
      <c r="J232" t="str">
        <v>Cup Translucent 9 Oz</v>
      </c>
    </row>
    <row r="233" spans="2:10">
      <c r="B233">
        <f>data!$A233</f>
        <v>232</v>
      </c>
      <c r="C233" s="1">
        <f>(data!$H233/SUM(data!$F233:'data'!$G233))*data!$G233</f>
        <v>1235.6715789473685</v>
      </c>
      <c r="D233" s="1">
        <f>(data!$I233-SUM('User Application'!$C$6:$C$8))*data!$G233</f>
        <v>13726.439999999999</v>
      </c>
      <c r="E233" s="1">
        <f t="shared" si="3"/>
        <v>1235.6715789473685</v>
      </c>
      <c r="H233" t="str">
        <v>Ernestinovo</v>
      </c>
      <c r="I233" t="str">
        <v>2076 Esch Avenue</v>
      </c>
      <c r="J233" t="str">
        <v>Curry Powder</v>
      </c>
    </row>
    <row r="234" spans="2:10">
      <c r="B234">
        <f>data!$A234</f>
        <v>233</v>
      </c>
      <c r="C234" s="1">
        <f>(data!$H234/SUM(data!$F234:'data'!$G234))*data!$G234</f>
        <v>161.7890909090909</v>
      </c>
      <c r="D234" s="1">
        <f>(data!$I234-SUM('User Application'!$C$6:$C$8))*data!$G234</f>
        <v>2347.7999999999997</v>
      </c>
      <c r="E234" s="1">
        <f t="shared" si="3"/>
        <v>161.7890909090909</v>
      </c>
      <c r="H234" t="str">
        <v>Ettelbruck</v>
      </c>
      <c r="I234" t="str">
        <v>208 Barnett Junction</v>
      </c>
      <c r="J234" t="str">
        <v>Daikon Radish</v>
      </c>
    </row>
    <row r="235" spans="2:10">
      <c r="B235">
        <f>data!$A235</f>
        <v>234</v>
      </c>
      <c r="C235" s="1">
        <f>(data!$H235/SUM(data!$F235:'data'!$G235))*data!$G235</f>
        <v>126.82857142857142</v>
      </c>
      <c r="D235" s="1">
        <f>(data!$I235-SUM('User Application'!$C$6:$C$8))*data!$G235</f>
        <v>7327.24</v>
      </c>
      <c r="E235" s="1">
        <f t="shared" si="3"/>
        <v>126.82857142857142</v>
      </c>
      <c r="H235" t="str">
        <v>Falkenberg</v>
      </c>
      <c r="I235" t="str">
        <v>208 Sachs Plaza</v>
      </c>
      <c r="J235" t="str">
        <v>Dasheen</v>
      </c>
    </row>
    <row r="236" spans="2:10">
      <c r="B236">
        <f>data!$A236</f>
        <v>235</v>
      </c>
      <c r="C236" s="1">
        <f>(data!$H236/SUM(data!$F236:'data'!$G236))*data!$G236</f>
        <v>2827.1625000000004</v>
      </c>
      <c r="D236" s="1">
        <f>(data!$I236-SUM('User Application'!$C$6:$C$8))*data!$G236</f>
        <v>213.06</v>
      </c>
      <c r="E236" s="1">
        <f t="shared" si="3"/>
        <v>213.06</v>
      </c>
      <c r="H236" t="str">
        <v>Fanyang</v>
      </c>
      <c r="I236" t="str">
        <v>20859 Debra Point</v>
      </c>
      <c r="J236" t="str">
        <v>Daves Island Stinger</v>
      </c>
    </row>
    <row r="237" spans="2:10">
      <c r="B237">
        <f>data!$A237</f>
        <v>236</v>
      </c>
      <c r="C237" s="1">
        <f>(data!$H237/SUM(data!$F237:'data'!$G237))*data!$G237</f>
        <v>2416.4</v>
      </c>
      <c r="D237" s="1">
        <f>(data!$I237-SUM('User Application'!$C$6:$C$8))*data!$G237</f>
        <v>2646</v>
      </c>
      <c r="E237" s="1">
        <f t="shared" si="3"/>
        <v>2416.4</v>
      </c>
      <c r="H237" t="str">
        <v>Fareydūnshahr</v>
      </c>
      <c r="I237" t="str">
        <v>20911 Pond Road</v>
      </c>
      <c r="J237" t="str">
        <v>Devonshire Cream</v>
      </c>
    </row>
    <row r="238" spans="2:10">
      <c r="B238">
        <f>data!$A238</f>
        <v>237</v>
      </c>
      <c r="C238" s="1">
        <f>(data!$H238/SUM(data!$F238:'data'!$G238))*data!$G238</f>
        <v>405.0057142857143</v>
      </c>
      <c r="D238" s="1">
        <f>(data!$I238-SUM('User Application'!$C$6:$C$8))*data!$G238</f>
        <v>2600.3000000000002</v>
      </c>
      <c r="E238" s="1">
        <f t="shared" si="3"/>
        <v>405.0057142857143</v>
      </c>
      <c r="H238" t="str">
        <v>Feilaixia</v>
      </c>
      <c r="I238" t="str">
        <v>211 Hovde Terrace</v>
      </c>
      <c r="J238" t="str">
        <v>Doilies - 12, Paper</v>
      </c>
    </row>
    <row r="239" spans="2:10">
      <c r="B239">
        <f>data!$A239</f>
        <v>238</v>
      </c>
      <c r="C239" s="1">
        <f>(data!$H239/SUM(data!$F239:'data'!$G239))*data!$G239</f>
        <v>2572.2960000000003</v>
      </c>
      <c r="D239" s="1">
        <f>(data!$I239-SUM('User Application'!$C$6:$C$8))*data!$G239</f>
        <v>10428.57</v>
      </c>
      <c r="E239" s="1">
        <f t="shared" si="3"/>
        <v>2572.2960000000003</v>
      </c>
      <c r="H239" t="str">
        <v>Fencheng</v>
      </c>
      <c r="I239" t="str">
        <v>2183 Paget Terrace</v>
      </c>
      <c r="J239" t="str">
        <v>Dome Lid Clear P92008H</v>
      </c>
    </row>
    <row r="240" spans="2:10">
      <c r="B240">
        <f>data!$A240</f>
        <v>239</v>
      </c>
      <c r="C240" s="1">
        <f>(data!$H240/SUM(data!$F240:'data'!$G240))*data!$G240</f>
        <v>214.02222222222221</v>
      </c>
      <c r="D240" s="1">
        <f>(data!$I240-SUM('User Application'!$C$6:$C$8))*data!$G240</f>
        <v>19801.600000000002</v>
      </c>
      <c r="E240" s="1">
        <f t="shared" si="3"/>
        <v>214.02222222222221</v>
      </c>
      <c r="H240" t="str">
        <v>Fenggao</v>
      </c>
      <c r="I240" t="str">
        <v>2183 Ryan Avenue</v>
      </c>
      <c r="J240" t="str">
        <v>Dr. Pepper - 355Ml</v>
      </c>
    </row>
    <row r="241" spans="2:10">
      <c r="B241">
        <f>data!$A241</f>
        <v>240</v>
      </c>
      <c r="C241" s="1">
        <f>(data!$H241/SUM(data!$F241:'data'!$G241))*data!$G241</f>
        <v>31.231999999999999</v>
      </c>
      <c r="D241" s="1">
        <f>(data!$I241-SUM('User Application'!$C$6:$C$8))*data!$G241</f>
        <v>2427.2399999999998</v>
      </c>
      <c r="E241" s="1">
        <f t="shared" si="3"/>
        <v>31.231999999999999</v>
      </c>
      <c r="H241" t="str">
        <v>Fenghua</v>
      </c>
      <c r="I241" t="str">
        <v>2188 Fieldstone Park</v>
      </c>
      <c r="J241" t="str">
        <v>Dragon Fruit</v>
      </c>
    </row>
    <row r="242" spans="2:10">
      <c r="B242">
        <f>data!$A242</f>
        <v>241</v>
      </c>
      <c r="C242" s="1">
        <f>(data!$H242/SUM(data!$F242:'data'!$G242))*data!$G242</f>
        <v>751.92499999999995</v>
      </c>
      <c r="D242" s="1">
        <f>(data!$I242-SUM('User Application'!$C$6:$C$8))*data!$G242</f>
        <v>14330.61</v>
      </c>
      <c r="E242" s="1">
        <f t="shared" si="3"/>
        <v>751.92499999999995</v>
      </c>
      <c r="H242" t="str">
        <v>Fenghuo</v>
      </c>
      <c r="I242" t="str">
        <v>21952 Hagan Alley</v>
      </c>
      <c r="J242" t="str">
        <v>Dried Figs</v>
      </c>
    </row>
    <row r="243" spans="2:10">
      <c r="B243">
        <f>data!$A243</f>
        <v>242</v>
      </c>
      <c r="C243" s="1">
        <f>(data!$H243/SUM(data!$F243:'data'!$G243))*data!$G243</f>
        <v>1970.4387499999998</v>
      </c>
      <c r="D243" s="1">
        <f>(data!$I243-SUM('User Application'!$C$6:$C$8))*data!$G243</f>
        <v>10370.5</v>
      </c>
      <c r="E243" s="1">
        <f t="shared" si="3"/>
        <v>1970.4387499999998</v>
      </c>
      <c r="H243" t="str">
        <v>Fengli</v>
      </c>
      <c r="I243" t="str">
        <v>22 Barby Point</v>
      </c>
      <c r="J243" t="str">
        <v>Duck - Legs</v>
      </c>
    </row>
    <row r="244" spans="2:10">
      <c r="B244">
        <f>data!$A244</f>
        <v>243</v>
      </c>
      <c r="C244" s="1">
        <f>(data!$H244/SUM(data!$F244:'data'!$G244))*data!$G244</f>
        <v>609.57333333333327</v>
      </c>
      <c r="D244" s="1">
        <f>(data!$I244-SUM('User Application'!$C$6:$C$8))*data!$G244</f>
        <v>6654.2</v>
      </c>
      <c r="E244" s="1">
        <f t="shared" si="3"/>
        <v>609.57333333333327</v>
      </c>
      <c r="H244" t="str">
        <v>Fenglin</v>
      </c>
      <c r="I244" t="str">
        <v>22 Bartillon Junction</v>
      </c>
      <c r="J244" t="str">
        <v>Easy Off Oven Cleaner</v>
      </c>
    </row>
    <row r="245" spans="2:10">
      <c r="B245">
        <f>data!$A245</f>
        <v>244</v>
      </c>
      <c r="C245" s="1">
        <f>(data!$H245/SUM(data!$F245:'data'!$G245))*data!$G245</f>
        <v>90.074666666666658</v>
      </c>
      <c r="D245" s="1">
        <f>(data!$I245-SUM('User Application'!$C$6:$C$8))*data!$G245</f>
        <v>3533.32</v>
      </c>
      <c r="E245" s="1">
        <f t="shared" si="3"/>
        <v>90.074666666666658</v>
      </c>
      <c r="H245" t="str">
        <v>Fershampenuaz</v>
      </c>
      <c r="I245" t="str">
        <v>22 Carberry Crossing</v>
      </c>
      <c r="J245" t="str">
        <v>Ecolab - Hobart Upr Prewash Arm</v>
      </c>
    </row>
    <row r="246" spans="2:10">
      <c r="B246">
        <f>data!$A246</f>
        <v>245</v>
      </c>
      <c r="C246" s="1">
        <f>(data!$H246/SUM(data!$F246:'data'!$G246))*data!$G246</f>
        <v>90.213529411764711</v>
      </c>
      <c r="D246" s="1">
        <f>(data!$I246-SUM('User Application'!$C$6:$C$8))*data!$G246</f>
        <v>159.66999999999999</v>
      </c>
      <c r="E246" s="1">
        <f t="shared" si="3"/>
        <v>90.213529411764711</v>
      </c>
      <c r="H246" t="str">
        <v>Fiães</v>
      </c>
      <c r="I246" t="str">
        <v>22 Mariners Cove Crossing</v>
      </c>
      <c r="J246" t="str">
        <v>Ecolab - Mikroklene 4/4 L</v>
      </c>
    </row>
    <row r="247" spans="2:10">
      <c r="B247">
        <f>data!$A247</f>
        <v>246</v>
      </c>
      <c r="C247" s="1">
        <f>(data!$H247/SUM(data!$F247:'data'!$G247))*data!$G247</f>
        <v>745.22785714285715</v>
      </c>
      <c r="D247" s="1">
        <f>(data!$I247-SUM('User Application'!$C$6:$C$8))*data!$G247</f>
        <v>9488.76</v>
      </c>
      <c r="E247" s="1">
        <f t="shared" si="3"/>
        <v>745.22785714285715</v>
      </c>
      <c r="H247" t="str">
        <v>Fika</v>
      </c>
      <c r="I247" t="str">
        <v>22 Mifflin Junction</v>
      </c>
      <c r="J247" t="str">
        <v>Ecolab - Solid Fusion</v>
      </c>
    </row>
    <row r="248" spans="2:10">
      <c r="B248">
        <f>data!$A248</f>
        <v>247</v>
      </c>
      <c r="C248" s="1">
        <f>(data!$H248/SUM(data!$F248:'data'!$G248))*data!$G248</f>
        <v>170.47499999999999</v>
      </c>
      <c r="D248" s="1">
        <f>(data!$I248-SUM('User Application'!$C$6:$C$8))*data!$G248</f>
        <v>17931.349999999999</v>
      </c>
      <c r="E248" s="1">
        <f t="shared" si="3"/>
        <v>170.47499999999999</v>
      </c>
      <c r="H248" t="str">
        <v>Fleury-Les-Aubrais</v>
      </c>
      <c r="I248" t="str">
        <v>22 Northland Plaza</v>
      </c>
      <c r="J248" t="str">
        <v>Ecolab Crystal Fusion</v>
      </c>
    </row>
    <row r="249" spans="2:10">
      <c r="B249">
        <f>data!$A249</f>
        <v>248</v>
      </c>
      <c r="C249" s="1">
        <f>(data!$H249/SUM(data!$F249:'data'!$G249))*data!$G249</f>
        <v>2392.5133333333333</v>
      </c>
      <c r="D249" s="1">
        <f>(data!$I249-SUM('User Application'!$C$6:$C$8))*data!$G249</f>
        <v>7231.94</v>
      </c>
      <c r="E249" s="1">
        <f t="shared" si="3"/>
        <v>2392.5133333333333</v>
      </c>
      <c r="H249" t="str">
        <v>Floreşti</v>
      </c>
      <c r="I249" t="str">
        <v>22138 Lukken Point</v>
      </c>
      <c r="J249" t="str">
        <v>Eggplant - Baby</v>
      </c>
    </row>
    <row r="250" spans="2:10">
      <c r="B250">
        <f>data!$A250</f>
        <v>249</v>
      </c>
      <c r="C250" s="1">
        <f>(data!$H250/SUM(data!$F250:'data'!$G250))*data!$G250</f>
        <v>831.96857142857129</v>
      </c>
      <c r="D250" s="1">
        <f>(data!$I250-SUM('User Application'!$C$6:$C$8))*data!$G250</f>
        <v>4283.88</v>
      </c>
      <c r="E250" s="1">
        <f t="shared" si="3"/>
        <v>831.96857142857129</v>
      </c>
      <c r="H250" t="str">
        <v>Fordon</v>
      </c>
      <c r="I250" t="str">
        <v>223 Old Gate Trail</v>
      </c>
      <c r="J250" t="str">
        <v>Eggplant Italian</v>
      </c>
    </row>
    <row r="251" spans="2:10">
      <c r="B251">
        <f>data!$A251</f>
        <v>250</v>
      </c>
      <c r="C251" s="1">
        <f>(data!$H251/SUM(data!$F251:'data'!$G251))*data!$G251</f>
        <v>1345.3776470588234</v>
      </c>
      <c r="D251" s="1">
        <f>(data!$I251-SUM('User Application'!$C$6:$C$8))*data!$G251</f>
        <v>26697.99</v>
      </c>
      <c r="E251" s="1">
        <f t="shared" si="3"/>
        <v>1345.3776470588234</v>
      </c>
      <c r="H251" t="str">
        <v>Frakulla E Madhe</v>
      </c>
      <c r="I251" t="str">
        <v>223 Sheridan Trail</v>
      </c>
      <c r="J251" t="str">
        <v>Eggplant Oriental</v>
      </c>
    </row>
    <row r="252" spans="2:10">
      <c r="B252">
        <f>data!$A252</f>
        <v>251</v>
      </c>
      <c r="C252" s="1">
        <f>(data!$H252/SUM(data!$F252:'data'!$G252))*data!$G252</f>
        <v>1022.309090909091</v>
      </c>
      <c r="D252" s="1">
        <f>(data!$I252-SUM('User Application'!$C$6:$C$8))*data!$G252</f>
        <v>4720.55</v>
      </c>
      <c r="E252" s="1">
        <f t="shared" si="3"/>
        <v>1022.309090909091</v>
      </c>
      <c r="H252" t="str">
        <v>Freiburg Im Breisgau</v>
      </c>
      <c r="I252" t="str">
        <v>2230 Evergreen Pass</v>
      </c>
      <c r="J252" t="str">
        <v>Eggroll</v>
      </c>
    </row>
    <row r="253" spans="2:10">
      <c r="B253">
        <f>data!$A253</f>
        <v>252</v>
      </c>
      <c r="C253" s="1">
        <f>(data!$H253/SUM(data!$F253:'data'!$G253))*data!$G253</f>
        <v>980.86933333333343</v>
      </c>
      <c r="D253" s="1">
        <f>(data!$I253-SUM('User Application'!$C$6:$C$8))*data!$G253</f>
        <v>1409.6</v>
      </c>
      <c r="E253" s="1">
        <f t="shared" si="3"/>
        <v>980.86933333333343</v>
      </c>
      <c r="H253" t="str">
        <v>Fresnes</v>
      </c>
      <c r="I253" t="str">
        <v>22576 Sullivan Court</v>
      </c>
      <c r="J253" t="str">
        <v>Eggwhite Frozen</v>
      </c>
    </row>
    <row r="254" spans="2:10">
      <c r="B254">
        <f>data!$A254</f>
        <v>253</v>
      </c>
      <c r="C254" s="1">
        <f>(data!$H254/SUM(data!$F254:'data'!$G254))*data!$G254</f>
        <v>984.24</v>
      </c>
      <c r="D254" s="1">
        <f>(data!$I254-SUM('User Application'!$C$6:$C$8))*data!$G254</f>
        <v>31524.48</v>
      </c>
      <c r="E254" s="1">
        <f t="shared" si="3"/>
        <v>984.24</v>
      </c>
      <c r="H254" t="str">
        <v>Frydrychowice</v>
      </c>
      <c r="I254" t="str">
        <v>22591 Pine View Terrace</v>
      </c>
      <c r="J254" t="str">
        <v>Emulsifier</v>
      </c>
    </row>
    <row r="255" spans="2:10">
      <c r="B255">
        <f>data!$A255</f>
        <v>254</v>
      </c>
      <c r="C255" s="1">
        <f>(data!$H255/SUM(data!$F255:'data'!$G255))*data!$G255</f>
        <v>326.2</v>
      </c>
      <c r="D255" s="1">
        <f>(data!$I255-SUM('User Application'!$C$6:$C$8))*data!$G255</f>
        <v>1993.55</v>
      </c>
      <c r="E255" s="1">
        <f t="shared" si="3"/>
        <v>326.2</v>
      </c>
      <c r="H255" t="str">
        <v>Fukuechō</v>
      </c>
      <c r="I255" t="str">
        <v>22711 Shelley Park</v>
      </c>
      <c r="J255" t="str">
        <v>Energy - Boo - Koo</v>
      </c>
    </row>
    <row r="256" spans="2:10">
      <c r="B256">
        <f>data!$A256</f>
        <v>255</v>
      </c>
      <c r="C256" s="1">
        <f>(data!$H256/SUM(data!$F256:'data'!$G256))*data!$G256</f>
        <v>1647.4933333333331</v>
      </c>
      <c r="D256" s="1">
        <f>(data!$I256-SUM('User Application'!$C$6:$C$8))*data!$G256</f>
        <v>12902.4</v>
      </c>
      <c r="E256" s="1">
        <f t="shared" si="3"/>
        <v>1647.4933333333331</v>
      </c>
      <c r="H256" t="str">
        <v>Funes</v>
      </c>
      <c r="I256" t="str">
        <v>2282 Waxwing Point</v>
      </c>
      <c r="J256" t="str">
        <v>Energy Drink Bawls</v>
      </c>
    </row>
    <row r="257" spans="2:10">
      <c r="B257">
        <f>data!$A257</f>
        <v>256</v>
      </c>
      <c r="C257" s="1">
        <f>(data!$H257/SUM(data!$F257:'data'!$G257))*data!$G257</f>
        <v>2068.3753846153845</v>
      </c>
      <c r="D257" s="1">
        <f>(data!$I257-SUM('User Application'!$C$6:$C$8))*data!$G257</f>
        <v>8388.64</v>
      </c>
      <c r="E257" s="1">
        <f t="shared" si="3"/>
        <v>2068.3753846153845</v>
      </c>
      <c r="H257" t="str">
        <v>Gadingrejo</v>
      </c>
      <c r="I257" t="str">
        <v>23 6Th Drive</v>
      </c>
      <c r="J257" t="str">
        <v>External Supplier</v>
      </c>
    </row>
    <row r="258" spans="2:10">
      <c r="B258">
        <f>data!$A258</f>
        <v>257</v>
      </c>
      <c r="C258" s="1">
        <f>(data!$H258/SUM(data!$F258:'data'!$G258))*data!$G258</f>
        <v>2156.3666666666668</v>
      </c>
      <c r="D258" s="1">
        <f>(data!$I258-SUM('User Application'!$C$6:$C$8))*data!$G258</f>
        <v>13817.84</v>
      </c>
      <c r="E258" s="1">
        <f t="shared" si="3"/>
        <v>2156.3666666666668</v>
      </c>
      <c r="H258" t="str">
        <v>Gagarin</v>
      </c>
      <c r="I258" t="str">
        <v>23 American Circle</v>
      </c>
      <c r="J258" t="str">
        <v>Extract - Lemon</v>
      </c>
    </row>
    <row r="259" spans="2:10">
      <c r="B259">
        <f>data!$A259</f>
        <v>258</v>
      </c>
      <c r="C259" s="1">
        <f>(data!$H259/SUM(data!$F259:'data'!$G259))*data!$G259</f>
        <v>993.56562499999995</v>
      </c>
      <c r="D259" s="1">
        <f>(data!$I259-SUM('User Application'!$C$6:$C$8))*data!$G259</f>
        <v>6103.95</v>
      </c>
      <c r="E259" s="1">
        <f t="shared" ref="E259:E322" si="4">MIN($C259:$D259)</f>
        <v>993.56562499999995</v>
      </c>
      <c r="H259" t="str">
        <v>Galatás</v>
      </c>
      <c r="I259" t="str">
        <v>23 Beilfuss Street</v>
      </c>
      <c r="J259" t="str">
        <v>Extract - Raspberry</v>
      </c>
    </row>
    <row r="260" spans="2:10">
      <c r="B260">
        <f>data!$A260</f>
        <v>259</v>
      </c>
      <c r="C260" s="1">
        <f>(data!$H260/SUM(data!$F260:'data'!$G260))*data!$G260</f>
        <v>1646.2333333333331</v>
      </c>
      <c r="D260" s="1">
        <f>(data!$I260-SUM('User Application'!$C$6:$C$8))*data!$G260</f>
        <v>10365.869999999999</v>
      </c>
      <c r="E260" s="1">
        <f t="shared" si="4"/>
        <v>1646.2333333333331</v>
      </c>
      <c r="H260" t="str">
        <v>Gaojian</v>
      </c>
      <c r="I260" t="str">
        <v>23 Doe Crossing Center</v>
      </c>
      <c r="J260" t="str">
        <v>Fenngreek Seed</v>
      </c>
    </row>
    <row r="261" spans="2:10">
      <c r="B261">
        <f>data!$A261</f>
        <v>260</v>
      </c>
      <c r="C261" s="1">
        <f>(data!$H261/SUM(data!$F261:'data'!$G261))*data!$G261</f>
        <v>3659.3333333333335</v>
      </c>
      <c r="D261" s="1">
        <f>(data!$I261-SUM('User Application'!$C$6:$C$8))*data!$G261</f>
        <v>38895.449999999997</v>
      </c>
      <c r="E261" s="1">
        <f t="shared" si="4"/>
        <v>3659.3333333333335</v>
      </c>
      <c r="H261" t="str">
        <v>Gaojimiao</v>
      </c>
      <c r="I261" t="str">
        <v>23 Esch Center</v>
      </c>
      <c r="J261" t="str">
        <v>Filo Dough</v>
      </c>
    </row>
    <row r="262" spans="2:10">
      <c r="B262">
        <f>data!$A262</f>
        <v>261</v>
      </c>
      <c r="C262" s="1">
        <f>(data!$H262/SUM(data!$F262:'data'!$G262))*data!$G262</f>
        <v>369.89857142857142</v>
      </c>
      <c r="D262" s="1">
        <f>(data!$I262-SUM('User Application'!$C$6:$C$8))*data!$G262</f>
        <v>907.32</v>
      </c>
      <c r="E262" s="1">
        <f t="shared" si="4"/>
        <v>369.89857142857142</v>
      </c>
      <c r="H262" t="str">
        <v>Gaotuo</v>
      </c>
      <c r="I262" t="str">
        <v>23 Novick Crossing</v>
      </c>
      <c r="J262" t="str">
        <v>Fireball Whisky</v>
      </c>
    </row>
    <row r="263" spans="2:10">
      <c r="B263">
        <f>data!$A263</f>
        <v>262</v>
      </c>
      <c r="C263" s="1">
        <f>(data!$H263/SUM(data!$F263:'data'!$G263))*data!$G263</f>
        <v>601.70857142857142</v>
      </c>
      <c r="D263" s="1">
        <f>(data!$I263-SUM('User Application'!$C$6:$C$8))*data!$G263</f>
        <v>3695.68</v>
      </c>
      <c r="E263" s="1">
        <f t="shared" si="4"/>
        <v>601.70857142857142</v>
      </c>
      <c r="H263" t="str">
        <v>Gapluk</v>
      </c>
      <c r="I263" t="str">
        <v>23 Ryan Lane</v>
      </c>
      <c r="J263" t="str">
        <v>Five Alive Citrus</v>
      </c>
    </row>
    <row r="264" spans="2:10">
      <c r="B264">
        <f>data!$A264</f>
        <v>263</v>
      </c>
      <c r="C264" s="1">
        <f>(data!$H264/SUM(data!$F264:'data'!$G264))*data!$G264</f>
        <v>108.37352941176471</v>
      </c>
      <c r="D264" s="1">
        <f>(data!$I264-SUM('User Application'!$C$6:$C$8))*data!$G264</f>
        <v>4866.45</v>
      </c>
      <c r="E264" s="1">
        <f t="shared" si="4"/>
        <v>108.37352941176471</v>
      </c>
      <c r="H264" t="str">
        <v>Garhi Khairo</v>
      </c>
      <c r="I264" t="str">
        <v>2373 Derek Plaza</v>
      </c>
      <c r="J264" t="str">
        <v>Flavouring - Orange</v>
      </c>
    </row>
    <row r="265" spans="2:10">
      <c r="B265">
        <f>data!$A265</f>
        <v>264</v>
      </c>
      <c r="C265" s="1">
        <f>(data!$H265/SUM(data!$F265:'data'!$G265))*data!$G265</f>
        <v>99.535624999999996</v>
      </c>
      <c r="D265" s="1">
        <f>(data!$I265-SUM('User Application'!$C$6:$C$8))*data!$G265</f>
        <v>11022.76</v>
      </c>
      <c r="E265" s="1">
        <f t="shared" si="4"/>
        <v>99.535624999999996</v>
      </c>
      <c r="H265" t="str">
        <v>Gaya</v>
      </c>
      <c r="I265" t="str">
        <v>2377 Coolidge Road</v>
      </c>
      <c r="J265" t="str">
        <v>Flounder - Fresh</v>
      </c>
    </row>
    <row r="266" spans="2:10">
      <c r="B266">
        <f>data!$A266</f>
        <v>265</v>
      </c>
      <c r="C266" s="1">
        <f>(data!$H266/SUM(data!$F266:'data'!$G266))*data!$G266</f>
        <v>1170.6254545454544</v>
      </c>
      <c r="D266" s="1">
        <f>(data!$I266-SUM('User Application'!$C$6:$C$8))*data!$G266</f>
        <v>14938.96</v>
      </c>
      <c r="E266" s="1">
        <f t="shared" si="4"/>
        <v>1170.6254545454544</v>
      </c>
      <c r="H266" t="str">
        <v>Gendiwu</v>
      </c>
      <c r="I266" t="str">
        <v>2386 Raven Junction</v>
      </c>
      <c r="J266" t="str">
        <v>Flour - Bran, Red</v>
      </c>
    </row>
    <row r="267" spans="2:10">
      <c r="B267">
        <f>data!$A267</f>
        <v>266</v>
      </c>
      <c r="C267" s="1">
        <f>(data!$H267/SUM(data!$F267:'data'!$G267))*data!$G267</f>
        <v>818.95285714285706</v>
      </c>
      <c r="D267" s="1">
        <f>(data!$I267-SUM('User Application'!$C$6:$C$8))*data!$G267</f>
        <v>3900.3900000000003</v>
      </c>
      <c r="E267" s="1">
        <f t="shared" si="4"/>
        <v>818.95285714285706</v>
      </c>
      <c r="H267" t="str">
        <v>Gentilly</v>
      </c>
      <c r="I267" t="str">
        <v>2399 Artisan Junction</v>
      </c>
      <c r="J267" t="str">
        <v>Flour - Buckwheat, Dark</v>
      </c>
    </row>
    <row r="268" spans="2:10">
      <c r="B268">
        <f>data!$A268</f>
        <v>267</v>
      </c>
      <c r="C268" s="1">
        <f>(data!$H268/SUM(data!$F268:'data'!$G268))*data!$G268</f>
        <v>559.31142857142856</v>
      </c>
      <c r="D268" s="1">
        <f>(data!$I268-SUM('User Application'!$C$6:$C$8))*data!$G268</f>
        <v>14070.18</v>
      </c>
      <c r="E268" s="1">
        <f t="shared" si="4"/>
        <v>559.31142857142856</v>
      </c>
      <c r="H268" t="str">
        <v>Gerakaroú</v>
      </c>
      <c r="I268" t="str">
        <v>24 American Ash Plaza</v>
      </c>
      <c r="J268" t="str">
        <v>Flour - Chickpea</v>
      </c>
    </row>
    <row r="269" spans="2:10">
      <c r="B269">
        <f>data!$A269</f>
        <v>268</v>
      </c>
      <c r="C269" s="1">
        <f>(data!$H269/SUM(data!$F269:'data'!$G269))*data!$G269</f>
        <v>161.22999999999999</v>
      </c>
      <c r="D269" s="1">
        <f>(data!$I269-SUM('User Application'!$C$6:$C$8))*data!$G269</f>
        <v>1650.81</v>
      </c>
      <c r="E269" s="1">
        <f t="shared" si="4"/>
        <v>161.22999999999999</v>
      </c>
      <c r="H269" t="str">
        <v>Gibsons</v>
      </c>
      <c r="I269" t="str">
        <v>24 Burning Wood Point</v>
      </c>
      <c r="J269" t="str">
        <v>Flour - Pastry</v>
      </c>
    </row>
    <row r="270" spans="2:10">
      <c r="B270">
        <f>data!$A270</f>
        <v>269</v>
      </c>
      <c r="C270" s="1">
        <f>(data!$H270/SUM(data!$F270:'data'!$G270))*data!$G270</f>
        <v>219.85312500000001</v>
      </c>
      <c r="D270" s="1">
        <f>(data!$I270-SUM('User Application'!$C$6:$C$8))*data!$G270</f>
        <v>23616.36</v>
      </c>
      <c r="E270" s="1">
        <f t="shared" si="4"/>
        <v>219.85312500000001</v>
      </c>
      <c r="H270" t="str">
        <v>Gielniów</v>
      </c>
      <c r="I270" t="str">
        <v>24 Florence Terrace</v>
      </c>
      <c r="J270" t="str">
        <v>Flour - Rye</v>
      </c>
    </row>
    <row r="271" spans="2:10">
      <c r="B271">
        <f>data!$A271</f>
        <v>270</v>
      </c>
      <c r="C271" s="1">
        <f>(data!$H271/SUM(data!$F271:'data'!$G271))*data!$G271</f>
        <v>308.67</v>
      </c>
      <c r="D271" s="1">
        <f>(data!$I271-SUM('User Application'!$C$6:$C$8))*data!$G271</f>
        <v>3405.86</v>
      </c>
      <c r="E271" s="1">
        <f t="shared" si="4"/>
        <v>308.67</v>
      </c>
      <c r="H271" t="str">
        <v>Giporlos</v>
      </c>
      <c r="I271" t="str">
        <v>24 Oak Valley Alley</v>
      </c>
      <c r="J271" t="str">
        <v>Flour - Semolina</v>
      </c>
    </row>
    <row r="272" spans="2:10">
      <c r="B272">
        <f>data!$A272</f>
        <v>271</v>
      </c>
      <c r="C272" s="1">
        <f>(data!$H272/SUM(data!$F272:'data'!$G272))*data!$G272</f>
        <v>252.23428571428573</v>
      </c>
      <c r="D272" s="1">
        <f>(data!$I272-SUM('User Application'!$C$6:$C$8))*data!$G272</f>
        <v>4286.54</v>
      </c>
      <c r="E272" s="1">
        <f t="shared" si="4"/>
        <v>252.23428571428573</v>
      </c>
      <c r="H272" t="str">
        <v>Gizo</v>
      </c>
      <c r="I272" t="str">
        <v>24 Summit Center</v>
      </c>
      <c r="J272" t="str">
        <v>Flour - Teff</v>
      </c>
    </row>
    <row r="273" spans="2:10">
      <c r="B273">
        <f>data!$A273</f>
        <v>272</v>
      </c>
      <c r="C273" s="1">
        <f>(data!$H273/SUM(data!$F273:'data'!$G273))*data!$G273</f>
        <v>2649.34</v>
      </c>
      <c r="D273" s="1">
        <f>(data!$I273-SUM('User Application'!$C$6:$C$8))*data!$G273</f>
        <v>2507.84</v>
      </c>
      <c r="E273" s="1">
        <f t="shared" si="4"/>
        <v>2507.84</v>
      </c>
      <c r="H273" t="str">
        <v>Golden</v>
      </c>
      <c r="I273" t="str">
        <v>24347 Stone Corner Road</v>
      </c>
      <c r="J273" t="str">
        <v>Flower - Commercial Bronze</v>
      </c>
    </row>
    <row r="274" spans="2:10">
      <c r="B274">
        <f>data!$A274</f>
        <v>273</v>
      </c>
      <c r="C274" s="1">
        <f>(data!$H274/SUM(data!$F274:'data'!$G274))*data!$G274</f>
        <v>749.84249999999997</v>
      </c>
      <c r="D274" s="1">
        <f>(data!$I274-SUM('User Application'!$C$6:$C$8))*data!$G274</f>
        <v>3620.2799999999997</v>
      </c>
      <c r="E274" s="1">
        <f t="shared" si="4"/>
        <v>749.84249999999997</v>
      </c>
      <c r="H274" t="str">
        <v>Golomunta</v>
      </c>
      <c r="I274" t="str">
        <v>2457 Northfield Circle</v>
      </c>
      <c r="J274" t="str">
        <v>Flower - Dish Garden</v>
      </c>
    </row>
    <row r="275" spans="2:10">
      <c r="B275">
        <f>data!$A275</f>
        <v>274</v>
      </c>
      <c r="C275" s="1">
        <f>(data!$H275/SUM(data!$F275:'data'!$G275))*data!$G275</f>
        <v>2456.04</v>
      </c>
      <c r="D275" s="1">
        <f>(data!$I275-SUM('User Application'!$C$6:$C$8))*data!$G275</f>
        <v>5113.71</v>
      </c>
      <c r="E275" s="1">
        <f t="shared" si="4"/>
        <v>2456.04</v>
      </c>
      <c r="H275" t="str">
        <v>Gongju</v>
      </c>
      <c r="I275" t="str">
        <v>2474 Upham Plaza</v>
      </c>
      <c r="J275" t="str">
        <v>Flower - Leather Leaf Fern</v>
      </c>
    </row>
    <row r="276" spans="2:10">
      <c r="B276">
        <f>data!$A276</f>
        <v>275</v>
      </c>
      <c r="C276" s="1">
        <f>(data!$H276/SUM(data!$F276:'data'!$G276))*data!$G276</f>
        <v>608.26874999999995</v>
      </c>
      <c r="D276" s="1">
        <f>(data!$I276-SUM('User Application'!$C$6:$C$8))*data!$G276</f>
        <v>15425.5</v>
      </c>
      <c r="E276" s="1">
        <f t="shared" si="4"/>
        <v>608.26874999999995</v>
      </c>
      <c r="H276" t="str">
        <v>Gorey</v>
      </c>
      <c r="I276" t="str">
        <v>2487 Hovde Terrace</v>
      </c>
      <c r="J276" t="str">
        <v>Foam Dinner Plate</v>
      </c>
    </row>
    <row r="277" spans="2:10">
      <c r="B277">
        <f>data!$A277</f>
        <v>276</v>
      </c>
      <c r="C277" s="1">
        <f>(data!$H277/SUM(data!$F277:'data'!$G277))*data!$G277</f>
        <v>518.14874999999995</v>
      </c>
      <c r="D277" s="1">
        <f>(data!$I277-SUM('User Application'!$C$6:$C$8))*data!$G277</f>
        <v>25720.03</v>
      </c>
      <c r="E277" s="1">
        <f t="shared" si="4"/>
        <v>518.14874999999995</v>
      </c>
      <c r="H277" t="str">
        <v>Göteborg</v>
      </c>
      <c r="I277" t="str">
        <v>25 Corscot Road</v>
      </c>
      <c r="J277" t="str">
        <v>Foam Tray S2</v>
      </c>
    </row>
    <row r="278" spans="2:10">
      <c r="B278">
        <f>data!$A278</f>
        <v>277</v>
      </c>
      <c r="C278" s="1">
        <f>(data!$H278/SUM(data!$F278:'data'!$G278))*data!$G278</f>
        <v>1323.5187500000002</v>
      </c>
      <c r="D278" s="1">
        <f>(data!$I278-SUM('User Application'!$C$6:$C$8))*data!$G278</f>
        <v>15813.65</v>
      </c>
      <c r="E278" s="1">
        <f t="shared" si="4"/>
        <v>1323.5187500000002</v>
      </c>
      <c r="H278" t="str">
        <v>Goubangzi</v>
      </c>
      <c r="I278" t="str">
        <v>25 Norway Maple Plaza</v>
      </c>
      <c r="J278" t="str">
        <v>Foie Gras</v>
      </c>
    </row>
    <row r="279" spans="2:10">
      <c r="B279">
        <f>data!$A279</f>
        <v>278</v>
      </c>
      <c r="C279" s="1">
        <f>(data!$H279/SUM(data!$F279:'data'!$G279))*data!$G279</f>
        <v>200.91374999999999</v>
      </c>
      <c r="D279" s="1">
        <f>(data!$I279-SUM('User Application'!$C$6:$C$8))*data!$G279</f>
        <v>343.32</v>
      </c>
      <c r="E279" s="1">
        <f t="shared" si="4"/>
        <v>200.91374999999999</v>
      </c>
      <c r="H279" t="str">
        <v>Granada</v>
      </c>
      <c r="I279" t="str">
        <v>25 Scoville Crossing</v>
      </c>
      <c r="J279" t="str">
        <v>Foil - 4Oz Custard Cup</v>
      </c>
    </row>
    <row r="280" spans="2:10">
      <c r="B280">
        <f>data!$A280</f>
        <v>279</v>
      </c>
      <c r="C280" s="1">
        <f>(data!$H280/SUM(data!$F280:'data'!$G280))*data!$G280</f>
        <v>519.32615384615383</v>
      </c>
      <c r="D280" s="1">
        <f>(data!$I280-SUM('User Application'!$C$6:$C$8))*data!$G280</f>
        <v>13526.16</v>
      </c>
      <c r="E280" s="1">
        <f t="shared" si="4"/>
        <v>519.32615384615383</v>
      </c>
      <c r="H280" t="str">
        <v>Growong Lor</v>
      </c>
      <c r="I280" t="str">
        <v>25 Toban Road</v>
      </c>
      <c r="J280" t="str">
        <v>Foil Wrap</v>
      </c>
    </row>
    <row r="281" spans="2:10">
      <c r="B281">
        <f>data!$A281</f>
        <v>280</v>
      </c>
      <c r="C281" s="1">
        <f>(data!$H281/SUM(data!$F281:'data'!$G281))*data!$G281</f>
        <v>2343.6687499999998</v>
      </c>
      <c r="D281" s="1">
        <f>(data!$I281-SUM('User Application'!$C$6:$C$8))*data!$G281</f>
        <v>7054.7000000000007</v>
      </c>
      <c r="E281" s="1">
        <f t="shared" si="4"/>
        <v>2343.6687499999998</v>
      </c>
      <c r="H281" t="str">
        <v>Grubišno Polje</v>
      </c>
      <c r="I281" t="str">
        <v>25036 Division Terrace</v>
      </c>
      <c r="J281" t="str">
        <v>Fond - Neutral</v>
      </c>
    </row>
    <row r="282" spans="2:10">
      <c r="B282">
        <f>data!$A282</f>
        <v>281</v>
      </c>
      <c r="C282" s="1">
        <f>(data!$H282/SUM(data!$F282:'data'!$G282))*data!$G282</f>
        <v>108.76</v>
      </c>
      <c r="D282" s="1">
        <f>(data!$I282-SUM('User Application'!$C$6:$C$8))*data!$G282</f>
        <v>5024.12</v>
      </c>
      <c r="E282" s="1">
        <f t="shared" si="4"/>
        <v>108.76</v>
      </c>
      <c r="H282" t="str">
        <v>Gualán</v>
      </c>
      <c r="I282" t="str">
        <v>251 Mallard Trail</v>
      </c>
      <c r="J282" t="str">
        <v>Fondant - Icing</v>
      </c>
    </row>
    <row r="283" spans="2:10">
      <c r="B283">
        <f>data!$A283</f>
        <v>282</v>
      </c>
      <c r="C283" s="1">
        <f>(data!$H283/SUM(data!$F283:'data'!$G283))*data!$G283</f>
        <v>1554.8608695652174</v>
      </c>
      <c r="D283" s="1">
        <f>(data!$I283-SUM('User Application'!$C$6:$C$8))*data!$G283</f>
        <v>31238.28</v>
      </c>
      <c r="E283" s="1">
        <f t="shared" si="4"/>
        <v>1554.8608695652174</v>
      </c>
      <c r="H283" t="str">
        <v>Guamal</v>
      </c>
      <c r="I283" t="str">
        <v>2514 Summit Court</v>
      </c>
      <c r="J283" t="str">
        <v>Fork - Plastic</v>
      </c>
    </row>
    <row r="284" spans="2:10">
      <c r="B284">
        <f>data!$A284</f>
        <v>283</v>
      </c>
      <c r="C284" s="1">
        <f>(data!$H284/SUM(data!$F284:'data'!$G284))*data!$G284</f>
        <v>2111.6783333333333</v>
      </c>
      <c r="D284" s="1">
        <f>(data!$I284-SUM('User Application'!$C$6:$C$8))*data!$G284</f>
        <v>1414</v>
      </c>
      <c r="E284" s="1">
        <f t="shared" si="4"/>
        <v>1414</v>
      </c>
      <c r="H284" t="str">
        <v>Gudauta</v>
      </c>
      <c r="I284" t="str">
        <v>25258 Westport Junction</v>
      </c>
      <c r="J284" t="str">
        <v>French Kiss Vanilla</v>
      </c>
    </row>
    <row r="285" spans="2:10">
      <c r="B285">
        <f>data!$A285</f>
        <v>284</v>
      </c>
      <c r="C285" s="1">
        <f>(data!$H285/SUM(data!$F285:'data'!$G285))*data!$G285</f>
        <v>496.34999999999997</v>
      </c>
      <c r="D285" s="1">
        <f>(data!$I285-SUM('User Application'!$C$6:$C$8))*data!$G285</f>
        <v>313.89</v>
      </c>
      <c r="E285" s="1">
        <f t="shared" si="4"/>
        <v>313.89</v>
      </c>
      <c r="H285" t="str">
        <v>Gushui</v>
      </c>
      <c r="I285" t="str">
        <v>2552 Cascade Drive</v>
      </c>
      <c r="J285" t="str">
        <v>Fruit Mix - Light</v>
      </c>
    </row>
    <row r="286" spans="2:10">
      <c r="B286">
        <f>data!$A286</f>
        <v>285</v>
      </c>
      <c r="C286" s="1">
        <f>(data!$H286/SUM(data!$F286:'data'!$G286))*data!$G286</f>
        <v>574.02750000000003</v>
      </c>
      <c r="D286" s="1">
        <f>(data!$I286-SUM('User Application'!$C$6:$C$8))*data!$G286</f>
        <v>15202.079999999998</v>
      </c>
      <c r="E286" s="1">
        <f t="shared" si="4"/>
        <v>574.02750000000003</v>
      </c>
      <c r="H286" t="str">
        <v>Gweru</v>
      </c>
      <c r="I286" t="str">
        <v>25554 Laurel Alley</v>
      </c>
      <c r="J286" t="str">
        <v>Fruit Salad Deluxe</v>
      </c>
    </row>
    <row r="287" spans="2:10">
      <c r="B287">
        <f>data!$A287</f>
        <v>286</v>
      </c>
      <c r="C287" s="1">
        <f>(data!$H287/SUM(data!$F287:'data'!$G287))*data!$G287</f>
        <v>1664.6160000000002</v>
      </c>
      <c r="D287" s="1">
        <f>(data!$I287-SUM('User Application'!$C$6:$C$8))*data!$G287</f>
        <v>4200.57</v>
      </c>
      <c r="E287" s="1">
        <f t="shared" si="4"/>
        <v>1664.6160000000002</v>
      </c>
      <c r="H287" t="str">
        <v>Hafrsfjord</v>
      </c>
      <c r="I287" t="str">
        <v>256 Grover Lane</v>
      </c>
      <c r="J287" t="str">
        <v>Galliano</v>
      </c>
    </row>
    <row r="288" spans="2:10">
      <c r="B288">
        <f>data!$A288</f>
        <v>287</v>
      </c>
      <c r="C288" s="1">
        <f>(data!$H288/SUM(data!$F288:'data'!$G288))*data!$G288</f>
        <v>903.30058823529419</v>
      </c>
      <c r="D288" s="1">
        <f>(data!$I288-SUM('User Application'!$C$6:$C$8))*data!$G288</f>
        <v>2074.8200000000002</v>
      </c>
      <c r="E288" s="1">
        <f t="shared" si="4"/>
        <v>903.30058823529419</v>
      </c>
      <c r="H288" t="str">
        <v>Haibara</v>
      </c>
      <c r="I288" t="str">
        <v>256 Vera Terrace</v>
      </c>
      <c r="J288" t="str">
        <v>Garbage Bags - Black</v>
      </c>
    </row>
    <row r="289" spans="2:10">
      <c r="B289">
        <f>data!$A289</f>
        <v>288</v>
      </c>
      <c r="C289" s="1">
        <f>(data!$H289/SUM(data!$F289:'data'!$G289))*data!$G289</f>
        <v>763.98333333333323</v>
      </c>
      <c r="D289" s="1">
        <f>(data!$I289-SUM('User Application'!$C$6:$C$8))*data!$G289</f>
        <v>4007.4</v>
      </c>
      <c r="E289" s="1">
        <f t="shared" si="4"/>
        <v>763.98333333333323</v>
      </c>
      <c r="H289" t="str">
        <v>Haiyu</v>
      </c>
      <c r="I289" t="str">
        <v>2564 Buell Park</v>
      </c>
      <c r="J289" t="str">
        <v>Garlic - Primerba, Paste</v>
      </c>
    </row>
    <row r="290" spans="2:10">
      <c r="B290">
        <f>data!$A290</f>
        <v>289</v>
      </c>
      <c r="C290" s="1">
        <f>(data!$H290/SUM(data!$F290:'data'!$G290))*data!$G290</f>
        <v>884.72272727272741</v>
      </c>
      <c r="D290" s="1">
        <f>(data!$I290-SUM('User Application'!$C$6:$C$8))*data!$G290</f>
        <v>12816.55</v>
      </c>
      <c r="E290" s="1">
        <f t="shared" si="4"/>
        <v>884.72272727272741</v>
      </c>
      <c r="H290" t="str">
        <v>Hamburg</v>
      </c>
      <c r="I290" t="str">
        <v>26 Bobwhite Alley</v>
      </c>
      <c r="J290" t="str">
        <v>Gatorade - Lemon Lime</v>
      </c>
    </row>
    <row r="291" spans="2:10">
      <c r="B291">
        <f>data!$A291</f>
        <v>290</v>
      </c>
      <c r="C291" s="1">
        <f>(data!$H291/SUM(data!$F291:'data'!$G291))*data!$G291</f>
        <v>510.62727272727273</v>
      </c>
      <c r="D291" s="1">
        <f>(data!$I291-SUM('User Application'!$C$6:$C$8))*data!$G291</f>
        <v>4794.84</v>
      </c>
      <c r="E291" s="1">
        <f t="shared" si="4"/>
        <v>510.62727272727273</v>
      </c>
      <c r="H291" t="str">
        <v>Hantai</v>
      </c>
      <c r="I291" t="str">
        <v>26 Ryan Avenue</v>
      </c>
      <c r="J291" t="str">
        <v>Gherkin</v>
      </c>
    </row>
    <row r="292" spans="2:10">
      <c r="B292">
        <f>data!$A292</f>
        <v>291</v>
      </c>
      <c r="C292" s="1">
        <f>(data!$H292/SUM(data!$F292:'data'!$G292))*data!$G292</f>
        <v>1437.1143749999999</v>
      </c>
      <c r="D292" s="1">
        <f>(data!$I292-SUM('User Application'!$C$6:$C$8))*data!$G292</f>
        <v>1954.71</v>
      </c>
      <c r="E292" s="1">
        <f t="shared" si="4"/>
        <v>1437.1143749999999</v>
      </c>
      <c r="H292" t="str">
        <v>Harjamukti</v>
      </c>
      <c r="I292" t="str">
        <v>26 Straubel Hill</v>
      </c>
      <c r="J292" t="str">
        <v>Ginger - Crystalized</v>
      </c>
    </row>
    <row r="293" spans="2:10">
      <c r="B293">
        <f>data!$A293</f>
        <v>292</v>
      </c>
      <c r="C293" s="1">
        <f>(data!$H293/SUM(data!$F293:'data'!$G293))*data!$G293</f>
        <v>31.972000000000001</v>
      </c>
      <c r="D293" s="1">
        <f>(data!$I293-SUM('User Application'!$C$6:$C$8))*data!$G293</f>
        <v>8601.24</v>
      </c>
      <c r="E293" s="1">
        <f t="shared" si="4"/>
        <v>31.972000000000001</v>
      </c>
      <c r="H293" t="str">
        <v>Hastings</v>
      </c>
      <c r="I293" t="str">
        <v>26 Sutherland Place</v>
      </c>
      <c r="J293" t="str">
        <v>Ginger - Fresh</v>
      </c>
    </row>
    <row r="294" spans="2:10">
      <c r="B294">
        <f>data!$A294</f>
        <v>293</v>
      </c>
      <c r="C294" s="1">
        <f>(data!$H294/SUM(data!$F294:'data'!$G294))*data!$G294</f>
        <v>2698.3319999999999</v>
      </c>
      <c r="D294" s="1">
        <f>(data!$I294-SUM('User Application'!$C$6:$C$8))*data!$G294</f>
        <v>1164.24</v>
      </c>
      <c r="E294" s="1">
        <f t="shared" si="4"/>
        <v>1164.24</v>
      </c>
      <c r="H294" t="str">
        <v>Hato Mayor Del Rey</v>
      </c>
      <c r="I294" t="str">
        <v>260 Kinsman Street</v>
      </c>
      <c r="J294" t="str">
        <v>Ginger - Ground</v>
      </c>
    </row>
    <row r="295" spans="2:10">
      <c r="B295">
        <f>data!$A295</f>
        <v>294</v>
      </c>
      <c r="C295" s="1">
        <f>(data!$H295/SUM(data!$F295:'data'!$G295))*data!$G295</f>
        <v>355.27736842105264</v>
      </c>
      <c r="D295" s="1">
        <f>(data!$I295-SUM('User Application'!$C$6:$C$8))*data!$G295</f>
        <v>8860.14</v>
      </c>
      <c r="E295" s="1">
        <f t="shared" si="4"/>
        <v>355.27736842105264</v>
      </c>
      <c r="H295" t="str">
        <v>Haunubenak</v>
      </c>
      <c r="I295" t="str">
        <v>26030 Green Lane</v>
      </c>
      <c r="J295" t="str">
        <v>Gingerale - Diet - Schweppes</v>
      </c>
    </row>
    <row r="296" spans="2:10">
      <c r="B296">
        <f>data!$A296</f>
        <v>295</v>
      </c>
      <c r="C296" s="1">
        <f>(data!$H296/SUM(data!$F296:'data'!$G296))*data!$G296</f>
        <v>860.44</v>
      </c>
      <c r="D296" s="1">
        <f>(data!$I296-SUM('User Application'!$C$6:$C$8))*data!$G296</f>
        <v>1403.2</v>
      </c>
      <c r="E296" s="1">
        <f t="shared" si="4"/>
        <v>860.44</v>
      </c>
      <c r="H296" t="str">
        <v>Haveliān</v>
      </c>
      <c r="I296" t="str">
        <v>2613 Shoshone Drive</v>
      </c>
      <c r="J296" t="str">
        <v>Glass Clear 7 Oz Xl</v>
      </c>
    </row>
    <row r="297" spans="2:10">
      <c r="B297">
        <f>data!$A297</f>
        <v>296</v>
      </c>
      <c r="C297" s="1">
        <f>(data!$H297/SUM(data!$F297:'data'!$G297))*data!$G297</f>
        <v>1589.0778947368419</v>
      </c>
      <c r="D297" s="1">
        <f>(data!$I297-SUM('User Application'!$C$6:$C$8))*data!$G297</f>
        <v>29610.99</v>
      </c>
      <c r="E297" s="1">
        <f t="shared" si="4"/>
        <v>1589.0778947368419</v>
      </c>
      <c r="H297" t="str">
        <v>Hedao</v>
      </c>
      <c r="I297" t="str">
        <v>26176 Acker Pass</v>
      </c>
      <c r="J297" t="str">
        <v>Glass Clear 8 Oz</v>
      </c>
    </row>
    <row r="298" spans="2:10">
      <c r="B298">
        <f>data!$A298</f>
        <v>297</v>
      </c>
      <c r="C298" s="1">
        <f>(data!$H298/SUM(data!$F298:'data'!$G298))*data!$G298</f>
        <v>635.01</v>
      </c>
      <c r="D298" s="1">
        <f>(data!$I298-SUM('User Application'!$C$6:$C$8))*data!$G298</f>
        <v>978.6</v>
      </c>
      <c r="E298" s="1">
        <f t="shared" si="4"/>
        <v>635.01</v>
      </c>
      <c r="H298" t="str">
        <v>Heemstede</v>
      </c>
      <c r="I298" t="str">
        <v>26220 Gale Place</v>
      </c>
      <c r="J298" t="str">
        <v>Gloves - Goldtouch Disposable</v>
      </c>
    </row>
    <row r="299" spans="2:10">
      <c r="B299">
        <f>data!$A299</f>
        <v>298</v>
      </c>
      <c r="C299" s="1">
        <f>(data!$H299/SUM(data!$F299:'data'!$G299))*data!$G299</f>
        <v>1293.56</v>
      </c>
      <c r="D299" s="1">
        <f>(data!$I299-SUM('User Application'!$C$6:$C$8))*data!$G299</f>
        <v>5678.82</v>
      </c>
      <c r="E299" s="1">
        <f t="shared" si="4"/>
        <v>1293.56</v>
      </c>
      <c r="H299" t="str">
        <v>Heichengzi</v>
      </c>
      <c r="I299" t="str">
        <v>26230 Nova Hill</v>
      </c>
      <c r="J299" t="str">
        <v>Goat - Whole Cut</v>
      </c>
    </row>
    <row r="300" spans="2:10">
      <c r="B300">
        <f>data!$A300</f>
        <v>299</v>
      </c>
      <c r="C300" s="1">
        <f>(data!$H300/SUM(data!$F300:'data'!$G300))*data!$G300</f>
        <v>4203.5569230769233</v>
      </c>
      <c r="D300" s="1">
        <f>(data!$I300-SUM('User Application'!$C$6:$C$8))*data!$G300</f>
        <v>34034.990000000005</v>
      </c>
      <c r="E300" s="1">
        <f t="shared" si="4"/>
        <v>4203.5569230769233</v>
      </c>
      <c r="H300" t="str">
        <v>Hekinan</v>
      </c>
      <c r="I300" t="str">
        <v>2629 Pennsylvania Lane</v>
      </c>
      <c r="J300" t="str">
        <v>Goldschalger</v>
      </c>
    </row>
    <row r="301" spans="2:10">
      <c r="B301">
        <f>data!$A301</f>
        <v>300</v>
      </c>
      <c r="C301" s="1">
        <f>(data!$H301/SUM(data!$F301:'data'!$G301))*data!$G301</f>
        <v>1147.534347826087</v>
      </c>
      <c r="D301" s="1">
        <f>(data!$I301-SUM('User Application'!$C$6:$C$8))*data!$G301</f>
        <v>22488.18</v>
      </c>
      <c r="E301" s="1">
        <f t="shared" si="4"/>
        <v>1147.534347826087</v>
      </c>
      <c r="H301" t="str">
        <v>Hekou</v>
      </c>
      <c r="I301" t="str">
        <v>27 Manitowish Terrace</v>
      </c>
      <c r="J301" t="str">
        <v>Goulash Seasoning</v>
      </c>
    </row>
    <row r="302" spans="2:10">
      <c r="B302">
        <f>data!$A302</f>
        <v>301</v>
      </c>
      <c r="C302" s="1">
        <f>(data!$H302/SUM(data!$F302:'data'!$G302))*data!$G302</f>
        <v>1064.1480000000001</v>
      </c>
      <c r="D302" s="1">
        <f>(data!$I302-SUM('User Application'!$C$6:$C$8))*data!$G302</f>
        <v>5029.59</v>
      </c>
      <c r="E302" s="1">
        <f t="shared" si="4"/>
        <v>1064.1480000000001</v>
      </c>
      <c r="H302" t="str">
        <v>Helie</v>
      </c>
      <c r="I302" t="str">
        <v>27 Menomonie Hill</v>
      </c>
      <c r="J302" t="str">
        <v>Green Tea Refresher</v>
      </c>
    </row>
    <row r="303" spans="2:10">
      <c r="B303">
        <f>data!$A303</f>
        <v>302</v>
      </c>
      <c r="C303" s="1">
        <f>(data!$H303/SUM(data!$F303:'data'!$G303))*data!$G303</f>
        <v>2876.0479999999998</v>
      </c>
      <c r="D303" s="1">
        <f>(data!$I303-SUM('User Application'!$C$6:$C$8))*data!$G303</f>
        <v>13214.16</v>
      </c>
      <c r="E303" s="1">
        <f t="shared" si="4"/>
        <v>2876.0479999999998</v>
      </c>
      <c r="H303" t="str">
        <v>Heping</v>
      </c>
      <c r="I303" t="str">
        <v>27 Norway Maple Terrace</v>
      </c>
      <c r="J303" t="str">
        <v>Guava</v>
      </c>
    </row>
    <row r="304" spans="2:10">
      <c r="B304">
        <f>data!$A304</f>
        <v>303</v>
      </c>
      <c r="C304" s="1">
        <f>(data!$H304/SUM(data!$F304:'data'!$G304))*data!$G304</f>
        <v>3534.9224999999997</v>
      </c>
      <c r="D304" s="1">
        <f>(data!$I304-SUM('User Application'!$C$6:$C$8))*data!$G304</f>
        <v>19373.099999999999</v>
      </c>
      <c r="E304" s="1">
        <f t="shared" si="4"/>
        <v>3534.9224999999997</v>
      </c>
      <c r="H304" t="str">
        <v>Herzliya Pituah</v>
      </c>
      <c r="I304" t="str">
        <v>27 South Terrace</v>
      </c>
      <c r="J304" t="str">
        <v>Guinea Fowl</v>
      </c>
    </row>
    <row r="305" spans="2:10">
      <c r="B305">
        <f>data!$A305</f>
        <v>304</v>
      </c>
      <c r="C305" s="1">
        <f>(data!$H305/SUM(data!$F305:'data'!$G305))*data!$G305</f>
        <v>207.59500000000003</v>
      </c>
      <c r="D305" s="1">
        <f>(data!$I305-SUM('User Application'!$C$6:$C$8))*data!$G305</f>
        <v>25545.840000000004</v>
      </c>
      <c r="E305" s="1">
        <f t="shared" si="4"/>
        <v>207.59500000000003</v>
      </c>
      <c r="H305" t="str">
        <v>Höganäs</v>
      </c>
      <c r="I305" t="str">
        <v>274 Lukken Crossing</v>
      </c>
      <c r="J305" t="str">
        <v>Hagen Daza - Dk Choocolate</v>
      </c>
    </row>
    <row r="306" spans="2:10">
      <c r="B306">
        <f>data!$A306</f>
        <v>305</v>
      </c>
      <c r="C306" s="1">
        <f>(data!$H306/SUM(data!$F306:'data'!$G306))*data!$G306</f>
        <v>350.92615384615385</v>
      </c>
      <c r="D306" s="1">
        <f>(data!$I306-SUM('User Application'!$C$6:$C$8))*data!$G306</f>
        <v>1731.6599999999999</v>
      </c>
      <c r="E306" s="1">
        <f t="shared" si="4"/>
        <v>350.92615384615385</v>
      </c>
      <c r="H306" t="str">
        <v>Hønefoss</v>
      </c>
      <c r="I306" t="str">
        <v>277 Loftsgordon Plaza</v>
      </c>
      <c r="J306" t="str">
        <v>Halibut - Whole, Fresh</v>
      </c>
    </row>
    <row r="307" spans="2:10">
      <c r="B307">
        <f>data!$A307</f>
        <v>306</v>
      </c>
      <c r="C307" s="1">
        <f>(data!$H307/SUM(data!$F307:'data'!$G307))*data!$G307</f>
        <v>3510.2636363636361</v>
      </c>
      <c r="D307" s="1">
        <f>(data!$I307-SUM('User Application'!$C$6:$C$8))*data!$G307</f>
        <v>29775.599999999999</v>
      </c>
      <c r="E307" s="1">
        <f t="shared" si="4"/>
        <v>3510.2636363636361</v>
      </c>
      <c r="H307" t="str">
        <v>Hospitalet De Llobregat, L'</v>
      </c>
      <c r="I307" t="str">
        <v>28 Dennis Pass</v>
      </c>
      <c r="J307" t="str">
        <v>Ham - Cooked Bayonne Tinned</v>
      </c>
    </row>
    <row r="308" spans="2:10">
      <c r="B308">
        <f>data!$A308</f>
        <v>307</v>
      </c>
      <c r="C308" s="1">
        <f>(data!$H308/SUM(data!$F308:'data'!$G308))*data!$G308</f>
        <v>763</v>
      </c>
      <c r="D308" s="1">
        <f>(data!$I308-SUM('User Application'!$C$6:$C$8))*data!$G308</f>
        <v>6146.72</v>
      </c>
      <c r="E308" s="1">
        <f t="shared" si="4"/>
        <v>763</v>
      </c>
      <c r="H308" t="str">
        <v>Hovd</v>
      </c>
      <c r="I308" t="str">
        <v>28 Sutteridge Alley</v>
      </c>
      <c r="J308" t="str">
        <v>Ham - Procutinni</v>
      </c>
    </row>
    <row r="309" spans="2:10">
      <c r="B309">
        <f>data!$A309</f>
        <v>308</v>
      </c>
      <c r="C309" s="1">
        <f>(data!$H309/SUM(data!$F309:'data'!$G309))*data!$G309</f>
        <v>1101.9649999999999</v>
      </c>
      <c r="D309" s="1">
        <f>(data!$I309-SUM('User Application'!$C$6:$C$8))*data!$G309</f>
        <v>13079.52</v>
      </c>
      <c r="E309" s="1">
        <f t="shared" si="4"/>
        <v>1101.9649999999999</v>
      </c>
      <c r="H309" t="str">
        <v>Hualfín</v>
      </c>
      <c r="I309" t="str">
        <v>28352 Tennyson Court</v>
      </c>
      <c r="J309" t="str">
        <v>Hand Towel</v>
      </c>
    </row>
    <row r="310" spans="2:10">
      <c r="B310">
        <f>data!$A310</f>
        <v>309</v>
      </c>
      <c r="C310" s="1">
        <f>(data!$H310/SUM(data!$F310:'data'!$G310))*data!$G310</f>
        <v>683.20714285714291</v>
      </c>
      <c r="D310" s="1">
        <f>(data!$I310-SUM('User Application'!$C$6:$C$8))*data!$G310</f>
        <v>762.84999999999991</v>
      </c>
      <c r="E310" s="1">
        <f t="shared" si="4"/>
        <v>683.20714285714291</v>
      </c>
      <c r="H310" t="str">
        <v>Huangjinbu</v>
      </c>
      <c r="I310" t="str">
        <v>28413 Knutson Park</v>
      </c>
      <c r="J310" t="str">
        <v>Herb Du Provence - Primerba</v>
      </c>
    </row>
    <row r="311" spans="2:10">
      <c r="B311">
        <f>data!$A311</f>
        <v>310</v>
      </c>
      <c r="C311" s="1">
        <f>(data!$H311/SUM(data!$F311:'data'!$G311))*data!$G311</f>
        <v>289.04124999999999</v>
      </c>
      <c r="D311" s="1">
        <f>(data!$I311-SUM('User Application'!$C$6:$C$8))*data!$G311</f>
        <v>1183.05</v>
      </c>
      <c r="E311" s="1">
        <f t="shared" si="4"/>
        <v>289.04124999999999</v>
      </c>
      <c r="H311" t="str">
        <v>Huanglong</v>
      </c>
      <c r="I311" t="str">
        <v>285 Evergreen Circle</v>
      </c>
      <c r="J311" t="str">
        <v>Hog / Sausage Casing - Pork</v>
      </c>
    </row>
    <row r="312" spans="2:10">
      <c r="B312">
        <f>data!$A312</f>
        <v>311</v>
      </c>
      <c r="C312" s="1">
        <f>(data!$H312/SUM(data!$F312:'data'!$G312))*data!$G312</f>
        <v>3773.7171428571428</v>
      </c>
      <c r="D312" s="1">
        <f>(data!$I312-SUM('User Application'!$C$6:$C$8))*data!$G312</f>
        <v>36804.840000000004</v>
      </c>
      <c r="E312" s="1">
        <f t="shared" si="4"/>
        <v>3773.7171428571428</v>
      </c>
      <c r="H312" t="str">
        <v>Huangnaihai</v>
      </c>
      <c r="I312" t="str">
        <v>285 Harbort Center</v>
      </c>
      <c r="J312" t="str">
        <v>Honey - Liquid</v>
      </c>
    </row>
    <row r="313" spans="2:10">
      <c r="B313">
        <f>data!$A313</f>
        <v>312</v>
      </c>
      <c r="C313" s="1">
        <f>(data!$H313/SUM(data!$F313:'data'!$G313))*data!$G313</f>
        <v>1111.573846153846</v>
      </c>
      <c r="D313" s="1">
        <f>(data!$I313-SUM('User Application'!$C$6:$C$8))*data!$G313</f>
        <v>22102.14</v>
      </c>
      <c r="E313" s="1">
        <f t="shared" si="4"/>
        <v>1111.573846153846</v>
      </c>
      <c r="H313" t="str">
        <v>Huangqiang</v>
      </c>
      <c r="I313" t="str">
        <v>28505 Farragut Way</v>
      </c>
      <c r="J313" t="str">
        <v>Horseradish - Prepared</v>
      </c>
    </row>
    <row r="314" spans="2:10">
      <c r="B314">
        <f>data!$A314</f>
        <v>313</v>
      </c>
      <c r="C314" s="1">
        <f>(data!$H314/SUM(data!$F314:'data'!$G314))*data!$G314</f>
        <v>4374.195555555556</v>
      </c>
      <c r="D314" s="1">
        <f>(data!$I314-SUM('User Application'!$C$6:$C$8))*data!$G314</f>
        <v>19564.72</v>
      </c>
      <c r="E314" s="1">
        <f t="shared" si="4"/>
        <v>4374.195555555556</v>
      </c>
      <c r="H314" t="str">
        <v>Huaniao</v>
      </c>
      <c r="I314" t="str">
        <v>29 7Th Place</v>
      </c>
      <c r="J314" t="str">
        <v>Horseradish Root</v>
      </c>
    </row>
    <row r="315" spans="2:10">
      <c r="B315">
        <f>data!$A315</f>
        <v>314</v>
      </c>
      <c r="C315" s="1">
        <f>(data!$H315/SUM(data!$F315:'data'!$G315))*data!$G315</f>
        <v>209.90571428571428</v>
      </c>
      <c r="D315" s="1">
        <f>(data!$I315-SUM('User Application'!$C$6:$C$8))*data!$G315</f>
        <v>11102.19</v>
      </c>
      <c r="E315" s="1">
        <f t="shared" si="4"/>
        <v>209.90571428571428</v>
      </c>
      <c r="H315" t="str">
        <v>Huanshi</v>
      </c>
      <c r="I315" t="str">
        <v>29193 Lunder Lane</v>
      </c>
      <c r="J315" t="str">
        <v>Hot Chocolate - Individual</v>
      </c>
    </row>
    <row r="316" spans="2:10">
      <c r="B316">
        <f>data!$A316</f>
        <v>315</v>
      </c>
      <c r="C316" s="1">
        <f>(data!$H316/SUM(data!$F316:'data'!$G316))*data!$G316</f>
        <v>2454.9</v>
      </c>
      <c r="D316" s="1">
        <f>(data!$I316-SUM('User Application'!$C$6:$C$8))*data!$G316</f>
        <v>1570.3</v>
      </c>
      <c r="E316" s="1">
        <f t="shared" si="4"/>
        <v>1570.3</v>
      </c>
      <c r="H316" t="str">
        <v>Huaribamba</v>
      </c>
      <c r="I316" t="str">
        <v>29216 Fisk Place</v>
      </c>
      <c r="J316" t="str">
        <v>Hummus - Spread</v>
      </c>
    </row>
    <row r="317" spans="2:10">
      <c r="B317">
        <f>data!$A317</f>
        <v>316</v>
      </c>
      <c r="C317" s="1">
        <f>(data!$H317/SUM(data!$F317:'data'!$G317))*data!$G317</f>
        <v>1726.4844444444445</v>
      </c>
      <c r="D317" s="1">
        <f>(data!$I317-SUM('User Application'!$C$6:$C$8))*data!$G317</f>
        <v>27881.360000000001</v>
      </c>
      <c r="E317" s="1">
        <f t="shared" si="4"/>
        <v>1726.4844444444445</v>
      </c>
      <c r="H317" t="str">
        <v>Huayuan</v>
      </c>
      <c r="I317" t="str">
        <v>3 1St Court</v>
      </c>
      <c r="J317" t="str">
        <v>Ice Cream - Fudge Bars</v>
      </c>
    </row>
    <row r="318" spans="2:10">
      <c r="B318">
        <f>data!$A318</f>
        <v>317</v>
      </c>
      <c r="C318" s="1">
        <f>(data!$H318/SUM(data!$F318:'data'!$G318))*data!$G318</f>
        <v>94.463333333333324</v>
      </c>
      <c r="D318" s="1">
        <f>(data!$I318-SUM('User Application'!$C$6:$C$8))*data!$G318</f>
        <v>10874.039999999999</v>
      </c>
      <c r="E318" s="1">
        <f t="shared" si="4"/>
        <v>94.463333333333324</v>
      </c>
      <c r="H318" t="str">
        <v>Huiyuan</v>
      </c>
      <c r="I318" t="str">
        <v>3 Arapahoe Avenue</v>
      </c>
      <c r="J318" t="str">
        <v>Ice Cream - Strawberry</v>
      </c>
    </row>
    <row r="319" spans="2:10">
      <c r="B319">
        <f>data!$A319</f>
        <v>318</v>
      </c>
      <c r="C319" s="1">
        <f>(data!$H319/SUM(data!$F319:'data'!$G319))*data!$G319</f>
        <v>1735.9377777777779</v>
      </c>
      <c r="D319" s="1">
        <f>(data!$I319-SUM('User Application'!$C$6:$C$8))*data!$G319</f>
        <v>4576.96</v>
      </c>
      <c r="E319" s="1">
        <f t="shared" si="4"/>
        <v>1735.9377777777779</v>
      </c>
      <c r="H319" t="str">
        <v>Hŭngju-Dong</v>
      </c>
      <c r="I319" t="str">
        <v>3 Arapahoe Plaza</v>
      </c>
      <c r="J319" t="str">
        <v>Ice Cream Bar - Drumstick</v>
      </c>
    </row>
    <row r="320" spans="2:10">
      <c r="B320">
        <f>data!$A320</f>
        <v>319</v>
      </c>
      <c r="C320" s="1">
        <f>(data!$H320/SUM(data!$F320:'data'!$G320))*data!$G320</f>
        <v>1365.4875000000002</v>
      </c>
      <c r="D320" s="1">
        <f>(data!$I320-SUM('User Application'!$C$6:$C$8))*data!$G320</f>
        <v>35487.600000000006</v>
      </c>
      <c r="E320" s="1">
        <f t="shared" si="4"/>
        <v>1365.4875000000002</v>
      </c>
      <c r="H320" t="str">
        <v>Ibaraki</v>
      </c>
      <c r="I320" t="str">
        <v>3 Arizona Street</v>
      </c>
      <c r="J320" t="str">
        <v>Ice Cream Bar - Hagen Daz</v>
      </c>
    </row>
    <row r="321" spans="2:10">
      <c r="B321">
        <f>data!$A321</f>
        <v>320</v>
      </c>
      <c r="C321" s="1">
        <f>(data!$H321/SUM(data!$F321:'data'!$G321))*data!$G321</f>
        <v>1185.4928571428572</v>
      </c>
      <c r="D321" s="1">
        <f>(data!$I321-SUM('User Application'!$C$6:$C$8))*data!$G321</f>
        <v>4320.4000000000005</v>
      </c>
      <c r="E321" s="1">
        <f t="shared" si="4"/>
        <v>1185.4928571428572</v>
      </c>
      <c r="H321" t="str">
        <v>Ibarreta</v>
      </c>
      <c r="I321" t="str">
        <v>3 Bashford Park</v>
      </c>
      <c r="J321" t="str">
        <v>Iced Tea - Lemon, 460 Ml</v>
      </c>
    </row>
    <row r="322" spans="2:10">
      <c r="B322">
        <f>data!$A322</f>
        <v>321</v>
      </c>
      <c r="C322" s="1">
        <f>(data!$H322/SUM(data!$F322:'data'!$G322))*data!$G322</f>
        <v>2754.01</v>
      </c>
      <c r="D322" s="1">
        <f>(data!$I322-SUM('User Application'!$C$6:$C$8))*data!$G322</f>
        <v>2235.31</v>
      </c>
      <c r="E322" s="1">
        <f t="shared" si="4"/>
        <v>2235.31</v>
      </c>
      <c r="H322" t="str">
        <v>Ibshawāy</v>
      </c>
      <c r="I322" t="str">
        <v>3 Burrows Crossing</v>
      </c>
      <c r="J322" t="str">
        <v>Island Oasis - Ice Cream Mix</v>
      </c>
    </row>
    <row r="323" spans="2:10">
      <c r="B323">
        <f>data!$A323</f>
        <v>322</v>
      </c>
      <c r="C323" s="1">
        <f>(data!$H323/SUM(data!$F323:'data'!$G323))*data!$G323</f>
        <v>2704.4233333333332</v>
      </c>
      <c r="D323" s="1">
        <f>(data!$I323-SUM('User Application'!$C$6:$C$8))*data!$G323</f>
        <v>39121.83</v>
      </c>
      <c r="E323" s="1">
        <f t="shared" ref="E323:E386" si="5">MIN($C323:$D323)</f>
        <v>2704.4233333333332</v>
      </c>
      <c r="H323" t="str">
        <v>Inuyama</v>
      </c>
      <c r="I323" t="str">
        <v>3 Darwin Drive</v>
      </c>
      <c r="J323" t="str">
        <v>Island Oasis - Lemonade</v>
      </c>
    </row>
    <row r="324" spans="2:10">
      <c r="B324">
        <f>data!$A324</f>
        <v>323</v>
      </c>
      <c r="C324" s="1">
        <f>(data!$H324/SUM(data!$F324:'data'!$G324))*data!$G324</f>
        <v>560.755</v>
      </c>
      <c r="D324" s="1">
        <f>(data!$I324-SUM('User Application'!$C$6:$C$8))*data!$G324</f>
        <v>39707.159999999996</v>
      </c>
      <c r="E324" s="1">
        <f t="shared" si="5"/>
        <v>560.755</v>
      </c>
      <c r="H324" t="str">
        <v>Ipoh</v>
      </c>
      <c r="I324" t="str">
        <v>3 Glendale Point</v>
      </c>
      <c r="J324" t="str">
        <v>Island Oasis - Magarita Mix</v>
      </c>
    </row>
    <row r="325" spans="2:10">
      <c r="B325">
        <f>data!$A325</f>
        <v>324</v>
      </c>
      <c r="C325" s="1">
        <f>(data!$H325/SUM(data!$F325:'data'!$G325))*data!$G325</f>
        <v>1809.5</v>
      </c>
      <c r="D325" s="1">
        <f>(data!$I325-SUM('User Application'!$C$6:$C$8))*data!$G325</f>
        <v>2886.2400000000002</v>
      </c>
      <c r="E325" s="1">
        <f t="shared" si="5"/>
        <v>1809.5</v>
      </c>
      <c r="H325" t="str">
        <v>Iporã</v>
      </c>
      <c r="I325" t="str">
        <v>3 Hayes Court</v>
      </c>
      <c r="J325" t="str">
        <v>Island Oasis - Peach Daiquiri</v>
      </c>
    </row>
    <row r="326" spans="2:10">
      <c r="B326">
        <f>data!$A326</f>
        <v>325</v>
      </c>
      <c r="C326" s="1">
        <f>(data!$H326/SUM(data!$F326:'data'!$G326))*data!$G326</f>
        <v>1217.22</v>
      </c>
      <c r="D326" s="1">
        <f>(data!$I326-SUM('User Application'!$C$6:$C$8))*data!$G326</f>
        <v>22577.579999999998</v>
      </c>
      <c r="E326" s="1">
        <f t="shared" si="5"/>
        <v>1217.22</v>
      </c>
      <c r="H326" t="str">
        <v>Irvine</v>
      </c>
      <c r="I326" t="str">
        <v>3 Hollow Ridge Court</v>
      </c>
      <c r="J326" t="str">
        <v>Jack Daniels</v>
      </c>
    </row>
    <row r="327" spans="2:10">
      <c r="B327">
        <f>data!$A327</f>
        <v>326</v>
      </c>
      <c r="C327" s="1">
        <f>(data!$H327/SUM(data!$F327:'data'!$G327))*data!$G327</f>
        <v>2166.6604347826087</v>
      </c>
      <c r="D327" s="1">
        <f>(data!$I327-SUM('User Application'!$C$6:$C$8))*data!$G327</f>
        <v>40873.14</v>
      </c>
      <c r="E327" s="1">
        <f t="shared" si="5"/>
        <v>2166.6604347826087</v>
      </c>
      <c r="H327" t="str">
        <v>Isangel</v>
      </c>
      <c r="I327" t="str">
        <v>3 Laurel Terrace</v>
      </c>
      <c r="J327" t="str">
        <v>Jam - Raspberry,Jar</v>
      </c>
    </row>
    <row r="328" spans="2:10">
      <c r="B328">
        <f>data!$A328</f>
        <v>327</v>
      </c>
      <c r="C328" s="1">
        <f>(data!$H328/SUM(data!$F328:'data'!$G328))*data!$G328</f>
        <v>1355.52</v>
      </c>
      <c r="D328" s="1">
        <f>(data!$I328-SUM('User Application'!$C$6:$C$8))*data!$G328</f>
        <v>29733.439999999999</v>
      </c>
      <c r="E328" s="1">
        <f t="shared" si="5"/>
        <v>1355.52</v>
      </c>
      <c r="H328" t="str">
        <v>Isehara</v>
      </c>
      <c r="I328" t="str">
        <v>3 Monica Way</v>
      </c>
      <c r="J328" t="str">
        <v>Jam - Strawberry, 20 Ml Jar</v>
      </c>
    </row>
    <row r="329" spans="2:10">
      <c r="B329">
        <f>data!$A329</f>
        <v>328</v>
      </c>
      <c r="C329" s="1">
        <f>(data!$H329/SUM(data!$F329:'data'!$G329))*data!$G329</f>
        <v>678.90000000000009</v>
      </c>
      <c r="D329" s="1">
        <f>(data!$I329-SUM('User Application'!$C$6:$C$8))*data!$G329</f>
        <v>20185.829999999998</v>
      </c>
      <c r="E329" s="1">
        <f t="shared" si="5"/>
        <v>678.90000000000009</v>
      </c>
      <c r="H329" t="str">
        <v>Itacurubí Del Rosario</v>
      </c>
      <c r="I329" t="str">
        <v>3 South Park</v>
      </c>
      <c r="J329" t="str">
        <v>Jameson Irish Whiskey</v>
      </c>
    </row>
    <row r="330" spans="2:10">
      <c r="B330">
        <f>data!$A330</f>
        <v>329</v>
      </c>
      <c r="C330" s="1">
        <f>(data!$H330/SUM(data!$F330:'data'!$G330))*data!$G330</f>
        <v>741.11538461538453</v>
      </c>
      <c r="D330" s="1">
        <f>(data!$I330-SUM('User Application'!$C$6:$C$8))*data!$G330</f>
        <v>24204.420000000002</v>
      </c>
      <c r="E330" s="1">
        <f t="shared" si="5"/>
        <v>741.11538461538453</v>
      </c>
      <c r="H330" t="str">
        <v>Itagüí</v>
      </c>
      <c r="I330" t="str">
        <v>3 Tennyson Trail</v>
      </c>
      <c r="J330" t="str">
        <v>Jerusalem Artichoke</v>
      </c>
    </row>
    <row r="331" spans="2:10">
      <c r="B331">
        <f>data!$A331</f>
        <v>330</v>
      </c>
      <c r="C331" s="1">
        <f>(data!$H331/SUM(data!$F331:'data'!$G331))*data!$G331</f>
        <v>439.86</v>
      </c>
      <c r="D331" s="1">
        <f>(data!$I331-SUM('User Application'!$C$6:$C$8))*data!$G331</f>
        <v>46395.12</v>
      </c>
      <c r="E331" s="1">
        <f t="shared" si="5"/>
        <v>439.86</v>
      </c>
      <c r="H331" t="str">
        <v>Itapema</v>
      </c>
      <c r="I331" t="str">
        <v>3 Trailsway Trail</v>
      </c>
      <c r="J331" t="str">
        <v>Juice - Apple, 1.36L</v>
      </c>
    </row>
    <row r="332" spans="2:10">
      <c r="B332">
        <f>data!$A332</f>
        <v>331</v>
      </c>
      <c r="C332" s="1">
        <f>(data!$H332/SUM(data!$F332:'data'!$G332))*data!$G332</f>
        <v>2180.11</v>
      </c>
      <c r="D332" s="1">
        <f>(data!$I332-SUM('User Application'!$C$6:$C$8))*data!$G332</f>
        <v>35278.559999999998</v>
      </c>
      <c r="E332" s="1">
        <f t="shared" si="5"/>
        <v>2180.11</v>
      </c>
      <c r="H332" t="str">
        <v>Jalālābād</v>
      </c>
      <c r="I332" t="str">
        <v>3 Transport Circle</v>
      </c>
      <c r="J332" t="str">
        <v>Juice - Apple, 341 Ml</v>
      </c>
    </row>
    <row r="333" spans="2:10">
      <c r="B333">
        <f>data!$A333</f>
        <v>332</v>
      </c>
      <c r="C333" s="1">
        <f>(data!$H333/SUM(data!$F333:'data'!$G333))*data!$G333</f>
        <v>711.35800000000006</v>
      </c>
      <c r="D333" s="1">
        <f>(data!$I333-SUM('User Application'!$C$6:$C$8))*data!$G333</f>
        <v>8580.119999999999</v>
      </c>
      <c r="E333" s="1">
        <f t="shared" si="5"/>
        <v>711.35800000000006</v>
      </c>
      <c r="H333" t="str">
        <v>Jalālpur Pīrwāla</v>
      </c>
      <c r="I333" t="str">
        <v>3 Upham Park</v>
      </c>
      <c r="J333" t="str">
        <v>Juice - Apple, 500 Ml</v>
      </c>
    </row>
    <row r="334" spans="2:10">
      <c r="B334">
        <f>data!$A334</f>
        <v>333</v>
      </c>
      <c r="C334" s="1">
        <f>(data!$H334/SUM(data!$F334:'data'!$G334))*data!$G334</f>
        <v>3289.6866666666665</v>
      </c>
      <c r="D334" s="1">
        <f>(data!$I334-SUM('User Application'!$C$6:$C$8))*data!$G334</f>
        <v>5549.28</v>
      </c>
      <c r="E334" s="1">
        <f t="shared" si="5"/>
        <v>3289.6866666666665</v>
      </c>
      <c r="H334" t="str">
        <v>Jamaica</v>
      </c>
      <c r="I334" t="str">
        <v>30 Columbus Crossing</v>
      </c>
      <c r="J334" t="str">
        <v>Juice - Clamato, 341 Ml</v>
      </c>
    </row>
    <row r="335" spans="2:10">
      <c r="B335">
        <f>data!$A335</f>
        <v>334</v>
      </c>
      <c r="C335" s="1">
        <f>(data!$H335/SUM(data!$F335:'data'!$G335))*data!$G335</f>
        <v>175.92833333333331</v>
      </c>
      <c r="D335" s="1">
        <f>(data!$I335-SUM('User Application'!$C$6:$C$8))*data!$G335</f>
        <v>3999.06</v>
      </c>
      <c r="E335" s="1">
        <f t="shared" si="5"/>
        <v>175.92833333333331</v>
      </c>
      <c r="H335" t="str">
        <v>Jāndiāla Sher Khān</v>
      </c>
      <c r="I335" t="str">
        <v>302 Sundown Way</v>
      </c>
      <c r="J335" t="str">
        <v>Juice - Grape, White</v>
      </c>
    </row>
    <row r="336" spans="2:10">
      <c r="B336">
        <f>data!$A336</f>
        <v>335</v>
      </c>
      <c r="C336" s="1">
        <f>(data!$H336/SUM(data!$F336:'data'!$G336))*data!$G336</f>
        <v>2644.0739999999996</v>
      </c>
      <c r="D336" s="1">
        <f>(data!$I336-SUM('User Application'!$C$6:$C$8))*data!$G336</f>
        <v>947.97</v>
      </c>
      <c r="E336" s="1">
        <f t="shared" si="5"/>
        <v>947.97</v>
      </c>
      <c r="H336" t="str">
        <v>Jangheung</v>
      </c>
      <c r="I336" t="str">
        <v>3029 Hollow Ridge Place</v>
      </c>
      <c r="J336" t="str">
        <v>Juice - Lemon</v>
      </c>
    </row>
    <row r="337" spans="2:10">
      <c r="B337">
        <f>data!$A337</f>
        <v>336</v>
      </c>
      <c r="C337" s="1">
        <f>(data!$H337/SUM(data!$F337:'data'!$G337))*data!$G337</f>
        <v>2827.497272727273</v>
      </c>
      <c r="D337" s="1">
        <f>(data!$I337-SUM('User Application'!$C$6:$C$8))*data!$G337</f>
        <v>19987.47</v>
      </c>
      <c r="E337" s="1">
        <f t="shared" si="5"/>
        <v>2827.497272727273</v>
      </c>
      <c r="H337" t="str">
        <v>Jardia</v>
      </c>
      <c r="I337" t="str">
        <v>303 Atwood Way</v>
      </c>
      <c r="J337" t="str">
        <v>Juice - Orange, 341 Ml</v>
      </c>
    </row>
    <row r="338" spans="2:10">
      <c r="B338">
        <f>data!$A338</f>
        <v>337</v>
      </c>
      <c r="C338" s="1">
        <f>(data!$H338/SUM(data!$F338:'data'!$G338))*data!$G338</f>
        <v>721.35714285714289</v>
      </c>
      <c r="D338" s="1">
        <f>(data!$I338-SUM('User Application'!$C$6:$C$8))*data!$G338</f>
        <v>7349.88</v>
      </c>
      <c r="E338" s="1">
        <f t="shared" si="5"/>
        <v>721.35714285714289</v>
      </c>
      <c r="H338" t="str">
        <v>Jardín América</v>
      </c>
      <c r="I338" t="str">
        <v>304 Charing Cross Park</v>
      </c>
      <c r="J338" t="str">
        <v>Juice - Orangina</v>
      </c>
    </row>
    <row r="339" spans="2:10">
      <c r="B339">
        <f>data!$A339</f>
        <v>338</v>
      </c>
      <c r="C339" s="1">
        <f>(data!$H339/SUM(data!$F339:'data'!$G339))*data!$G339</f>
        <v>3790.5307692307688</v>
      </c>
      <c r="D339" s="1">
        <f>(data!$I339-SUM('User Application'!$C$6:$C$8))*data!$G339</f>
        <v>16676.300000000003</v>
      </c>
      <c r="E339" s="1">
        <f t="shared" si="5"/>
        <v>3790.5307692307688</v>
      </c>
      <c r="H339" t="str">
        <v>Javorník</v>
      </c>
      <c r="I339" t="str">
        <v>3068 Cardinal Park</v>
      </c>
      <c r="J339" t="str">
        <v>Kaffir Lime Leaves</v>
      </c>
    </row>
    <row r="340" spans="2:10">
      <c r="B340">
        <f>data!$A340</f>
        <v>339</v>
      </c>
      <c r="C340" s="1">
        <f>(data!$H340/SUM(data!$F340:'data'!$G340))*data!$G340</f>
        <v>322.93200000000002</v>
      </c>
      <c r="D340" s="1">
        <f>(data!$I340-SUM('User Application'!$C$6:$C$8))*data!$G340</f>
        <v>1012.8</v>
      </c>
      <c r="E340" s="1">
        <f t="shared" si="5"/>
        <v>322.93200000000002</v>
      </c>
      <c r="H340" t="str">
        <v>Jāwā</v>
      </c>
      <c r="I340" t="str">
        <v>308 Forest Run Pass</v>
      </c>
      <c r="J340" t="str">
        <v>Kahlua</v>
      </c>
    </row>
    <row r="341" spans="2:10">
      <c r="B341">
        <f>data!$A341</f>
        <v>340</v>
      </c>
      <c r="C341" s="1">
        <f>(data!$H341/SUM(data!$F341:'data'!$G341))*data!$G341</f>
        <v>1098.9822222222222</v>
      </c>
      <c r="D341" s="1">
        <f>(data!$I341-SUM('User Application'!$C$6:$C$8))*data!$G341</f>
        <v>11770.96</v>
      </c>
      <c r="E341" s="1">
        <f t="shared" si="5"/>
        <v>1098.9822222222222</v>
      </c>
      <c r="H341" t="str">
        <v>Jawand</v>
      </c>
      <c r="I341" t="str">
        <v>3089 Porter Drive</v>
      </c>
      <c r="J341" t="str">
        <v>Kellogs Special K Cereal</v>
      </c>
    </row>
    <row r="342" spans="2:10">
      <c r="B342">
        <f>data!$A342</f>
        <v>341</v>
      </c>
      <c r="C342" s="1">
        <f>(data!$H342/SUM(data!$F342:'data'!$G342))*data!$G342</f>
        <v>3.7585714285714289</v>
      </c>
      <c r="D342" s="1">
        <f>(data!$I342-SUM('User Application'!$C$6:$C$8))*data!$G342</f>
        <v>927.69</v>
      </c>
      <c r="E342" s="1">
        <f t="shared" si="5"/>
        <v>3.7585714285714289</v>
      </c>
      <c r="H342" t="str">
        <v>Jega</v>
      </c>
      <c r="I342" t="str">
        <v>31 Killdeer Crossing</v>
      </c>
      <c r="J342" t="str">
        <v>Kohlrabi</v>
      </c>
    </row>
    <row r="343" spans="2:10">
      <c r="B343">
        <f>data!$A343</f>
        <v>342</v>
      </c>
      <c r="C343" s="1">
        <f>(data!$H343/SUM(data!$F343:'data'!$G343))*data!$G343</f>
        <v>457.02</v>
      </c>
      <c r="D343" s="1">
        <f>(data!$I343-SUM('User Application'!$C$6:$C$8))*data!$G343</f>
        <v>1418.36</v>
      </c>
      <c r="E343" s="1">
        <f t="shared" si="5"/>
        <v>457.02</v>
      </c>
      <c r="H343" t="str">
        <v>Jenzan</v>
      </c>
      <c r="I343" t="str">
        <v>31 Mcguire Road</v>
      </c>
      <c r="J343" t="str">
        <v>Kolrabi</v>
      </c>
    </row>
    <row r="344" spans="2:10">
      <c r="B344">
        <f>data!$A344</f>
        <v>343</v>
      </c>
      <c r="C344" s="1">
        <f>(data!$H344/SUM(data!$F344:'data'!$G344))*data!$G344</f>
        <v>702.96</v>
      </c>
      <c r="D344" s="1">
        <f>(data!$I344-SUM('User Application'!$C$6:$C$8))*data!$G344</f>
        <v>12080.039999999999</v>
      </c>
      <c r="E344" s="1">
        <f t="shared" si="5"/>
        <v>702.96</v>
      </c>
      <c r="H344" t="str">
        <v>Jevremovac</v>
      </c>
      <c r="I344" t="str">
        <v>31 Upham Park</v>
      </c>
      <c r="J344" t="str">
        <v>Kumquat</v>
      </c>
    </row>
    <row r="345" spans="2:10">
      <c r="B345">
        <f>data!$A345</f>
        <v>344</v>
      </c>
      <c r="C345" s="1">
        <f>(data!$H345/SUM(data!$F345:'data'!$G345))*data!$G345</f>
        <v>1071.7800000000002</v>
      </c>
      <c r="D345" s="1">
        <f>(data!$I345-SUM('User Application'!$C$6:$C$8))*data!$G345</f>
        <v>4990.8999999999996</v>
      </c>
      <c r="E345" s="1">
        <f t="shared" si="5"/>
        <v>1071.7800000000002</v>
      </c>
      <c r="H345" t="str">
        <v>Jhumra</v>
      </c>
      <c r="I345" t="str">
        <v>31 Vera Junction</v>
      </c>
      <c r="J345" t="str">
        <v>Lamb - Loin Chops</v>
      </c>
    </row>
    <row r="346" spans="2:10">
      <c r="B346">
        <f>data!$A346</f>
        <v>345</v>
      </c>
      <c r="C346" s="1">
        <f>(data!$H346/SUM(data!$F346:'data'!$G346))*data!$G346</f>
        <v>1258.1306666666667</v>
      </c>
      <c r="D346" s="1">
        <f>(data!$I346-SUM('User Application'!$C$6:$C$8))*data!$G346</f>
        <v>2428.7600000000002</v>
      </c>
      <c r="E346" s="1">
        <f t="shared" si="5"/>
        <v>1258.1306666666667</v>
      </c>
      <c r="H346" t="str">
        <v>Jiabei</v>
      </c>
      <c r="I346" t="str">
        <v>31187 Maywood Trail</v>
      </c>
      <c r="J346" t="str">
        <v>Lamb - Loin, Trimmed, Boneless</v>
      </c>
    </row>
    <row r="347" spans="2:10">
      <c r="B347">
        <f>data!$A347</f>
        <v>346</v>
      </c>
      <c r="C347" s="1">
        <f>(data!$H347/SUM(data!$F347:'data'!$G347))*data!$G347</f>
        <v>3672.5142857142855</v>
      </c>
      <c r="D347" s="1">
        <f>(data!$I347-SUM('User Application'!$C$6:$C$8))*data!$G347</f>
        <v>13720.380000000001</v>
      </c>
      <c r="E347" s="1">
        <f t="shared" si="5"/>
        <v>3672.5142857142855</v>
      </c>
      <c r="H347" t="str">
        <v>Jianba</v>
      </c>
      <c r="I347" t="str">
        <v>313 Transport Court</v>
      </c>
      <c r="J347" t="str">
        <v>Lamb - Pieces, Diced</v>
      </c>
    </row>
    <row r="348" spans="2:10">
      <c r="B348">
        <f>data!$A348</f>
        <v>347</v>
      </c>
      <c r="C348" s="1">
        <f>(data!$H348/SUM(data!$F348:'data'!$G348))*data!$G348</f>
        <v>392.34857142857146</v>
      </c>
      <c r="D348" s="1">
        <f>(data!$I348-SUM('User Application'!$C$6:$C$8))*data!$G348</f>
        <v>775.6</v>
      </c>
      <c r="E348" s="1">
        <f t="shared" si="5"/>
        <v>392.34857142857146</v>
      </c>
      <c r="H348" t="str">
        <v>Jianggu</v>
      </c>
      <c r="I348" t="str">
        <v>3133 Farragut Center</v>
      </c>
      <c r="J348" t="str">
        <v>Lamb - Rack</v>
      </c>
    </row>
    <row r="349" spans="2:10">
      <c r="B349">
        <f>data!$A349</f>
        <v>348</v>
      </c>
      <c r="C349" s="1">
        <f>(data!$H349/SUM(data!$F349:'data'!$G349))*data!$G349</f>
        <v>3783.5907692307696</v>
      </c>
      <c r="D349" s="1">
        <f>(data!$I349-SUM('User Application'!$C$6:$C$8))*data!$G349</f>
        <v>29362.080000000002</v>
      </c>
      <c r="E349" s="1">
        <f t="shared" si="5"/>
        <v>3783.5907692307696</v>
      </c>
      <c r="H349" t="str">
        <v>Jiangpan</v>
      </c>
      <c r="I349" t="str">
        <v>31458 Calypso Alley</v>
      </c>
      <c r="J349" t="str">
        <v>Lamb - Sausage Casings</v>
      </c>
    </row>
    <row r="350" spans="2:10">
      <c r="B350">
        <f>data!$A350</f>
        <v>349</v>
      </c>
      <c r="C350" s="1">
        <f>(data!$H350/SUM(data!$F350:'data'!$G350))*data!$G350</f>
        <v>404.54111111111109</v>
      </c>
      <c r="D350" s="1">
        <f>(data!$I350-SUM('User Application'!$C$6:$C$8))*data!$G350</f>
        <v>338.88</v>
      </c>
      <c r="E350" s="1">
        <f t="shared" si="5"/>
        <v>338.88</v>
      </c>
      <c r="H350" t="str">
        <v>Jianmin</v>
      </c>
      <c r="I350" t="str">
        <v>32 Bluestem Park</v>
      </c>
      <c r="J350" t="str">
        <v>Lamb - Whole Head Off,Nz</v>
      </c>
    </row>
    <row r="351" spans="2:10">
      <c r="B351">
        <f>data!$A351</f>
        <v>350</v>
      </c>
      <c r="C351" s="1">
        <f>(data!$H351/SUM(data!$F351:'data'!$G351))*data!$G351</f>
        <v>92.616</v>
      </c>
      <c r="D351" s="1">
        <f>(data!$I351-SUM('User Application'!$C$6:$C$8))*data!$G351</f>
        <v>29061.840000000004</v>
      </c>
      <c r="E351" s="1">
        <f t="shared" si="5"/>
        <v>92.616</v>
      </c>
      <c r="H351" t="str">
        <v>Jianping</v>
      </c>
      <c r="I351" t="str">
        <v>32 Dunning Circle</v>
      </c>
      <c r="J351" t="str">
        <v>Lamb - Whole, Fresh</v>
      </c>
    </row>
    <row r="352" spans="2:10">
      <c r="B352">
        <f>data!$A352</f>
        <v>351</v>
      </c>
      <c r="C352" s="1">
        <f>(data!$H352/SUM(data!$F352:'data'!$G352))*data!$G352</f>
        <v>1128.1222222222223</v>
      </c>
      <c r="D352" s="1">
        <f>(data!$I352-SUM('User Application'!$C$6:$C$8))*data!$G352</f>
        <v>5248.3</v>
      </c>
      <c r="E352" s="1">
        <f t="shared" si="5"/>
        <v>1128.1222222222223</v>
      </c>
      <c r="H352" t="str">
        <v>Jiaoxie</v>
      </c>
      <c r="I352" t="str">
        <v>32352 Pond Pass</v>
      </c>
      <c r="J352" t="str">
        <v>Lamb - Whole, Frozen</v>
      </c>
    </row>
    <row r="353" spans="2:10">
      <c r="B353">
        <f>data!$A353</f>
        <v>352</v>
      </c>
      <c r="C353" s="1">
        <f>(data!$H353/SUM(data!$F353:'data'!$G353))*data!$G353</f>
        <v>15.2125</v>
      </c>
      <c r="D353" s="1">
        <f>(data!$I353-SUM('User Application'!$C$6:$C$8))*data!$G353</f>
        <v>2132.3500000000004</v>
      </c>
      <c r="E353" s="1">
        <f t="shared" si="5"/>
        <v>15.2125</v>
      </c>
      <c r="H353" t="str">
        <v>Jince</v>
      </c>
      <c r="I353" t="str">
        <v>32377 Manufacturers Center</v>
      </c>
      <c r="J353" t="str">
        <v>Lamb Leg - Bone - In Nz</v>
      </c>
    </row>
    <row r="354" spans="2:10">
      <c r="B354">
        <f>data!$A354</f>
        <v>353</v>
      </c>
      <c r="C354" s="1">
        <f>(data!$H354/SUM(data!$F354:'data'!$G354))*data!$G354</f>
        <v>3472.8872727272733</v>
      </c>
      <c r="D354" s="1">
        <f>(data!$I354-SUM('User Application'!$C$6:$C$8))*data!$G354</f>
        <v>28665.27</v>
      </c>
      <c r="E354" s="1">
        <f t="shared" si="5"/>
        <v>3472.8872727272733</v>
      </c>
      <c r="H354" t="str">
        <v>Jinchang</v>
      </c>
      <c r="I354" t="str">
        <v>324 Northport Center</v>
      </c>
      <c r="J354" t="str">
        <v>Lambcasing</v>
      </c>
    </row>
    <row r="355" spans="2:10">
      <c r="B355">
        <f>data!$A355</f>
        <v>354</v>
      </c>
      <c r="C355" s="1">
        <f>(data!$H355/SUM(data!$F355:'data'!$G355))*data!$G355</f>
        <v>1689.0030769230771</v>
      </c>
      <c r="D355" s="1">
        <f>(data!$I355-SUM('User Application'!$C$6:$C$8))*data!$G355</f>
        <v>4590.6400000000003</v>
      </c>
      <c r="E355" s="1">
        <f t="shared" si="5"/>
        <v>1689.0030769230771</v>
      </c>
      <c r="H355" t="str">
        <v>Jincheng</v>
      </c>
      <c r="I355" t="str">
        <v>326 Waubesa Alley</v>
      </c>
      <c r="J355" t="str">
        <v>Latex Rubber Gloves Size 9</v>
      </c>
    </row>
    <row r="356" spans="2:10">
      <c r="B356">
        <f>data!$A356</f>
        <v>355</v>
      </c>
      <c r="C356" s="1">
        <f>(data!$H356/SUM(data!$F356:'data'!$G356))*data!$G356</f>
        <v>486.45000000000005</v>
      </c>
      <c r="D356" s="1">
        <f>(data!$I356-SUM('User Application'!$C$6:$C$8))*data!$G356</f>
        <v>33568.6</v>
      </c>
      <c r="E356" s="1">
        <f t="shared" si="5"/>
        <v>486.45000000000005</v>
      </c>
      <c r="H356" t="str">
        <v>Jindui</v>
      </c>
      <c r="I356" t="str">
        <v>329 Blackbird Crossing</v>
      </c>
      <c r="J356" t="str">
        <v>Leeks - Large</v>
      </c>
    </row>
    <row r="357" spans="2:10">
      <c r="B357">
        <f>data!$A357</f>
        <v>356</v>
      </c>
      <c r="C357" s="1">
        <f>(data!$H357/SUM(data!$F357:'data'!$G357))*data!$G357</f>
        <v>961.90071428571423</v>
      </c>
      <c r="D357" s="1">
        <f>(data!$I357-SUM('User Application'!$C$6:$C$8))*data!$G357</f>
        <v>28717.74</v>
      </c>
      <c r="E357" s="1">
        <f t="shared" si="5"/>
        <v>961.90071428571423</v>
      </c>
      <c r="H357" t="str">
        <v>Jingning Chengguanzhen</v>
      </c>
      <c r="I357" t="str">
        <v>330 Ludington Junction</v>
      </c>
      <c r="J357" t="str">
        <v>Lemon Pepper</v>
      </c>
    </row>
    <row r="358" spans="2:10">
      <c r="B358">
        <f>data!$A358</f>
        <v>357</v>
      </c>
      <c r="C358" s="1">
        <f>(data!$H358/SUM(data!$F358:'data'!$G358))*data!$G358</f>
        <v>2023.5000000000002</v>
      </c>
      <c r="D358" s="1">
        <f>(data!$I358-SUM('User Application'!$C$6:$C$8))*data!$G358</f>
        <v>15420.4</v>
      </c>
      <c r="E358" s="1">
        <f t="shared" si="5"/>
        <v>2023.5000000000002</v>
      </c>
      <c r="H358" t="str">
        <v>Jinji</v>
      </c>
      <c r="I358" t="str">
        <v>33113 Arizona Avenue</v>
      </c>
      <c r="J358" t="str">
        <v>Lemonade - Black Cherry, 591 Ml</v>
      </c>
    </row>
    <row r="359" spans="2:10">
      <c r="B359">
        <f>data!$A359</f>
        <v>358</v>
      </c>
      <c r="C359" s="1">
        <f>(data!$H359/SUM(data!$F359:'data'!$G359))*data!$G359</f>
        <v>846.16909090909098</v>
      </c>
      <c r="D359" s="1">
        <f>(data!$I359-SUM('User Application'!$C$6:$C$8))*data!$G359</f>
        <v>8408.2800000000007</v>
      </c>
      <c r="E359" s="1">
        <f t="shared" si="5"/>
        <v>846.16909090909098</v>
      </c>
      <c r="H359" t="str">
        <v>Jinshanwei</v>
      </c>
      <c r="I359" t="str">
        <v>3332 Oxford Park</v>
      </c>
      <c r="J359" t="str">
        <v>Lemonade - Island Tea, 591 Ml</v>
      </c>
    </row>
    <row r="360" spans="2:10">
      <c r="B360">
        <f>data!$A360</f>
        <v>359</v>
      </c>
      <c r="C360" s="1">
        <f>(data!$H360/SUM(data!$F360:'data'!$G360))*data!$G360</f>
        <v>1875.542857142857</v>
      </c>
      <c r="D360" s="1">
        <f>(data!$I360-SUM('User Application'!$C$6:$C$8))*data!$G360</f>
        <v>39938.400000000001</v>
      </c>
      <c r="E360" s="1">
        <f t="shared" si="5"/>
        <v>1875.542857142857</v>
      </c>
      <c r="H360" t="str">
        <v>Jiukeng</v>
      </c>
      <c r="I360" t="str">
        <v>335 Norway Maple Junction</v>
      </c>
      <c r="J360" t="str">
        <v>Lemonade - Kiwi, 591 Ml</v>
      </c>
    </row>
    <row r="361" spans="2:10">
      <c r="B361">
        <f>data!$A361</f>
        <v>360</v>
      </c>
      <c r="C361" s="1">
        <f>(data!$H361/SUM(data!$F361:'data'!$G361))*data!$G361</f>
        <v>169.75727272727272</v>
      </c>
      <c r="D361" s="1">
        <f>(data!$I361-SUM('User Application'!$C$6:$C$8))*data!$G361</f>
        <v>2314.69</v>
      </c>
      <c r="E361" s="1">
        <f t="shared" si="5"/>
        <v>169.75727272727272</v>
      </c>
      <c r="H361" t="str">
        <v>Jõgeva</v>
      </c>
      <c r="I361" t="str">
        <v>3351 John Wall Road</v>
      </c>
      <c r="J361" t="str">
        <v>Lemonade - Pineapple Passion</v>
      </c>
    </row>
    <row r="362" spans="2:10">
      <c r="B362">
        <f>data!$A362</f>
        <v>361</v>
      </c>
      <c r="C362" s="1">
        <f>(data!$H362/SUM(data!$F362:'data'!$G362))*data!$G362</f>
        <v>965.32</v>
      </c>
      <c r="D362" s="1">
        <f>(data!$I362-SUM('User Application'!$C$6:$C$8))*data!$G362</f>
        <v>11131.04</v>
      </c>
      <c r="E362" s="1">
        <f t="shared" si="5"/>
        <v>965.32</v>
      </c>
      <c r="H362" t="str">
        <v>Jomboy</v>
      </c>
      <c r="I362" t="str">
        <v>3375 Muir Street</v>
      </c>
      <c r="J362" t="str">
        <v>Lemonade - Strawberry, 591 Ml</v>
      </c>
    </row>
    <row r="363" spans="2:10">
      <c r="B363">
        <f>data!$A363</f>
        <v>362</v>
      </c>
      <c r="C363" s="1">
        <f>(data!$H363/SUM(data!$F363:'data'!$G363))*data!$G363</f>
        <v>109.06285714285714</v>
      </c>
      <c r="D363" s="1">
        <f>(data!$I363-SUM('User Application'!$C$6:$C$8))*data!$G363</f>
        <v>4864.59</v>
      </c>
      <c r="E363" s="1">
        <f t="shared" si="5"/>
        <v>109.06285714285714</v>
      </c>
      <c r="H363" t="str">
        <v>Joroan</v>
      </c>
      <c r="I363" t="str">
        <v>34 Bayside Center</v>
      </c>
      <c r="J363" t="str">
        <v>Lentils - Green, Dry</v>
      </c>
    </row>
    <row r="364" spans="2:10">
      <c r="B364">
        <f>data!$A364</f>
        <v>363</v>
      </c>
      <c r="C364" s="1">
        <f>(data!$H364/SUM(data!$F364:'data'!$G364))*data!$G364</f>
        <v>733.28888888888878</v>
      </c>
      <c r="D364" s="1">
        <f>(data!$I364-SUM('User Application'!$C$6:$C$8))*data!$G364</f>
        <v>11721.92</v>
      </c>
      <c r="E364" s="1">
        <f t="shared" si="5"/>
        <v>733.28888888888878</v>
      </c>
      <c r="H364" t="str">
        <v>Joubb Jannîne</v>
      </c>
      <c r="I364" t="str">
        <v>34 Cascade Plaza</v>
      </c>
      <c r="J364" t="str">
        <v>Lettuce - Baby Salad Greens</v>
      </c>
    </row>
    <row r="365" spans="2:10">
      <c r="B365">
        <f>data!$A365</f>
        <v>364</v>
      </c>
      <c r="C365" s="1">
        <f>(data!$H365/SUM(data!$F365:'data'!$G365))*data!$G365</f>
        <v>604.72500000000002</v>
      </c>
      <c r="D365" s="1">
        <f>(data!$I365-SUM('User Application'!$C$6:$C$8))*data!$G365</f>
        <v>29278.699999999997</v>
      </c>
      <c r="E365" s="1">
        <f t="shared" si="5"/>
        <v>604.72500000000002</v>
      </c>
      <c r="H365" t="str">
        <v>Jubung</v>
      </c>
      <c r="I365" t="str">
        <v>342 Green Drive</v>
      </c>
      <c r="J365" t="str">
        <v>Lettuce - Belgian Endive</v>
      </c>
    </row>
    <row r="366" spans="2:10">
      <c r="B366">
        <f>data!$A366</f>
        <v>365</v>
      </c>
      <c r="C366" s="1">
        <f>(data!$H366/SUM(data!$F366:'data'!$G366))*data!$G366</f>
        <v>259.08749999999998</v>
      </c>
      <c r="D366" s="1">
        <f>(data!$I366-SUM('User Application'!$C$6:$C$8))*data!$G366</f>
        <v>10303.92</v>
      </c>
      <c r="E366" s="1">
        <f t="shared" si="5"/>
        <v>259.08749999999998</v>
      </c>
      <c r="H366" t="str">
        <v>Kabalo</v>
      </c>
      <c r="I366" t="str">
        <v>3440 Mcbride Court</v>
      </c>
      <c r="J366" t="str">
        <v>Lettuce - Boston Bib</v>
      </c>
    </row>
    <row r="367" spans="2:10">
      <c r="B367">
        <f>data!$A367</f>
        <v>366</v>
      </c>
      <c r="C367" s="1">
        <f>(data!$H367/SUM(data!$F367:'data'!$G367))*data!$G367</f>
        <v>1853.9666666666665</v>
      </c>
      <c r="D367" s="1">
        <f>(data!$I367-SUM('User Application'!$C$6:$C$8))*data!$G367</f>
        <v>37019.879999999997</v>
      </c>
      <c r="E367" s="1">
        <f t="shared" si="5"/>
        <v>1853.9666666666665</v>
      </c>
      <c r="H367" t="str">
        <v>Kabanga</v>
      </c>
      <c r="I367" t="str">
        <v>34790 Menomonie Place</v>
      </c>
      <c r="J367" t="str">
        <v>Lettuce - Boston Bib - Organic</v>
      </c>
    </row>
    <row r="368" spans="2:10">
      <c r="B368">
        <f>data!$A368</f>
        <v>367</v>
      </c>
      <c r="C368" s="1">
        <f>(data!$H368/SUM(data!$F368:'data'!$G368))*data!$G368</f>
        <v>600.12</v>
      </c>
      <c r="D368" s="1">
        <f>(data!$I368-SUM('User Application'!$C$6:$C$8))*data!$G368</f>
        <v>7107.7</v>
      </c>
      <c r="E368" s="1">
        <f t="shared" si="5"/>
        <v>600.12</v>
      </c>
      <c r="H368" t="str">
        <v>Kaduluhur</v>
      </c>
      <c r="I368" t="str">
        <v>34927 Algoma Point</v>
      </c>
      <c r="J368" t="str">
        <v>Lettuce - Curly Endive</v>
      </c>
    </row>
    <row r="369" spans="2:10">
      <c r="B369">
        <f>data!$A369</f>
        <v>368</v>
      </c>
      <c r="C369" s="1">
        <f>(data!$H369/SUM(data!$F369:'data'!$G369))*data!$G369</f>
        <v>2615.5315789473684</v>
      </c>
      <c r="D369" s="1">
        <f>(data!$I369-SUM('User Application'!$C$6:$C$8))*data!$G369</f>
        <v>19531.900000000001</v>
      </c>
      <c r="E369" s="1">
        <f t="shared" si="5"/>
        <v>2615.5315789473684</v>
      </c>
      <c r="H369" t="str">
        <v>Kagay</v>
      </c>
      <c r="I369" t="str">
        <v>35 Division Park</v>
      </c>
      <c r="J369" t="str">
        <v>Lettuce - Escarole</v>
      </c>
    </row>
    <row r="370" spans="2:10">
      <c r="B370">
        <f>data!$A370</f>
        <v>369</v>
      </c>
      <c r="C370" s="1">
        <f>(data!$H370/SUM(data!$F370:'data'!$G370))*data!$G370</f>
        <v>1273.5193333333332</v>
      </c>
      <c r="D370" s="1">
        <f>(data!$I370-SUM('User Application'!$C$6:$C$8))*data!$G370</f>
        <v>25288.41</v>
      </c>
      <c r="E370" s="1">
        <f t="shared" si="5"/>
        <v>1273.5193333333332</v>
      </c>
      <c r="H370" t="str">
        <v>Kakan</v>
      </c>
      <c r="I370" t="str">
        <v>35 Evergreen Drive</v>
      </c>
      <c r="J370" t="str">
        <v>Lettuce - Frisee</v>
      </c>
    </row>
    <row r="371" spans="2:10">
      <c r="B371">
        <f>data!$A371</f>
        <v>370</v>
      </c>
      <c r="C371" s="1">
        <f>(data!$H371/SUM(data!$F371:'data'!$G371))*data!$G371</f>
        <v>1672.6514285714286</v>
      </c>
      <c r="D371" s="1">
        <f>(data!$I371-SUM('User Application'!$C$6:$C$8))*data!$G371</f>
        <v>10532.08</v>
      </c>
      <c r="E371" s="1">
        <f t="shared" si="5"/>
        <v>1672.6514285714286</v>
      </c>
      <c r="H371" t="str">
        <v>Kakhovka</v>
      </c>
      <c r="I371" t="str">
        <v>35 Kinsman Crossing</v>
      </c>
      <c r="J371" t="str">
        <v>Lettuce - Red Leaf</v>
      </c>
    </row>
    <row r="372" spans="2:10">
      <c r="B372">
        <f>data!$A372</f>
        <v>371</v>
      </c>
      <c r="C372" s="1">
        <f>(data!$H372/SUM(data!$F372:'data'!$G372))*data!$G372</f>
        <v>612.76250000000005</v>
      </c>
      <c r="D372" s="1">
        <f>(data!$I372-SUM('User Application'!$C$6:$C$8))*data!$G372</f>
        <v>2929.42</v>
      </c>
      <c r="E372" s="1">
        <f t="shared" si="5"/>
        <v>612.76250000000005</v>
      </c>
      <c r="H372" t="str">
        <v>Kaleybar</v>
      </c>
      <c r="I372" t="str">
        <v>35 Thackeray Road</v>
      </c>
      <c r="J372" t="str">
        <v>Lettuce - Romaine</v>
      </c>
    </row>
    <row r="373" spans="2:10">
      <c r="B373">
        <f>data!$A373</f>
        <v>372</v>
      </c>
      <c r="C373" s="1">
        <f>(data!$H373/SUM(data!$F373:'data'!$G373))*data!$G373</f>
        <v>1161.7169999999999</v>
      </c>
      <c r="D373" s="1">
        <f>(data!$I373-SUM('User Application'!$C$6:$C$8))*data!$G373</f>
        <v>2434.4700000000003</v>
      </c>
      <c r="E373" s="1">
        <f t="shared" si="5"/>
        <v>1161.7169999999999</v>
      </c>
      <c r="H373" t="str">
        <v>Kallithéa</v>
      </c>
      <c r="I373" t="str">
        <v>351 Pawling Hill</v>
      </c>
      <c r="J373" t="str">
        <v>Lettuce - Treviso</v>
      </c>
    </row>
    <row r="374" spans="2:10">
      <c r="B374">
        <f>data!$A374</f>
        <v>373</v>
      </c>
      <c r="C374" s="1">
        <f>(data!$H374/SUM(data!$F374:'data'!$G374))*data!$G374</f>
        <v>1805.5012499999998</v>
      </c>
      <c r="D374" s="1">
        <f>(data!$I374-SUM('User Application'!$C$6:$C$8))*data!$G374</f>
        <v>3657.7799999999997</v>
      </c>
      <c r="E374" s="1">
        <f t="shared" si="5"/>
        <v>1805.5012499999998</v>
      </c>
      <c r="H374" t="str">
        <v>Kamárai</v>
      </c>
      <c r="I374" t="str">
        <v>3516 Bay Pass</v>
      </c>
      <c r="J374" t="str">
        <v>Lid - 16 Oz And 32 Oz</v>
      </c>
    </row>
    <row r="375" spans="2:10">
      <c r="B375">
        <f>data!$A375</f>
        <v>374</v>
      </c>
      <c r="C375" s="1">
        <f>(data!$H375/SUM(data!$F375:'data'!$G375))*data!$G375</f>
        <v>907.0859999999999</v>
      </c>
      <c r="D375" s="1">
        <f>(data!$I375-SUM('User Application'!$C$6:$C$8))*data!$G375</f>
        <v>6068.64</v>
      </c>
      <c r="E375" s="1">
        <f t="shared" si="5"/>
        <v>907.0859999999999</v>
      </c>
      <c r="H375" t="str">
        <v>Kamensk-Shakhtinskiy</v>
      </c>
      <c r="I375" t="str">
        <v>353 Blackbird Avenue</v>
      </c>
      <c r="J375" t="str">
        <v>Lid - 3Oz Med Rec</v>
      </c>
    </row>
    <row r="376" spans="2:10">
      <c r="B376">
        <f>data!$A376</f>
        <v>375</v>
      </c>
      <c r="C376" s="1">
        <f>(data!$H376/SUM(data!$F376:'data'!$G376))*data!$G376</f>
        <v>551.66571428571422</v>
      </c>
      <c r="D376" s="1">
        <f>(data!$I376-SUM('User Application'!$C$6:$C$8))*data!$G376</f>
        <v>4233.74</v>
      </c>
      <c r="E376" s="1">
        <f t="shared" si="5"/>
        <v>551.66571428571422</v>
      </c>
      <c r="H376" t="str">
        <v>Kangar</v>
      </c>
      <c r="I376" t="str">
        <v>35426 Armistice Point</v>
      </c>
      <c r="J376" t="str">
        <v>Lid Tray - 12In Dome</v>
      </c>
    </row>
    <row r="377" spans="2:10">
      <c r="B377">
        <f>data!$A377</f>
        <v>376</v>
      </c>
      <c r="C377" s="1">
        <f>(data!$H377/SUM(data!$F377:'data'!$G377))*data!$G377</f>
        <v>437.1</v>
      </c>
      <c r="D377" s="1">
        <f>(data!$I377-SUM('User Application'!$C$6:$C$8))*data!$G377</f>
        <v>4047.7799999999997</v>
      </c>
      <c r="E377" s="1">
        <f t="shared" si="5"/>
        <v>437.1</v>
      </c>
      <c r="H377" t="str">
        <v>Kaniv</v>
      </c>
      <c r="I377" t="str">
        <v>357 Kings Street</v>
      </c>
      <c r="J377" t="str">
        <v>Liners - Baking Cups</v>
      </c>
    </row>
    <row r="378" spans="2:10">
      <c r="B378">
        <f>data!$A378</f>
        <v>377</v>
      </c>
      <c r="C378" s="1">
        <f>(data!$H378/SUM(data!$F378:'data'!$G378))*data!$G378</f>
        <v>59.26</v>
      </c>
      <c r="D378" s="1">
        <f>(data!$I378-SUM('User Application'!$C$6:$C$8))*data!$G378</f>
        <v>4207.42</v>
      </c>
      <c r="E378" s="1">
        <f t="shared" si="5"/>
        <v>59.26</v>
      </c>
      <c r="H378" t="str">
        <v>Kanoni</v>
      </c>
      <c r="I378" t="str">
        <v>35736 Lukken Drive</v>
      </c>
      <c r="J378" t="str">
        <v>Loaf Pan - 2 Lb, Foil</v>
      </c>
    </row>
    <row r="379" spans="2:10">
      <c r="B379">
        <f>data!$A379</f>
        <v>378</v>
      </c>
      <c r="C379" s="1">
        <f>(data!$H379/SUM(data!$F379:'data'!$G379))*data!$G379</f>
        <v>1191.1266666666668</v>
      </c>
      <c r="D379" s="1">
        <f>(data!$I379-SUM('User Application'!$C$6:$C$8))*data!$G379</f>
        <v>5898.88</v>
      </c>
      <c r="E379" s="1">
        <f t="shared" si="5"/>
        <v>1191.1266666666668</v>
      </c>
      <c r="H379" t="str">
        <v>Kaoma</v>
      </c>
      <c r="I379" t="str">
        <v>36 Brickson Park Hill</v>
      </c>
      <c r="J379" t="str">
        <v>Lobak</v>
      </c>
    </row>
    <row r="380" spans="2:10">
      <c r="B380">
        <f>data!$A380</f>
        <v>379</v>
      </c>
      <c r="C380" s="1">
        <f>(data!$H380/SUM(data!$F380:'data'!$G380))*data!$G380</f>
        <v>2193.9588235294118</v>
      </c>
      <c r="D380" s="1">
        <f>(data!$I380-SUM('User Application'!$C$6:$C$8))*data!$G380</f>
        <v>7937.5</v>
      </c>
      <c r="E380" s="1">
        <f t="shared" si="5"/>
        <v>2193.9588235294118</v>
      </c>
      <c r="H380" t="str">
        <v>Kapitanivka</v>
      </c>
      <c r="I380" t="str">
        <v>36 Homewood Trail</v>
      </c>
      <c r="J380" t="str">
        <v>Lobster - Cooked</v>
      </c>
    </row>
    <row r="381" spans="2:10">
      <c r="B381">
        <f>data!$A381</f>
        <v>380</v>
      </c>
      <c r="C381" s="1">
        <f>(data!$H381/SUM(data!$F381:'data'!$G381))*data!$G381</f>
        <v>155.7992857142857</v>
      </c>
      <c r="D381" s="1">
        <f>(data!$I381-SUM('User Application'!$C$6:$C$8))*data!$G381</f>
        <v>10032.77</v>
      </c>
      <c r="E381" s="1">
        <f t="shared" si="5"/>
        <v>155.7992857142857</v>
      </c>
      <c r="H381" t="str">
        <v>Karakol</v>
      </c>
      <c r="I381" t="str">
        <v>36 Little Fleur Lane</v>
      </c>
      <c r="J381" t="str">
        <v>Lobster - Live</v>
      </c>
    </row>
    <row r="382" spans="2:10">
      <c r="B382">
        <f>data!$A382</f>
        <v>381</v>
      </c>
      <c r="C382" s="1">
        <f>(data!$H382/SUM(data!$F382:'data'!$G382))*data!$G382</f>
        <v>517.72</v>
      </c>
      <c r="D382" s="1">
        <f>(data!$I382-SUM('User Application'!$C$6:$C$8))*data!$G382</f>
        <v>2685.27</v>
      </c>
      <c r="E382" s="1">
        <f t="shared" si="5"/>
        <v>517.72</v>
      </c>
      <c r="H382" t="str">
        <v>Karakul’</v>
      </c>
      <c r="I382" t="str">
        <v>36 Main Pass</v>
      </c>
      <c r="J382" t="str">
        <v>Lobster - Tail, 3 - 4 Oz</v>
      </c>
    </row>
    <row r="383" spans="2:10">
      <c r="B383">
        <f>data!$A383</f>
        <v>382</v>
      </c>
      <c r="C383" s="1">
        <f>(data!$H383/SUM(data!$F383:'data'!$G383))*data!$G383</f>
        <v>162.94499999999999</v>
      </c>
      <c r="D383" s="1">
        <f>(data!$I383-SUM('User Application'!$C$6:$C$8))*data!$G383</f>
        <v>44958.36</v>
      </c>
      <c r="E383" s="1">
        <f t="shared" si="5"/>
        <v>162.94499999999999</v>
      </c>
      <c r="H383" t="str">
        <v>Karinë</v>
      </c>
      <c r="I383" t="str">
        <v>3613 Columbus Road</v>
      </c>
      <c r="J383" t="str">
        <v>Longos - Burritos</v>
      </c>
    </row>
    <row r="384" spans="2:10">
      <c r="B384">
        <f>data!$A384</f>
        <v>383</v>
      </c>
      <c r="C384" s="1">
        <f>(data!$H384/SUM(data!$F384:'data'!$G384))*data!$G384</f>
        <v>1204.568</v>
      </c>
      <c r="D384" s="1">
        <f>(data!$I384-SUM('User Application'!$C$6:$C$8))*data!$G384</f>
        <v>13159.079999999998</v>
      </c>
      <c r="E384" s="1">
        <f t="shared" si="5"/>
        <v>1204.568</v>
      </c>
      <c r="H384" t="str">
        <v>Karlstad</v>
      </c>
      <c r="I384" t="str">
        <v>3627 Elka Center</v>
      </c>
      <c r="J384" t="str">
        <v>Longos - Cheese Tortellini</v>
      </c>
    </row>
    <row r="385" spans="2:10">
      <c r="B385">
        <f>data!$A385</f>
        <v>384</v>
      </c>
      <c r="C385" s="1">
        <f>(data!$H385/SUM(data!$F385:'data'!$G385))*data!$G385</f>
        <v>1449.2488888888888</v>
      </c>
      <c r="D385" s="1">
        <f>(data!$I385-SUM('User Application'!$C$6:$C$8))*data!$G385</f>
        <v>25887.68</v>
      </c>
      <c r="E385" s="1">
        <f t="shared" si="5"/>
        <v>1449.2488888888888</v>
      </c>
      <c r="H385" t="str">
        <v>Kaseda-Shirakame</v>
      </c>
      <c r="I385" t="str">
        <v>36439 Brickson Park Point</v>
      </c>
      <c r="J385" t="str">
        <v>Longos - Chicken Caeser Salad</v>
      </c>
    </row>
    <row r="386" spans="2:10">
      <c r="B386">
        <f>data!$A386</f>
        <v>385</v>
      </c>
      <c r="C386" s="1">
        <f>(data!$H386/SUM(data!$F386:'data'!$G386))*data!$G386</f>
        <v>82.271428571428572</v>
      </c>
      <c r="D386" s="1">
        <f>(data!$I386-SUM('User Application'!$C$6:$C$8))*data!$G386</f>
        <v>2296.48</v>
      </c>
      <c r="E386" s="1">
        <f t="shared" si="5"/>
        <v>82.271428571428572</v>
      </c>
      <c r="H386" t="str">
        <v>Kasimov</v>
      </c>
      <c r="I386" t="str">
        <v>3647 Hermina Road</v>
      </c>
      <c r="J386" t="str">
        <v>Longos - Chicken Curried</v>
      </c>
    </row>
    <row r="387" spans="2:10">
      <c r="B387">
        <f>data!$A387</f>
        <v>386</v>
      </c>
      <c r="C387" s="1">
        <f>(data!$H387/SUM(data!$F387:'data'!$G387))*data!$G387</f>
        <v>1245.3263157894737</v>
      </c>
      <c r="D387" s="1">
        <f>(data!$I387-SUM('User Application'!$C$6:$C$8))*data!$G387</f>
        <v>11345.2</v>
      </c>
      <c r="E387" s="1">
        <f t="shared" ref="E387:E450" si="6">MIN($C387:$D387)</f>
        <v>1245.3263157894737</v>
      </c>
      <c r="H387" t="str">
        <v>Kasungu</v>
      </c>
      <c r="I387" t="str">
        <v>3659 Longview Drive</v>
      </c>
      <c r="J387" t="str">
        <v>Loquat</v>
      </c>
    </row>
    <row r="388" spans="2:10">
      <c r="B388">
        <f>data!$A388</f>
        <v>387</v>
      </c>
      <c r="C388" s="1">
        <f>(data!$H388/SUM(data!$F388:'data'!$G388))*data!$G388</f>
        <v>2558.6036363636363</v>
      </c>
      <c r="D388" s="1">
        <f>(data!$I388-SUM('User Application'!$C$6:$C$8))*data!$G388</f>
        <v>10237.76</v>
      </c>
      <c r="E388" s="1">
        <f t="shared" si="6"/>
        <v>2558.6036363636363</v>
      </c>
      <c r="H388" t="str">
        <v>Katunayaka</v>
      </c>
      <c r="I388" t="str">
        <v>368 Mallory Plaza</v>
      </c>
      <c r="J388" t="str">
        <v>Lotus Leaves</v>
      </c>
    </row>
    <row r="389" spans="2:10">
      <c r="B389">
        <f>data!$A389</f>
        <v>388</v>
      </c>
      <c r="C389" s="1">
        <f>(data!$H389/SUM(data!$F389:'data'!$G389))*data!$G389</f>
        <v>136.97499999999999</v>
      </c>
      <c r="D389" s="1">
        <f>(data!$I389-SUM('User Application'!$C$6:$C$8))*data!$G389</f>
        <v>2721.29</v>
      </c>
      <c r="E389" s="1">
        <f t="shared" si="6"/>
        <v>136.97499999999999</v>
      </c>
      <c r="H389" t="str">
        <v>Kaulon</v>
      </c>
      <c r="I389" t="str">
        <v>369 Fairfield Pass</v>
      </c>
      <c r="J389" t="str">
        <v>Lotus Rootlets - Canned</v>
      </c>
    </row>
    <row r="390" spans="2:10">
      <c r="B390">
        <f>data!$A390</f>
        <v>389</v>
      </c>
      <c r="C390" s="1">
        <f>(data!$H390/SUM(data!$F390:'data'!$G390))*data!$G390</f>
        <v>2317.3411764705884</v>
      </c>
      <c r="D390" s="1">
        <f>(data!$I390-SUM('User Application'!$C$6:$C$8))*data!$G390</f>
        <v>3569.76</v>
      </c>
      <c r="E390" s="1">
        <f t="shared" si="6"/>
        <v>2317.3411764705884</v>
      </c>
      <c r="H390" t="str">
        <v>Kauran</v>
      </c>
      <c r="I390" t="str">
        <v>3719 Moose Alley</v>
      </c>
      <c r="J390" t="str">
        <v>Macaroons - Homestyle Two Bit</v>
      </c>
    </row>
    <row r="391" spans="2:10">
      <c r="B391">
        <f>data!$A391</f>
        <v>390</v>
      </c>
      <c r="C391" s="1">
        <f>(data!$H391/SUM(data!$F391:'data'!$G391))*data!$G391</f>
        <v>1952.52</v>
      </c>
      <c r="D391" s="1">
        <f>(data!$I391-SUM('User Application'!$C$6:$C$8))*data!$G391</f>
        <v>21010.68</v>
      </c>
      <c r="E391" s="1">
        <f t="shared" si="6"/>
        <v>1952.52</v>
      </c>
      <c r="H391" t="str">
        <v>Kawaguchi</v>
      </c>
      <c r="I391" t="str">
        <v>3735 Lien Drive</v>
      </c>
      <c r="J391" t="str">
        <v>Magnotta - Bel Paese White</v>
      </c>
    </row>
    <row r="392" spans="2:10">
      <c r="B392">
        <f>data!$A392</f>
        <v>391</v>
      </c>
      <c r="C392" s="1">
        <f>(data!$H392/SUM(data!$F392:'data'!$G392))*data!$G392</f>
        <v>127.14952380952381</v>
      </c>
      <c r="D392" s="1">
        <f>(data!$I392-SUM('User Application'!$C$6:$C$8))*data!$G392</f>
        <v>27649.27</v>
      </c>
      <c r="E392" s="1">
        <f t="shared" si="6"/>
        <v>127.14952380952381</v>
      </c>
      <c r="H392" t="str">
        <v>Kayapa</v>
      </c>
      <c r="I392" t="str">
        <v>375 Bellgrove Point</v>
      </c>
      <c r="J392" t="str">
        <v>Mangoes</v>
      </c>
    </row>
    <row r="393" spans="2:10">
      <c r="B393">
        <f>data!$A393</f>
        <v>392</v>
      </c>
      <c r="C393" s="1">
        <f>(data!$H393/SUM(data!$F393:'data'!$G393))*data!$G393</f>
        <v>3768.9807692307691</v>
      </c>
      <c r="D393" s="1">
        <f>(data!$I393-SUM('User Application'!$C$6:$C$8))*data!$G393</f>
        <v>20154.2</v>
      </c>
      <c r="E393" s="1">
        <f t="shared" si="6"/>
        <v>3768.9807692307691</v>
      </c>
      <c r="H393" t="str">
        <v>Kediren</v>
      </c>
      <c r="I393" t="str">
        <v>375 Elgar Parkway</v>
      </c>
      <c r="J393" t="str">
        <v>Maple Syrup</v>
      </c>
    </row>
    <row r="394" spans="2:10">
      <c r="B394">
        <f>data!$A394</f>
        <v>393</v>
      </c>
      <c r="C394" s="1">
        <f>(data!$H394/SUM(data!$F394:'data'!$G394))*data!$G394</f>
        <v>2128.9727272727268</v>
      </c>
      <c r="D394" s="1">
        <f>(data!$I394-SUM('User Application'!$C$6:$C$8))*data!$G394</f>
        <v>9244</v>
      </c>
      <c r="E394" s="1">
        <f t="shared" si="6"/>
        <v>2128.9727272727268</v>
      </c>
      <c r="H394" t="str">
        <v>Kedungreja</v>
      </c>
      <c r="I394" t="str">
        <v>3767 Lotheville Pass</v>
      </c>
      <c r="J394" t="str">
        <v>Marjoram - Fresh</v>
      </c>
    </row>
    <row r="395" spans="2:10">
      <c r="B395">
        <f>data!$A395</f>
        <v>394</v>
      </c>
      <c r="C395" s="1">
        <f>(data!$H395/SUM(data!$F395:'data'!$G395))*data!$G395</f>
        <v>491.03823529411761</v>
      </c>
      <c r="D395" s="1">
        <f>(data!$I395-SUM('User Application'!$C$6:$C$8))*data!$G395</f>
        <v>8568.7999999999993</v>
      </c>
      <c r="E395" s="1">
        <f t="shared" si="6"/>
        <v>491.03823529411761</v>
      </c>
      <c r="H395" t="str">
        <v>Kemil</v>
      </c>
      <c r="I395" t="str">
        <v>37754 La Follette Avenue</v>
      </c>
      <c r="J395" t="str">
        <v>Mayonnaise</v>
      </c>
    </row>
    <row r="396" spans="2:10">
      <c r="B396">
        <f>data!$A396</f>
        <v>395</v>
      </c>
      <c r="C396" s="1">
        <f>(data!$H396/SUM(data!$F396:'data'!$G396))*data!$G396</f>
        <v>151.6094117647059</v>
      </c>
      <c r="D396" s="1">
        <f>(data!$I396-SUM('User Application'!$C$6:$C$8))*data!$G396</f>
        <v>13012.16</v>
      </c>
      <c r="E396" s="1">
        <f t="shared" si="6"/>
        <v>151.6094117647059</v>
      </c>
      <c r="H396" t="str">
        <v>Kerek</v>
      </c>
      <c r="I396" t="str">
        <v>3776 Rigney Road</v>
      </c>
      <c r="J396" t="str">
        <v>Melon - Cantaloupe</v>
      </c>
    </row>
    <row r="397" spans="2:10">
      <c r="B397">
        <f>data!$A397</f>
        <v>396</v>
      </c>
      <c r="C397" s="1">
        <f>(data!$H397/SUM(data!$F397:'data'!$G397))*data!$G397</f>
        <v>2018.5753846153843</v>
      </c>
      <c r="D397" s="1">
        <f>(data!$I397-SUM('User Application'!$C$6:$C$8))*data!$G397</f>
        <v>15189.060000000001</v>
      </c>
      <c r="E397" s="1">
        <f t="shared" si="6"/>
        <v>2018.5753846153843</v>
      </c>
      <c r="H397" t="str">
        <v>Kerep Wetan</v>
      </c>
      <c r="I397" t="str">
        <v>3798 Homewood Park</v>
      </c>
      <c r="J397" t="str">
        <v>Melon - Honey Dew</v>
      </c>
    </row>
    <row r="398" spans="2:10">
      <c r="B398">
        <f>data!$A398</f>
        <v>397</v>
      </c>
      <c r="C398" s="1">
        <f>(data!$H398/SUM(data!$F398:'data'!$G398))*data!$G398</f>
        <v>1208.0722222222223</v>
      </c>
      <c r="D398" s="1">
        <f>(data!$I398-SUM('User Application'!$C$6:$C$8))*data!$G398</f>
        <v>25936.799999999999</v>
      </c>
      <c r="E398" s="1">
        <f t="shared" si="6"/>
        <v>1208.0722222222223</v>
      </c>
      <c r="H398" t="str">
        <v>Khairpur</v>
      </c>
      <c r="I398" t="str">
        <v>38 Lakewood Gardens Hill</v>
      </c>
      <c r="J398" t="str">
        <v>Milk - 1%</v>
      </c>
    </row>
    <row r="399" spans="2:10">
      <c r="B399">
        <f>data!$A399</f>
        <v>398</v>
      </c>
      <c r="C399" s="1">
        <f>(data!$H399/SUM(data!$F399:'data'!$G399))*data!$G399</f>
        <v>2771.4457142857141</v>
      </c>
      <c r="D399" s="1">
        <f>(data!$I399-SUM('User Application'!$C$6:$C$8))*data!$G399</f>
        <v>19691.36</v>
      </c>
      <c r="E399" s="1">
        <f t="shared" si="6"/>
        <v>2771.4457142857141</v>
      </c>
      <c r="H399" t="str">
        <v>Khasavyurt</v>
      </c>
      <c r="I399" t="str">
        <v>38 Leroy Park</v>
      </c>
      <c r="J399" t="str">
        <v>Milk - Buttermilk</v>
      </c>
    </row>
    <row r="400" spans="2:10">
      <c r="B400">
        <f>data!$A400</f>
        <v>399</v>
      </c>
      <c r="C400" s="1">
        <f>(data!$H400/SUM(data!$F400:'data'!$G400))*data!$G400</f>
        <v>1599.8400000000001</v>
      </c>
      <c r="D400" s="1">
        <f>(data!$I400-SUM('User Application'!$C$6:$C$8))*data!$G400</f>
        <v>4086.32</v>
      </c>
      <c r="E400" s="1">
        <f t="shared" si="6"/>
        <v>1599.8400000000001</v>
      </c>
      <c r="H400" t="str">
        <v>Khorinsk</v>
      </c>
      <c r="I400" t="str">
        <v>38 Mosinee Pass</v>
      </c>
      <c r="J400" t="str">
        <v>Mini - Vol Au Vents</v>
      </c>
    </row>
    <row r="401" spans="2:10">
      <c r="B401">
        <f>data!$A401</f>
        <v>400</v>
      </c>
      <c r="C401" s="1">
        <f>(data!$H401/SUM(data!$F401:'data'!$G401))*data!$G401</f>
        <v>1579.3884615384616</v>
      </c>
      <c r="D401" s="1">
        <f>(data!$I401-SUM('User Application'!$C$6:$C$8))*data!$G401</f>
        <v>2526.65</v>
      </c>
      <c r="E401" s="1">
        <f t="shared" si="6"/>
        <v>1579.3884615384616</v>
      </c>
      <c r="H401" t="str">
        <v>Khust</v>
      </c>
      <c r="I401" t="str">
        <v>383 Briar Crest Way</v>
      </c>
      <c r="J401" t="str">
        <v>Mix - Cocktail Ice Cream</v>
      </c>
    </row>
    <row r="402" spans="2:10">
      <c r="B402">
        <f>data!$A402</f>
        <v>401</v>
      </c>
      <c r="C402" s="1">
        <f>(data!$H402/SUM(data!$F402:'data'!$G402))*data!$G402</f>
        <v>1434</v>
      </c>
      <c r="D402" s="1">
        <f>(data!$I402-SUM('User Application'!$C$6:$C$8))*data!$G402</f>
        <v>17037.09</v>
      </c>
      <c r="E402" s="1">
        <f t="shared" si="6"/>
        <v>1434</v>
      </c>
      <c r="H402" t="str">
        <v>Kiel</v>
      </c>
      <c r="I402" t="str">
        <v>3867 Arapahoe Hill</v>
      </c>
      <c r="J402" t="str">
        <v>Mix Pina Colada</v>
      </c>
    </row>
    <row r="403" spans="2:10">
      <c r="B403">
        <f>data!$A403</f>
        <v>402</v>
      </c>
      <c r="C403" s="1">
        <f>(data!$H403/SUM(data!$F403:'data'!$G403))*data!$G403</f>
        <v>1933.9833333333336</v>
      </c>
      <c r="D403" s="1">
        <f>(data!$I403-SUM('User Application'!$C$6:$C$8))*data!$G403</f>
        <v>20238.399999999998</v>
      </c>
      <c r="E403" s="1">
        <f t="shared" si="6"/>
        <v>1933.9833333333336</v>
      </c>
      <c r="H403" t="str">
        <v>Kingersheim</v>
      </c>
      <c r="I403" t="str">
        <v>39 Crest Line Terrace</v>
      </c>
      <c r="J403" t="str">
        <v>Momiji Oroshi Chili Sauce</v>
      </c>
    </row>
    <row r="404" spans="2:10">
      <c r="B404">
        <f>data!$A404</f>
        <v>403</v>
      </c>
      <c r="C404" s="1">
        <f>(data!$H404/SUM(data!$F404:'data'!$G404))*data!$G404</f>
        <v>1036.1111111111111</v>
      </c>
      <c r="D404" s="1">
        <f>(data!$I404-SUM('User Application'!$C$6:$C$8))*data!$G404</f>
        <v>1373.46</v>
      </c>
      <c r="E404" s="1">
        <f t="shared" si="6"/>
        <v>1036.1111111111111</v>
      </c>
      <c r="H404" t="str">
        <v>Kingston</v>
      </c>
      <c r="I404" t="str">
        <v>39 Graceland Place</v>
      </c>
      <c r="J404" t="str">
        <v>Monkfish - Fresh</v>
      </c>
    </row>
    <row r="405" spans="2:10">
      <c r="B405">
        <f>data!$A405</f>
        <v>404</v>
      </c>
      <c r="C405" s="1">
        <f>(data!$H405/SUM(data!$F405:'data'!$G405))*data!$G405</f>
        <v>87.584615384615375</v>
      </c>
      <c r="D405" s="1">
        <f>(data!$I405-SUM('User Application'!$C$6:$C$8))*data!$G405</f>
        <v>6518.5</v>
      </c>
      <c r="E405" s="1">
        <f t="shared" si="6"/>
        <v>87.584615384615375</v>
      </c>
      <c r="H405" t="str">
        <v>Kizlyar</v>
      </c>
      <c r="I405" t="str">
        <v>3987 Hallows Place</v>
      </c>
      <c r="J405" t="str">
        <v>Mortadella</v>
      </c>
    </row>
    <row r="406" spans="2:10">
      <c r="B406">
        <f>data!$A406</f>
        <v>405</v>
      </c>
      <c r="C406" s="1">
        <f>(data!$H406/SUM(data!$F406:'data'!$G406))*data!$G406</f>
        <v>656.76058823529411</v>
      </c>
      <c r="D406" s="1">
        <f>(data!$I406-SUM('User Application'!$C$6:$C$8))*data!$G406</f>
        <v>25043.41</v>
      </c>
      <c r="E406" s="1">
        <f t="shared" si="6"/>
        <v>656.76058823529411</v>
      </c>
      <c r="H406" t="str">
        <v>Klau</v>
      </c>
      <c r="I406" t="str">
        <v>4 2Nd Hill</v>
      </c>
      <c r="J406" t="str">
        <v>Muffin - Banana Nut Individual</v>
      </c>
    </row>
    <row r="407" spans="2:10">
      <c r="B407">
        <f>data!$A407</f>
        <v>406</v>
      </c>
      <c r="C407" s="1">
        <f>(data!$H407/SUM(data!$F407:'data'!$G407))*data!$G407</f>
        <v>453.28666666666663</v>
      </c>
      <c r="D407" s="1">
        <f>(data!$I407-SUM('User Application'!$C$6:$C$8))*data!$G407</f>
        <v>28433</v>
      </c>
      <c r="E407" s="1">
        <f t="shared" si="6"/>
        <v>453.28666666666663</v>
      </c>
      <c r="H407" t="str">
        <v>Klimontów</v>
      </c>
      <c r="I407" t="str">
        <v>4 4Th Terrace</v>
      </c>
      <c r="J407" t="str">
        <v>Muffin - Bran Ind Wrpd</v>
      </c>
    </row>
    <row r="408" spans="2:10">
      <c r="B408">
        <f>data!$A408</f>
        <v>407</v>
      </c>
      <c r="C408" s="1">
        <f>(data!$H408/SUM(data!$F408:'data'!$G408))*data!$G408</f>
        <v>423.55250000000001</v>
      </c>
      <c r="D408" s="1">
        <f>(data!$I408-SUM('User Application'!$C$6:$C$8))*data!$G408</f>
        <v>19549.88</v>
      </c>
      <c r="E408" s="1">
        <f t="shared" si="6"/>
        <v>423.55250000000001</v>
      </c>
      <c r="H408" t="str">
        <v>Klimovsk</v>
      </c>
      <c r="I408" t="str">
        <v>4 Anniversary Plaza</v>
      </c>
      <c r="J408" t="str">
        <v>Muffin - Carrot Individual Wrap</v>
      </c>
    </row>
    <row r="409" spans="2:10">
      <c r="B409">
        <f>data!$A409</f>
        <v>408</v>
      </c>
      <c r="C409" s="1">
        <f>(data!$H409/SUM(data!$F409:'data'!$G409))*data!$G409</f>
        <v>1839.23125</v>
      </c>
      <c r="D409" s="1">
        <f>(data!$I409-SUM('User Application'!$C$6:$C$8))*data!$G409</f>
        <v>35376.6</v>
      </c>
      <c r="E409" s="1">
        <f t="shared" si="6"/>
        <v>1839.23125</v>
      </c>
      <c r="H409" t="str">
        <v>Klumbu</v>
      </c>
      <c r="I409" t="str">
        <v>4 Arizona Terrace</v>
      </c>
      <c r="J409" t="str">
        <v>Muffin Carrot - Individual</v>
      </c>
    </row>
    <row r="410" spans="2:10">
      <c r="B410">
        <f>data!$A410</f>
        <v>409</v>
      </c>
      <c r="C410" s="1">
        <f>(data!$H410/SUM(data!$F410:'data'!$G410))*data!$G410</f>
        <v>1957.5873333333332</v>
      </c>
      <c r="D410" s="1">
        <f>(data!$I410-SUM('User Application'!$C$6:$C$8))*data!$G410</f>
        <v>10882.34</v>
      </c>
      <c r="E410" s="1">
        <f t="shared" si="6"/>
        <v>1957.5873333333332</v>
      </c>
      <c r="H410" t="str">
        <v>Knoxville</v>
      </c>
      <c r="I410" t="str">
        <v>4 Carioca Court</v>
      </c>
      <c r="J410" t="str">
        <v>Muffin Hinge - 211N</v>
      </c>
    </row>
    <row r="411" spans="2:10">
      <c r="B411">
        <f>data!$A411</f>
        <v>410</v>
      </c>
      <c r="C411" s="1">
        <f>(data!$H411/SUM(data!$F411:'data'!$G411))*data!$G411</f>
        <v>340.495</v>
      </c>
      <c r="D411" s="1">
        <f>(data!$I411-SUM('User Application'!$C$6:$C$8))*data!$G411</f>
        <v>23215.200000000001</v>
      </c>
      <c r="E411" s="1">
        <f t="shared" si="6"/>
        <v>340.495</v>
      </c>
      <c r="H411" t="str">
        <v>København</v>
      </c>
      <c r="I411" t="str">
        <v>4 Cascade Terrace</v>
      </c>
      <c r="J411" t="str">
        <v>Muffin Mix - Blueberry</v>
      </c>
    </row>
    <row r="412" spans="2:10">
      <c r="B412">
        <f>data!$A412</f>
        <v>411</v>
      </c>
      <c r="C412" s="1">
        <f>(data!$H412/SUM(data!$F412:'data'!$G412))*data!$G412</f>
        <v>3150.5076923076922</v>
      </c>
      <c r="D412" s="1">
        <f>(data!$I412-SUM('User Application'!$C$6:$C$8))*data!$G412</f>
        <v>9670.44</v>
      </c>
      <c r="E412" s="1">
        <f t="shared" si="6"/>
        <v>3150.5076923076922</v>
      </c>
      <c r="H412" t="str">
        <v>Kobylí</v>
      </c>
      <c r="I412" t="str">
        <v>4 Charing Cross Plaza</v>
      </c>
      <c r="J412" t="str">
        <v>Muffin Mix - Carrot</v>
      </c>
    </row>
    <row r="413" spans="2:10">
      <c r="B413">
        <f>data!$A413</f>
        <v>412</v>
      </c>
      <c r="C413" s="1">
        <f>(data!$H413/SUM(data!$F413:'data'!$G413))*data!$G413</f>
        <v>839.55</v>
      </c>
      <c r="D413" s="1">
        <f>(data!$I413-SUM('User Application'!$C$6:$C$8))*data!$G413</f>
        <v>7683.04</v>
      </c>
      <c r="E413" s="1">
        <f t="shared" si="6"/>
        <v>839.55</v>
      </c>
      <c r="H413" t="str">
        <v>Kochani</v>
      </c>
      <c r="I413" t="str">
        <v>4 Crownhardt Crossing</v>
      </c>
      <c r="J413" t="str">
        <v>Muffin Mix - Oatmeal</v>
      </c>
    </row>
    <row r="414" spans="2:10">
      <c r="B414">
        <f>data!$A414</f>
        <v>413</v>
      </c>
      <c r="C414" s="1">
        <f>(data!$H414/SUM(data!$F414:'data'!$G414))*data!$G414</f>
        <v>2854.9085714285716</v>
      </c>
      <c r="D414" s="1">
        <f>(data!$I414-SUM('User Application'!$C$6:$C$8))*data!$G414</f>
        <v>22927.439999999999</v>
      </c>
      <c r="E414" s="1">
        <f t="shared" si="6"/>
        <v>2854.9085714285716</v>
      </c>
      <c r="H414" t="str">
        <v>Kokkinóchoma</v>
      </c>
      <c r="I414" t="str">
        <v>4 Debra Court</v>
      </c>
      <c r="J414" t="str">
        <v>Muffin Orange Individual</v>
      </c>
    </row>
    <row r="415" spans="2:10">
      <c r="B415">
        <f>data!$A415</f>
        <v>414</v>
      </c>
      <c r="C415" s="1">
        <f>(data!$H415/SUM(data!$F415:'data'!$G415))*data!$G415</f>
        <v>250.87384615384616</v>
      </c>
      <c r="D415" s="1">
        <f>(data!$I415-SUM('User Application'!$C$6:$C$8))*data!$G415</f>
        <v>556.37</v>
      </c>
      <c r="E415" s="1">
        <f t="shared" si="6"/>
        <v>250.87384615384616</v>
      </c>
      <c r="H415" t="str">
        <v>Kokubu-Matsuki</v>
      </c>
      <c r="I415" t="str">
        <v>4 Derek Alley</v>
      </c>
      <c r="J415" t="str">
        <v>Muffin Puck Ww Carrot</v>
      </c>
    </row>
    <row r="416" spans="2:10">
      <c r="B416">
        <f>data!$A416</f>
        <v>415</v>
      </c>
      <c r="C416" s="1">
        <f>(data!$H416/SUM(data!$F416:'data'!$G416))*data!$G416</f>
        <v>1137.645</v>
      </c>
      <c r="D416" s="1">
        <f>(data!$I416-SUM('User Application'!$C$6:$C$8))*data!$G416</f>
        <v>26663.31</v>
      </c>
      <c r="E416" s="1">
        <f t="shared" si="6"/>
        <v>1137.645</v>
      </c>
      <c r="H416" t="str">
        <v>Kolomanu</v>
      </c>
      <c r="I416" t="str">
        <v>4 Dixon Junction</v>
      </c>
      <c r="J416" t="str">
        <v>Mushroom - Crimini</v>
      </c>
    </row>
    <row r="417" spans="2:10">
      <c r="B417">
        <f>data!$A417</f>
        <v>416</v>
      </c>
      <c r="C417" s="1">
        <f>(data!$H417/SUM(data!$F417:'data'!$G417))*data!$G417</f>
        <v>62.410000000000004</v>
      </c>
      <c r="D417" s="1">
        <f>(data!$I417-SUM('User Application'!$C$6:$C$8))*data!$G417</f>
        <v>2248.16</v>
      </c>
      <c r="E417" s="1">
        <f t="shared" si="6"/>
        <v>62.410000000000004</v>
      </c>
      <c r="H417" t="str">
        <v>Konëvo</v>
      </c>
      <c r="I417" t="str">
        <v>4 Elka Street</v>
      </c>
      <c r="J417" t="str">
        <v>Mushroom - Enoki, Fresh</v>
      </c>
    </row>
    <row r="418" spans="2:10">
      <c r="B418">
        <f>data!$A418</f>
        <v>417</v>
      </c>
      <c r="C418" s="1">
        <f>(data!$H418/SUM(data!$F418:'data'!$G418))*data!$G418</f>
        <v>67.856923076923081</v>
      </c>
      <c r="D418" s="1">
        <f>(data!$I418-SUM('User Application'!$C$6:$C$8))*data!$G418</f>
        <v>2771.73</v>
      </c>
      <c r="E418" s="1">
        <f t="shared" si="6"/>
        <v>67.856923076923081</v>
      </c>
      <c r="H418" t="str">
        <v>Kórnik</v>
      </c>
      <c r="I418" t="str">
        <v>4 Fallview Trail</v>
      </c>
      <c r="J418" t="str">
        <v>Mushroom - Morels, Dry</v>
      </c>
    </row>
    <row r="419" spans="2:10">
      <c r="B419">
        <f>data!$A419</f>
        <v>418</v>
      </c>
      <c r="C419" s="1">
        <f>(data!$H419/SUM(data!$F419:'data'!$G419))*data!$G419</f>
        <v>468.73090909090911</v>
      </c>
      <c r="D419" s="1">
        <f>(data!$I419-SUM('User Application'!$C$6:$C$8))*data!$G419</f>
        <v>2016.2</v>
      </c>
      <c r="E419" s="1">
        <f t="shared" si="6"/>
        <v>468.73090909090911</v>
      </c>
      <c r="H419" t="str">
        <v>Korop</v>
      </c>
      <c r="I419" t="str">
        <v>4 Gale Drive</v>
      </c>
      <c r="J419" t="str">
        <v>Mushroom Morel Fresh</v>
      </c>
    </row>
    <row r="420" spans="2:10">
      <c r="B420">
        <f>data!$A420</f>
        <v>419</v>
      </c>
      <c r="C420" s="1">
        <f>(data!$H420/SUM(data!$F420:'data'!$G420))*data!$G420</f>
        <v>1980.8031250000001</v>
      </c>
      <c r="D420" s="1">
        <f>(data!$I420-SUM('User Application'!$C$6:$C$8))*data!$G420</f>
        <v>14244.16</v>
      </c>
      <c r="E420" s="1">
        <f t="shared" si="6"/>
        <v>1980.8031250000001</v>
      </c>
      <c r="H420" t="str">
        <v>Kostyantynivka</v>
      </c>
      <c r="I420" t="str">
        <v>4 Harper Hill</v>
      </c>
      <c r="J420" t="str">
        <v>Mushrooms - Black, Dried</v>
      </c>
    </row>
    <row r="421" spans="2:10">
      <c r="B421">
        <f>data!$A421</f>
        <v>420</v>
      </c>
      <c r="C421" s="1">
        <f>(data!$H421/SUM(data!$F421:'data'!$G421))*data!$G421</f>
        <v>413.47200000000004</v>
      </c>
      <c r="D421" s="1">
        <f>(data!$I421-SUM('User Application'!$C$6:$C$8))*data!$G421</f>
        <v>10099.14</v>
      </c>
      <c r="E421" s="1">
        <f t="shared" si="6"/>
        <v>413.47200000000004</v>
      </c>
      <c r="H421" t="str">
        <v>Kotabaru</v>
      </c>
      <c r="I421" t="str">
        <v>4 Hayes Crossing</v>
      </c>
      <c r="J421" t="str">
        <v>Muskox - French Rack</v>
      </c>
    </row>
    <row r="422" spans="2:10">
      <c r="B422">
        <f>data!$A422</f>
        <v>421</v>
      </c>
      <c r="C422" s="1">
        <f>(data!$H422/SUM(data!$F422:'data'!$G422))*data!$G422</f>
        <v>1913.5482352941176</v>
      </c>
      <c r="D422" s="1">
        <f>(data!$I422-SUM('User Application'!$C$6:$C$8))*data!$G422</f>
        <v>17568.54</v>
      </c>
      <c r="E422" s="1">
        <f t="shared" si="6"/>
        <v>1913.5482352941176</v>
      </c>
      <c r="H422" t="str">
        <v>Kovářov</v>
      </c>
      <c r="I422" t="str">
        <v>4 Katie Trail</v>
      </c>
      <c r="J422" t="str">
        <v>Mustard - Seed</v>
      </c>
    </row>
    <row r="423" spans="2:10">
      <c r="B423">
        <f>data!$A423</f>
        <v>422</v>
      </c>
      <c r="C423" s="1">
        <f>(data!$H423/SUM(data!$F423:'data'!$G423))*data!$G423</f>
        <v>2169.8684615384614</v>
      </c>
      <c r="D423" s="1">
        <f>(data!$I423-SUM('User Application'!$C$6:$C$8))*data!$G423</f>
        <v>43247.05</v>
      </c>
      <c r="E423" s="1">
        <f t="shared" si="6"/>
        <v>2169.8684615384614</v>
      </c>
      <c r="H423" t="str">
        <v>Krabi</v>
      </c>
      <c r="I423" t="str">
        <v>4 Kedzie Parkway</v>
      </c>
      <c r="J423" t="str">
        <v>Mustard Prepared</v>
      </c>
    </row>
    <row r="424" spans="2:10">
      <c r="B424">
        <f>data!$A424</f>
        <v>423</v>
      </c>
      <c r="C424" s="1">
        <f>(data!$H424/SUM(data!$F424:'data'!$G424))*data!$G424</f>
        <v>368.14333333333332</v>
      </c>
      <c r="D424" s="1">
        <f>(data!$I424-SUM('User Application'!$C$6:$C$8))*data!$G424</f>
        <v>906.21</v>
      </c>
      <c r="E424" s="1">
        <f t="shared" si="6"/>
        <v>368.14333333333332</v>
      </c>
      <c r="H424" t="str">
        <v>Krajan</v>
      </c>
      <c r="I424" t="str">
        <v>4 Lawn Lane</v>
      </c>
      <c r="J424" t="str">
        <v>Nacho Chips</v>
      </c>
    </row>
    <row r="425" spans="2:10">
      <c r="B425">
        <f>data!$A425</f>
        <v>424</v>
      </c>
      <c r="C425" s="1">
        <f>(data!$H425/SUM(data!$F425:'data'!$G425))*data!$G425</f>
        <v>2355.1841176470589</v>
      </c>
      <c r="D425" s="1">
        <f>(data!$I425-SUM('User Application'!$C$6:$C$8))*data!$G425</f>
        <v>1662.76</v>
      </c>
      <c r="E425" s="1">
        <f t="shared" si="6"/>
        <v>1662.76</v>
      </c>
      <c r="H425" t="str">
        <v>Krajan Jamprong</v>
      </c>
      <c r="I425" t="str">
        <v>4 Lerdahl Circle</v>
      </c>
      <c r="J425" t="str">
        <v>Nantucket - 518Ml</v>
      </c>
    </row>
    <row r="426" spans="2:10">
      <c r="B426">
        <f>data!$A426</f>
        <v>425</v>
      </c>
      <c r="C426" s="1">
        <f>(data!$H426/SUM(data!$F426:'data'!$G426))*data!$G426</f>
        <v>1211.3362500000001</v>
      </c>
      <c r="D426" s="1">
        <f>(data!$I426-SUM('User Application'!$C$6:$C$8))*data!$G426</f>
        <v>14638.26</v>
      </c>
      <c r="E426" s="1">
        <f t="shared" si="6"/>
        <v>1211.3362500000001</v>
      </c>
      <c r="H426" t="str">
        <v>Krajan Tanjungrejo</v>
      </c>
      <c r="I426" t="str">
        <v>4 Mcbride Way</v>
      </c>
      <c r="J426" t="str">
        <v>Nantucket Cranberry Juice</v>
      </c>
    </row>
    <row r="427" spans="2:10">
      <c r="B427">
        <f>data!$A427</f>
        <v>426</v>
      </c>
      <c r="C427" s="1">
        <f>(data!$H427/SUM(data!$F427:'data'!$G427))*data!$G427</f>
        <v>785.5090909090909</v>
      </c>
      <c r="D427" s="1">
        <f>(data!$I427-SUM('User Application'!$C$6:$C$8))*data!$G427</f>
        <v>38590.6</v>
      </c>
      <c r="E427" s="1">
        <f t="shared" si="6"/>
        <v>785.5090909090909</v>
      </c>
      <c r="H427" t="str">
        <v>Krajansumbermujur</v>
      </c>
      <c r="I427" t="str">
        <v>4 New Castle Circle</v>
      </c>
      <c r="J427" t="str">
        <v>Nantucket Orange Juice</v>
      </c>
    </row>
    <row r="428" spans="2:10">
      <c r="B428">
        <f>data!$A428</f>
        <v>427</v>
      </c>
      <c r="C428" s="1">
        <f>(data!$H428/SUM(data!$F428:'data'!$G428))*data!$G428</f>
        <v>3307.8720000000003</v>
      </c>
      <c r="D428" s="1">
        <f>(data!$I428-SUM('User Application'!$C$6:$C$8))*data!$G428</f>
        <v>18621.2</v>
      </c>
      <c r="E428" s="1">
        <f t="shared" si="6"/>
        <v>3307.8720000000003</v>
      </c>
      <c r="H428" t="str">
        <v>Krasnyy Klyuch</v>
      </c>
      <c r="I428" t="str">
        <v>4 Onsgard Way</v>
      </c>
      <c r="J428" t="str">
        <v>Napkin Colour</v>
      </c>
    </row>
    <row r="429" spans="2:10">
      <c r="B429">
        <f>data!$A429</f>
        <v>428</v>
      </c>
      <c r="C429" s="1">
        <f>(data!$H429/SUM(data!$F429:'data'!$G429))*data!$G429</f>
        <v>2472.7600000000002</v>
      </c>
      <c r="D429" s="1">
        <f>(data!$I429-SUM('User Application'!$C$6:$C$8))*data!$G429</f>
        <v>10553.64</v>
      </c>
      <c r="E429" s="1">
        <f t="shared" si="6"/>
        <v>2472.7600000000002</v>
      </c>
      <c r="H429" t="str">
        <v>Krian</v>
      </c>
      <c r="I429" t="str">
        <v>4 Pond Terrace</v>
      </c>
      <c r="J429" t="str">
        <v>Napkin White</v>
      </c>
    </row>
    <row r="430" spans="2:10">
      <c r="B430">
        <f>data!$A430</f>
        <v>429</v>
      </c>
      <c r="C430" s="1">
        <f>(data!$H430/SUM(data!$F430:'data'!$G430))*data!$G430</f>
        <v>2602.7142857142862</v>
      </c>
      <c r="D430" s="1">
        <f>(data!$I430-SUM('User Application'!$C$6:$C$8))*data!$G430</f>
        <v>15842.449999999999</v>
      </c>
      <c r="E430" s="1">
        <f t="shared" si="6"/>
        <v>2602.7142857142862</v>
      </c>
      <c r="H430" t="str">
        <v>Kuanchuan</v>
      </c>
      <c r="I430" t="str">
        <v>4 Rockefeller Point</v>
      </c>
      <c r="J430" t="str">
        <v>Napkin White - Starched</v>
      </c>
    </row>
    <row r="431" spans="2:10">
      <c r="B431">
        <f>data!$A431</f>
        <v>430</v>
      </c>
      <c r="C431" s="1">
        <f>(data!$H431/SUM(data!$F431:'data'!$G431))*data!$G431</f>
        <v>3653.7233333333338</v>
      </c>
      <c r="D431" s="1">
        <f>(data!$I431-SUM('User Application'!$C$6:$C$8))*data!$G431</f>
        <v>36185.159999999996</v>
      </c>
      <c r="E431" s="1">
        <f t="shared" si="6"/>
        <v>3653.7233333333338</v>
      </c>
      <c r="H431" t="str">
        <v>Kulia Village</v>
      </c>
      <c r="I431" t="str">
        <v>4 South Road</v>
      </c>
      <c r="J431" t="str">
        <v>Nut - Almond, Blanched, Ground</v>
      </c>
    </row>
    <row r="432" spans="2:10">
      <c r="B432">
        <f>data!$A432</f>
        <v>431</v>
      </c>
      <c r="C432" s="1">
        <f>(data!$H432/SUM(data!$F432:'data'!$G432))*data!$G432</f>
        <v>583.056923076923</v>
      </c>
      <c r="D432" s="1">
        <f>(data!$I432-SUM('User Application'!$C$6:$C$8))*data!$G432</f>
        <v>15634.5</v>
      </c>
      <c r="E432" s="1">
        <f t="shared" si="6"/>
        <v>583.056923076923</v>
      </c>
      <c r="H432" t="str">
        <v>Kumane</v>
      </c>
      <c r="I432" t="str">
        <v>4 Swallow Center</v>
      </c>
      <c r="J432" t="str">
        <v>Nut - Hazelnut, Ground, Natural</v>
      </c>
    </row>
    <row r="433" spans="2:10">
      <c r="B433">
        <f>data!$A433</f>
        <v>432</v>
      </c>
      <c r="C433" s="1">
        <f>(data!$H433/SUM(data!$F433:'data'!$G433))*data!$G433</f>
        <v>1710.523076923077</v>
      </c>
      <c r="D433" s="1">
        <f>(data!$I433-SUM('User Application'!$C$6:$C$8))*data!$G433</f>
        <v>3103</v>
      </c>
      <c r="E433" s="1">
        <f t="shared" si="6"/>
        <v>1710.523076923077</v>
      </c>
      <c r="H433" t="str">
        <v>Kyperoúnta</v>
      </c>
      <c r="I433" t="str">
        <v>4 Swallow Junction</v>
      </c>
      <c r="J433" t="str">
        <v>Nut - Pumpkin Seeds</v>
      </c>
    </row>
    <row r="434" spans="2:10">
      <c r="B434">
        <f>data!$A434</f>
        <v>433</v>
      </c>
      <c r="C434" s="1">
        <f>(data!$H434/SUM(data!$F434:'data'!$G434))*data!$G434</f>
        <v>442.8966666666667</v>
      </c>
      <c r="D434" s="1">
        <f>(data!$I434-SUM('User Application'!$C$6:$C$8))*data!$G434</f>
        <v>7846.76</v>
      </c>
      <c r="E434" s="1">
        <f t="shared" si="6"/>
        <v>442.8966666666667</v>
      </c>
      <c r="H434" t="str">
        <v>Kyzyldzhar</v>
      </c>
      <c r="I434" t="str">
        <v>4 Village Center</v>
      </c>
      <c r="J434" t="str">
        <v>Nut - Walnut, Chopped</v>
      </c>
    </row>
    <row r="435" spans="2:10">
      <c r="B435">
        <f>data!$A435</f>
        <v>434</v>
      </c>
      <c r="C435" s="1">
        <f>(data!$H435/SUM(data!$F435:'data'!$G435))*data!$G435</f>
        <v>1630.6421052631579</v>
      </c>
      <c r="D435" s="1">
        <f>(data!$I435-SUM('User Application'!$C$6:$C$8))*data!$G435</f>
        <v>26891.399999999998</v>
      </c>
      <c r="E435" s="1">
        <f t="shared" si="6"/>
        <v>1630.6421052631579</v>
      </c>
      <c r="H435" t="str">
        <v>L-Iklin</v>
      </c>
      <c r="I435" t="str">
        <v>40 Blue Bill Park Pass</v>
      </c>
      <c r="J435" t="str">
        <v>Octopus - Baby, Cleaned</v>
      </c>
    </row>
    <row r="436" spans="2:10">
      <c r="B436">
        <f>data!$A436</f>
        <v>435</v>
      </c>
      <c r="C436" s="1">
        <f>(data!$H436/SUM(data!$F436:'data'!$G436))*data!$G436</f>
        <v>256.79624999999999</v>
      </c>
      <c r="D436" s="1">
        <f>(data!$I436-SUM('User Application'!$C$6:$C$8))*data!$G436</f>
        <v>2340.15</v>
      </c>
      <c r="E436" s="1">
        <f t="shared" si="6"/>
        <v>256.79624999999999</v>
      </c>
      <c r="H436" t="str">
        <v>La Eduvigis</v>
      </c>
      <c r="I436" t="str">
        <v>40 Graedel Hill</v>
      </c>
      <c r="J436" t="str">
        <v>Oil - Avocado</v>
      </c>
    </row>
    <row r="437" spans="2:10">
      <c r="B437">
        <f>data!$A437</f>
        <v>436</v>
      </c>
      <c r="C437" s="1">
        <f>(data!$H437/SUM(data!$F437:'data'!$G437))*data!$G437</f>
        <v>1283.7214285714285</v>
      </c>
      <c r="D437" s="1">
        <f>(data!$I437-SUM('User Application'!$C$6:$C$8))*data!$G437</f>
        <v>12358.98</v>
      </c>
      <c r="E437" s="1">
        <f t="shared" si="6"/>
        <v>1283.7214285714285</v>
      </c>
      <c r="H437" t="str">
        <v>La Libertad</v>
      </c>
      <c r="I437" t="str">
        <v>40 Transport Alley</v>
      </c>
      <c r="J437" t="str">
        <v>Oil - Grapeseed Oil</v>
      </c>
    </row>
    <row r="438" spans="2:10">
      <c r="B438">
        <f>data!$A438</f>
        <v>437</v>
      </c>
      <c r="C438" s="1">
        <f>(data!$H438/SUM(data!$F438:'data'!$G438))*data!$G438</f>
        <v>83.974444444444444</v>
      </c>
      <c r="D438" s="1">
        <f>(data!$I438-SUM('User Application'!$C$6:$C$8))*data!$G438</f>
        <v>638.59</v>
      </c>
      <c r="E438" s="1">
        <f t="shared" si="6"/>
        <v>83.974444444444444</v>
      </c>
      <c r="H438" t="str">
        <v>La Mula</v>
      </c>
      <c r="I438" t="str">
        <v>40020 Morningstar Crossing</v>
      </c>
      <c r="J438" t="str">
        <v>Oil - Margarine</v>
      </c>
    </row>
    <row r="439" spans="2:10">
      <c r="B439">
        <f>data!$A439</f>
        <v>438</v>
      </c>
      <c r="C439" s="1">
        <f>(data!$H439/SUM(data!$F439:'data'!$G439))*data!$G439</f>
        <v>1903.170588235294</v>
      </c>
      <c r="D439" s="1">
        <f>(data!$I439-SUM('User Application'!$C$6:$C$8))*data!$G439</f>
        <v>33218.800000000003</v>
      </c>
      <c r="E439" s="1">
        <f t="shared" si="6"/>
        <v>1903.170588235294</v>
      </c>
      <c r="H439" t="str">
        <v>La Plata</v>
      </c>
      <c r="I439" t="str">
        <v>40477 Caliangt Center</v>
      </c>
      <c r="J439" t="str">
        <v>Oil - Olive</v>
      </c>
    </row>
    <row r="440" spans="2:10">
      <c r="B440">
        <f>data!$A440</f>
        <v>439</v>
      </c>
      <c r="C440" s="1">
        <f>(data!$H440/SUM(data!$F440:'data'!$G440))*data!$G440</f>
        <v>949.52692307692303</v>
      </c>
      <c r="D440" s="1">
        <f>(data!$I440-SUM('User Application'!$C$6:$C$8))*data!$G440</f>
        <v>19255.599999999999</v>
      </c>
      <c r="E440" s="1">
        <f t="shared" si="6"/>
        <v>949.52692307692303</v>
      </c>
      <c r="H440" t="str">
        <v>La Seyne-Sur-Mer</v>
      </c>
      <c r="I440" t="str">
        <v>41 Knutson Court</v>
      </c>
      <c r="J440" t="str">
        <v>Oil - Olive Bertolli</v>
      </c>
    </row>
    <row r="441" spans="2:10">
      <c r="B441">
        <f>data!$A441</f>
        <v>440</v>
      </c>
      <c r="C441" s="1">
        <f>(data!$H441/SUM(data!$F441:'data'!$G441))*data!$G441</f>
        <v>564.52352941176468</v>
      </c>
      <c r="D441" s="1">
        <f>(data!$I441-SUM('User Application'!$C$6:$C$8))*data!$G441</f>
        <v>4317.7999999999993</v>
      </c>
      <c r="E441" s="1">
        <f t="shared" si="6"/>
        <v>564.52352941176468</v>
      </c>
      <c r="H441" t="str">
        <v>La Unión</v>
      </c>
      <c r="I441" t="str">
        <v>41 Scott Parkway</v>
      </c>
      <c r="J441" t="str">
        <v>Oil - Olive, Extra Virgin</v>
      </c>
    </row>
    <row r="442" spans="2:10">
      <c r="B442">
        <f>data!$A442</f>
        <v>441</v>
      </c>
      <c r="C442" s="1">
        <f>(data!$H442/SUM(data!$F442:'data'!$G442))*data!$G442</f>
        <v>678.19399999999996</v>
      </c>
      <c r="D442" s="1">
        <f>(data!$I442-SUM('User Application'!$C$6:$C$8))*data!$G442</f>
        <v>1910.86</v>
      </c>
      <c r="E442" s="1">
        <f t="shared" si="6"/>
        <v>678.19399999999996</v>
      </c>
      <c r="H442" t="str">
        <v>Lachowice</v>
      </c>
      <c r="I442" t="str">
        <v>410 Maryland Lane</v>
      </c>
      <c r="J442" t="str">
        <v>Oil - Safflower</v>
      </c>
    </row>
    <row r="443" spans="2:10">
      <c r="B443">
        <f>data!$A443</f>
        <v>442</v>
      </c>
      <c r="C443" s="1">
        <f>(data!$H443/SUM(data!$F443:'data'!$G443))*data!$G443</f>
        <v>2480.1979999999999</v>
      </c>
      <c r="D443" s="1">
        <f>(data!$I443-SUM('User Application'!$C$6:$C$8))*data!$G443</f>
        <v>22821.68</v>
      </c>
      <c r="E443" s="1">
        <f t="shared" si="6"/>
        <v>2480.1979999999999</v>
      </c>
      <c r="H443" t="str">
        <v>Lafiagi</v>
      </c>
      <c r="I443" t="str">
        <v>4104 Kings Drive</v>
      </c>
      <c r="J443" t="str">
        <v>Oil - Sunflower</v>
      </c>
    </row>
    <row r="444" spans="2:10">
      <c r="B444">
        <f>data!$A444</f>
        <v>443</v>
      </c>
      <c r="C444" s="1">
        <f>(data!$H444/SUM(data!$F444:'data'!$G444))*data!$G444</f>
        <v>1688.6866666666667</v>
      </c>
      <c r="D444" s="1">
        <f>(data!$I444-SUM('User Application'!$C$6:$C$8))*data!$G444</f>
        <v>4028.16</v>
      </c>
      <c r="E444" s="1">
        <f t="shared" si="6"/>
        <v>1688.6866666666667</v>
      </c>
      <c r="H444" t="str">
        <v>Lameiro</v>
      </c>
      <c r="I444" t="str">
        <v>41269 Delladonna Drive</v>
      </c>
      <c r="J444" t="str">
        <v>Okra</v>
      </c>
    </row>
    <row r="445" spans="2:10">
      <c r="B445">
        <f>data!$A445</f>
        <v>444</v>
      </c>
      <c r="C445" s="1">
        <f>(data!$H445/SUM(data!$F445:'data'!$G445))*data!$G445</f>
        <v>1099.4181818181819</v>
      </c>
      <c r="D445" s="1">
        <f>(data!$I445-SUM('User Application'!$C$6:$C$8))*data!$G445</f>
        <v>2215.12</v>
      </c>
      <c r="E445" s="1">
        <f t="shared" si="6"/>
        <v>1099.4181818181819</v>
      </c>
      <c r="H445" t="str">
        <v>Lanigan</v>
      </c>
      <c r="I445" t="str">
        <v>417 Ilene Lane</v>
      </c>
      <c r="J445" t="str">
        <v>Olives - Kalamata</v>
      </c>
    </row>
    <row r="446" spans="2:10">
      <c r="B446">
        <f>data!$A446</f>
        <v>445</v>
      </c>
      <c r="C446" s="1">
        <f>(data!$H446/SUM(data!$F446:'data'!$G446))*data!$G446</f>
        <v>618</v>
      </c>
      <c r="D446" s="1">
        <f>(data!$I446-SUM('User Application'!$C$6:$C$8))*data!$G446</f>
        <v>10963.95</v>
      </c>
      <c r="E446" s="1">
        <f t="shared" si="6"/>
        <v>618</v>
      </c>
      <c r="H446" t="str">
        <v>Lanyi</v>
      </c>
      <c r="I446" t="str">
        <v>41701 4Th Place</v>
      </c>
      <c r="J446" t="str">
        <v>Olives - Stuffed</v>
      </c>
    </row>
    <row r="447" spans="2:10">
      <c r="B447">
        <f>data!$A447</f>
        <v>446</v>
      </c>
      <c r="C447" s="1">
        <f>(data!$H447/SUM(data!$F447:'data'!$G447))*data!$G447</f>
        <v>142.87142857142857</v>
      </c>
      <c r="D447" s="1">
        <f>(data!$I447-SUM('User Application'!$C$6:$C$8))*data!$G447</f>
        <v>21784.6</v>
      </c>
      <c r="E447" s="1">
        <f t="shared" si="6"/>
        <v>142.87142857142857</v>
      </c>
      <c r="H447" t="str">
        <v>Łapsze Niżne</v>
      </c>
      <c r="I447" t="str">
        <v>4193 Clove Crossing</v>
      </c>
      <c r="J447" t="str">
        <v>Onion - Dried</v>
      </c>
    </row>
    <row r="448" spans="2:10">
      <c r="B448">
        <f>data!$A448</f>
        <v>447</v>
      </c>
      <c r="C448" s="1">
        <f>(data!$H448/SUM(data!$F448:'data'!$G448))*data!$G448</f>
        <v>2941.4700000000003</v>
      </c>
      <c r="D448" s="1">
        <f>(data!$I448-SUM('User Application'!$C$6:$C$8))*data!$G448</f>
        <v>2409.0299999999997</v>
      </c>
      <c r="E448" s="1">
        <f t="shared" si="6"/>
        <v>2409.0299999999997</v>
      </c>
      <c r="H448" t="str">
        <v>Larvik</v>
      </c>
      <c r="I448" t="str">
        <v>42 Mitchell Way</v>
      </c>
      <c r="J448" t="str">
        <v>Onion Powder</v>
      </c>
    </row>
    <row r="449" spans="2:10">
      <c r="B449">
        <f>data!$A449</f>
        <v>448</v>
      </c>
      <c r="C449" s="1">
        <f>(data!$H449/SUM(data!$F449:'data'!$G449))*data!$G449</f>
        <v>376.86500000000001</v>
      </c>
      <c r="D449" s="1">
        <f>(data!$I449-SUM('User Application'!$C$6:$C$8))*data!$G449</f>
        <v>2180.79</v>
      </c>
      <c r="E449" s="1">
        <f t="shared" si="6"/>
        <v>376.86500000000001</v>
      </c>
      <c r="H449" t="str">
        <v>Las Flores</v>
      </c>
      <c r="I449" t="str">
        <v>42 Morrow Alley</v>
      </c>
      <c r="J449" t="str">
        <v>Onions - Cooking</v>
      </c>
    </row>
    <row r="450" spans="2:10">
      <c r="B450">
        <f>data!$A450</f>
        <v>449</v>
      </c>
      <c r="C450" s="1">
        <f>(data!$H450/SUM(data!$F450:'data'!$G450))*data!$G450</f>
        <v>326.83538461538461</v>
      </c>
      <c r="D450" s="1">
        <f>(data!$I450-SUM('User Application'!$C$6:$C$8))*data!$G450</f>
        <v>5986.4</v>
      </c>
      <c r="E450" s="1">
        <f t="shared" si="6"/>
        <v>326.83538461538461</v>
      </c>
      <c r="H450" t="str">
        <v>Las Lomas</v>
      </c>
      <c r="I450" t="str">
        <v>42 Summit Alley</v>
      </c>
      <c r="J450" t="str">
        <v>Onions - Red Pearl</v>
      </c>
    </row>
    <row r="451" spans="2:10">
      <c r="B451">
        <f>data!$A451</f>
        <v>450</v>
      </c>
      <c r="C451" s="1">
        <f>(data!$H451/SUM(data!$F451:'data'!$G451))*data!$G451</f>
        <v>719.23733333333325</v>
      </c>
      <c r="D451" s="1">
        <f>(data!$I451-SUM('User Application'!$C$6:$C$8))*data!$G451</f>
        <v>9870</v>
      </c>
      <c r="E451" s="1">
        <f t="shared" ref="E451:E514" si="7">MIN($C451:$D451)</f>
        <v>719.23733333333325</v>
      </c>
      <c r="H451" t="str">
        <v>Lasiana</v>
      </c>
      <c r="I451" t="str">
        <v>421 Randy Lane</v>
      </c>
      <c r="J451" t="str">
        <v>Onions Granulated</v>
      </c>
    </row>
    <row r="452" spans="2:10">
      <c r="B452">
        <f>data!$A452</f>
        <v>451</v>
      </c>
      <c r="C452" s="1">
        <f>(data!$H452/SUM(data!$F452:'data'!$G452))*data!$G452</f>
        <v>711.91200000000003</v>
      </c>
      <c r="D452" s="1">
        <f>(data!$I452-SUM('User Application'!$C$6:$C$8))*data!$G452</f>
        <v>32584.44</v>
      </c>
      <c r="E452" s="1">
        <f t="shared" si="7"/>
        <v>711.91200000000003</v>
      </c>
      <c r="H452" t="str">
        <v>Łaszczów</v>
      </c>
      <c r="I452" t="str">
        <v>42385 Lighthouse Bay Hill</v>
      </c>
      <c r="J452" t="str">
        <v>Orange - Canned, Mandarin</v>
      </c>
    </row>
    <row r="453" spans="2:10">
      <c r="B453">
        <f>data!$A453</f>
        <v>452</v>
      </c>
      <c r="C453" s="1">
        <f>(data!$H453/SUM(data!$F453:'data'!$G453))*data!$G453</f>
        <v>1656.1375</v>
      </c>
      <c r="D453" s="1">
        <f>(data!$I453-SUM('User Application'!$C$6:$C$8))*data!$G453</f>
        <v>12161.849999999999</v>
      </c>
      <c r="E453" s="1">
        <f t="shared" si="7"/>
        <v>1656.1375</v>
      </c>
      <c r="H453" t="str">
        <v>Lauro De Freitas</v>
      </c>
      <c r="I453" t="str">
        <v>42543 Chinook Road</v>
      </c>
      <c r="J453" t="str">
        <v>Orange Roughy 6/8 Oz</v>
      </c>
    </row>
    <row r="454" spans="2:10">
      <c r="B454">
        <f>data!$A454</f>
        <v>453</v>
      </c>
      <c r="C454" s="1">
        <f>(data!$H454/SUM(data!$F454:'data'!$G454))*data!$G454</f>
        <v>192.386</v>
      </c>
      <c r="D454" s="1">
        <f>(data!$I454-SUM('User Application'!$C$6:$C$8))*data!$G454</f>
        <v>2836.84</v>
      </c>
      <c r="E454" s="1">
        <f t="shared" si="7"/>
        <v>192.386</v>
      </c>
      <c r="H454" t="str">
        <v>Lautaro</v>
      </c>
      <c r="I454" t="str">
        <v>43 Spohn Crossing</v>
      </c>
      <c r="J454" t="str">
        <v>Oranges</v>
      </c>
    </row>
    <row r="455" spans="2:10">
      <c r="B455">
        <f>data!$A455</f>
        <v>454</v>
      </c>
      <c r="C455" s="1">
        <f>(data!$H455/SUM(data!$F455:'data'!$G455))*data!$G455</f>
        <v>1196.7769230769229</v>
      </c>
      <c r="D455" s="1">
        <f>(data!$I455-SUM('User Application'!$C$6:$C$8))*data!$G455</f>
        <v>23454</v>
      </c>
      <c r="E455" s="1">
        <f t="shared" si="7"/>
        <v>1196.7769230769229</v>
      </c>
      <c r="H455" t="str">
        <v>Ledoy</v>
      </c>
      <c r="I455" t="str">
        <v>4309 Grayhawk Park</v>
      </c>
      <c r="J455" t="str">
        <v>Oranges - Navel, 72</v>
      </c>
    </row>
    <row r="456" spans="2:10">
      <c r="B456">
        <f>data!$A456</f>
        <v>455</v>
      </c>
      <c r="C456" s="1">
        <f>(data!$H456/SUM(data!$F456:'data'!$G456))*data!$G456</f>
        <v>2149.6950000000002</v>
      </c>
      <c r="D456" s="1">
        <f>(data!$I456-SUM('User Application'!$C$6:$C$8))*data!$G456</f>
        <v>3702.33</v>
      </c>
      <c r="E456" s="1">
        <f t="shared" si="7"/>
        <v>2149.6950000000002</v>
      </c>
      <c r="H456" t="str">
        <v>Leipzig</v>
      </c>
      <c r="I456" t="str">
        <v>4310 Hollow Ridge Street</v>
      </c>
      <c r="J456" t="str">
        <v>Oregano - Dry, Rubbed</v>
      </c>
    </row>
    <row r="457" spans="2:10">
      <c r="B457">
        <f>data!$A457</f>
        <v>456</v>
      </c>
      <c r="C457" s="1">
        <f>(data!$H457/SUM(data!$F457:'data'!$G457))*data!$G457</f>
        <v>790.30333333333328</v>
      </c>
      <c r="D457" s="1">
        <f>(data!$I457-SUM('User Application'!$C$6:$C$8))*data!$G457</f>
        <v>23401.14</v>
      </c>
      <c r="E457" s="1">
        <f t="shared" si="7"/>
        <v>790.30333333333328</v>
      </c>
      <c r="H457" t="str">
        <v>Leon</v>
      </c>
      <c r="I457" t="str">
        <v>43642 Erie Trail</v>
      </c>
      <c r="J457" t="str">
        <v>Oxtail - Cut</v>
      </c>
    </row>
    <row r="458" spans="2:10">
      <c r="B458">
        <f>data!$A458</f>
        <v>457</v>
      </c>
      <c r="C458" s="1">
        <f>(data!$H458/SUM(data!$F458:'data'!$G458))*data!$G458</f>
        <v>926.31315789473683</v>
      </c>
      <c r="D458" s="1">
        <f>(data!$I458-SUM('User Application'!$C$6:$C$8))*data!$G458</f>
        <v>34895.97</v>
      </c>
      <c r="E458" s="1">
        <f t="shared" si="7"/>
        <v>926.31315789473683</v>
      </c>
      <c r="H458" t="str">
        <v>Lesnikovo</v>
      </c>
      <c r="I458" t="str">
        <v>44 Drewry Street</v>
      </c>
      <c r="J458" t="str">
        <v>Pail - 4L White, With Handle</v>
      </c>
    </row>
    <row r="459" spans="2:10">
      <c r="B459">
        <f>data!$A459</f>
        <v>458</v>
      </c>
      <c r="C459" s="1">
        <f>(data!$H459/SUM(data!$F459:'data'!$G459))*data!$G459</f>
        <v>3829.6538461538462</v>
      </c>
      <c r="D459" s="1">
        <f>(data!$I459-SUM('User Application'!$C$6:$C$8))*data!$G459</f>
        <v>22710.7</v>
      </c>
      <c r="E459" s="1">
        <f t="shared" si="7"/>
        <v>3829.6538461538462</v>
      </c>
      <c r="H459" t="str">
        <v>Lian’An</v>
      </c>
      <c r="I459" t="str">
        <v>44 Morning Point</v>
      </c>
      <c r="J459" t="str">
        <v>Pail With Metal Handle 16L White</v>
      </c>
    </row>
    <row r="460" spans="2:10">
      <c r="B460">
        <f>data!$A460</f>
        <v>459</v>
      </c>
      <c r="C460" s="1">
        <f>(data!$H460/SUM(data!$F460:'data'!$G460))*data!$G460</f>
        <v>1534.7571428571428</v>
      </c>
      <c r="D460" s="1">
        <f>(data!$I460-SUM('User Application'!$C$6:$C$8))*data!$G460</f>
        <v>7384.0999999999995</v>
      </c>
      <c r="E460" s="1">
        <f t="shared" si="7"/>
        <v>1534.7571428571428</v>
      </c>
      <c r="H460" t="str">
        <v>Liang</v>
      </c>
      <c r="I460" t="str">
        <v>441 Helena Place</v>
      </c>
      <c r="J460" t="str">
        <v>Pan Grease</v>
      </c>
    </row>
    <row r="461" spans="2:10">
      <c r="B461">
        <f>data!$A461</f>
        <v>460</v>
      </c>
      <c r="C461" s="1">
        <f>(data!$H461/SUM(data!$F461:'data'!$G461))*data!$G461</f>
        <v>1595.854117647059</v>
      </c>
      <c r="D461" s="1">
        <f>(data!$I461-SUM('User Application'!$C$6:$C$8))*data!$G461</f>
        <v>18432.920000000002</v>
      </c>
      <c r="E461" s="1">
        <f t="shared" si="7"/>
        <v>1595.854117647059</v>
      </c>
      <c r="H461" t="str">
        <v>Librazhd</v>
      </c>
      <c r="I461" t="str">
        <v>4416 Barby Terrace</v>
      </c>
      <c r="J461" t="str">
        <v>Pants Custom Dry Clean</v>
      </c>
    </row>
    <row r="462" spans="2:10">
      <c r="B462">
        <f>data!$A462</f>
        <v>461</v>
      </c>
      <c r="C462" s="1">
        <f>(data!$H462/SUM(data!$F462:'data'!$G462))*data!$G462</f>
        <v>1736.1730769230769</v>
      </c>
      <c r="D462" s="1">
        <f>(data!$I462-SUM('User Application'!$C$6:$C$8))*data!$G462</f>
        <v>18008.55</v>
      </c>
      <c r="E462" s="1">
        <f t="shared" si="7"/>
        <v>1736.1730769230769</v>
      </c>
      <c r="H462" t="str">
        <v>Līkak</v>
      </c>
      <c r="I462" t="str">
        <v>442 Claremont Junction</v>
      </c>
      <c r="J462" t="str">
        <v>Papadam</v>
      </c>
    </row>
    <row r="463" spans="2:10">
      <c r="B463">
        <f>data!$A463</f>
        <v>462</v>
      </c>
      <c r="C463" s="1">
        <f>(data!$H463/SUM(data!$F463:'data'!$G463))*data!$G463</f>
        <v>2087.655555555556</v>
      </c>
      <c r="D463" s="1">
        <f>(data!$I463-SUM('User Application'!$C$6:$C$8))*data!$G463</f>
        <v>29836.7</v>
      </c>
      <c r="E463" s="1">
        <f t="shared" si="7"/>
        <v>2087.655555555556</v>
      </c>
      <c r="H463" t="str">
        <v>Lille</v>
      </c>
      <c r="I463" t="str">
        <v>4440 Melrose Junction</v>
      </c>
      <c r="J463" t="str">
        <v>Paper - Brown Paper Mini Cups</v>
      </c>
    </row>
    <row r="464" spans="2:10">
      <c r="B464">
        <f>data!$A464</f>
        <v>463</v>
      </c>
      <c r="C464" s="1">
        <f>(data!$H464/SUM(data!$F464:'data'!$G464))*data!$G464</f>
        <v>2002.7400000000002</v>
      </c>
      <c r="D464" s="1">
        <f>(data!$I464-SUM('User Application'!$C$6:$C$8))*data!$G464</f>
        <v>2583.7200000000003</v>
      </c>
      <c r="E464" s="1">
        <f t="shared" si="7"/>
        <v>2002.7400000000002</v>
      </c>
      <c r="H464" t="str">
        <v>Limulan</v>
      </c>
      <c r="I464" t="str">
        <v>447 Barnett Place</v>
      </c>
      <c r="J464" t="str">
        <v>Paper Towel Touchless</v>
      </c>
    </row>
    <row r="465" spans="2:10">
      <c r="B465">
        <f>data!$A465</f>
        <v>464</v>
      </c>
      <c r="C465" s="1">
        <f>(data!$H465/SUM(data!$F465:'data'!$G465))*data!$G465</f>
        <v>838.89454545454544</v>
      </c>
      <c r="D465" s="1">
        <f>(data!$I465-SUM('User Application'!$C$6:$C$8))*data!$G465</f>
        <v>2835.4</v>
      </c>
      <c r="E465" s="1">
        <f t="shared" si="7"/>
        <v>838.89454545454544</v>
      </c>
      <c r="H465" t="str">
        <v>Lingion</v>
      </c>
      <c r="I465" t="str">
        <v>4489 Heath Alley</v>
      </c>
      <c r="J465" t="str">
        <v>Parasol Pick Stir Stick</v>
      </c>
    </row>
    <row r="466" spans="2:10">
      <c r="B466">
        <f>data!$A466</f>
        <v>465</v>
      </c>
      <c r="C466" s="1">
        <f>(data!$H466/SUM(data!$F466:'data'!$G466))*data!$G466</f>
        <v>776.86153846153843</v>
      </c>
      <c r="D466" s="1">
        <f>(data!$I466-SUM('User Application'!$C$6:$C$8))*data!$G466</f>
        <v>31920.799999999999</v>
      </c>
      <c r="E466" s="1">
        <f t="shared" si="7"/>
        <v>776.86153846153843</v>
      </c>
      <c r="H466" t="str">
        <v>Lingkou</v>
      </c>
      <c r="I466" t="str">
        <v>4496 Killdeer Court</v>
      </c>
      <c r="J466" t="str">
        <v>Parsley - Dried</v>
      </c>
    </row>
    <row r="467" spans="2:10">
      <c r="B467">
        <f>data!$A467</f>
        <v>466</v>
      </c>
      <c r="C467" s="1">
        <f>(data!$H467/SUM(data!$F467:'data'!$G467))*data!$G467</f>
        <v>1371.4133333333332</v>
      </c>
      <c r="D467" s="1">
        <f>(data!$I467-SUM('User Application'!$C$6:$C$8))*data!$G467</f>
        <v>9176.4</v>
      </c>
      <c r="E467" s="1">
        <f t="shared" si="7"/>
        <v>1371.4133333333332</v>
      </c>
      <c r="H467" t="str">
        <v>Lipník Nad Bečvou</v>
      </c>
      <c r="I467" t="str">
        <v>45 Forest Run Circle</v>
      </c>
      <c r="J467" t="str">
        <v>Parsley Italian - Fresh</v>
      </c>
    </row>
    <row r="468" spans="2:10">
      <c r="B468">
        <f>data!$A468</f>
        <v>467</v>
      </c>
      <c r="C468" s="1">
        <f>(data!$H468/SUM(data!$F468:'data'!$G468))*data!$G468</f>
        <v>508.08750000000003</v>
      </c>
      <c r="D468" s="1">
        <f>(data!$I468-SUM('User Application'!$C$6:$C$8))*data!$G468</f>
        <v>3035.85</v>
      </c>
      <c r="E468" s="1">
        <f t="shared" si="7"/>
        <v>508.08750000000003</v>
      </c>
      <c r="H468" t="str">
        <v>Lis</v>
      </c>
      <c r="I468" t="str">
        <v>45038 Commercial Avenue</v>
      </c>
      <c r="J468" t="str">
        <v>Pasta - Agnolotti - Butternut</v>
      </c>
    </row>
    <row r="469" spans="2:10">
      <c r="B469">
        <f>data!$A469</f>
        <v>468</v>
      </c>
      <c r="C469" s="1">
        <f>(data!$H469/SUM(data!$F469:'data'!$G469))*data!$G469</f>
        <v>2697.0646153846155</v>
      </c>
      <c r="D469" s="1">
        <f>(data!$I469-SUM('User Application'!$C$6:$C$8))*data!$G469</f>
        <v>40922.86</v>
      </c>
      <c r="E469" s="1">
        <f t="shared" si="7"/>
        <v>2697.0646153846155</v>
      </c>
      <c r="H469" t="str">
        <v>Lišov</v>
      </c>
      <c r="I469" t="str">
        <v>4591 Crownhardt Place</v>
      </c>
      <c r="J469" t="str">
        <v>Pasta - Detalini, White, Fresh</v>
      </c>
    </row>
    <row r="470" spans="2:10">
      <c r="B470">
        <f>data!$A470</f>
        <v>469</v>
      </c>
      <c r="C470" s="1">
        <f>(data!$H470/SUM(data!$F470:'data'!$G470))*data!$G470</f>
        <v>524.5</v>
      </c>
      <c r="D470" s="1">
        <f>(data!$I470-SUM('User Application'!$C$6:$C$8))*data!$G470</f>
        <v>2581</v>
      </c>
      <c r="E470" s="1">
        <f t="shared" si="7"/>
        <v>524.5</v>
      </c>
      <c r="H470" t="str">
        <v>Liuhe</v>
      </c>
      <c r="I470" t="str">
        <v>46 Myrtle Pass</v>
      </c>
      <c r="J470" t="str">
        <v>Pasta - Fettuccine, Dry</v>
      </c>
    </row>
    <row r="471" spans="2:10">
      <c r="B471">
        <f>data!$A471</f>
        <v>470</v>
      </c>
      <c r="C471" s="1">
        <f>(data!$H471/SUM(data!$F471:'data'!$G471))*data!$G471</f>
        <v>468.42666666666662</v>
      </c>
      <c r="D471" s="1">
        <f>(data!$I471-SUM('User Application'!$C$6:$C$8))*data!$G471</f>
        <v>4545.16</v>
      </c>
      <c r="E471" s="1">
        <f t="shared" si="7"/>
        <v>468.42666666666662</v>
      </c>
      <c r="H471" t="str">
        <v>Liuzu</v>
      </c>
      <c r="I471" t="str">
        <v>46 Schlimgen Hill</v>
      </c>
      <c r="J471" t="str">
        <v>Pasta - Fettuccine, Egg, Fresh</v>
      </c>
    </row>
    <row r="472" spans="2:10">
      <c r="B472">
        <f>data!$A472</f>
        <v>471</v>
      </c>
      <c r="C472" s="1">
        <f>(data!$H472/SUM(data!$F472:'data'!$G472))*data!$G472</f>
        <v>1007.7042857142856</v>
      </c>
      <c r="D472" s="1">
        <f>(data!$I472-SUM('User Application'!$C$6:$C$8))*data!$G472</f>
        <v>98.399999999999991</v>
      </c>
      <c r="E472" s="1">
        <f t="shared" si="7"/>
        <v>98.399999999999991</v>
      </c>
      <c r="H472" t="str">
        <v>Ljungskile</v>
      </c>
      <c r="I472" t="str">
        <v>46172 Marquette Park</v>
      </c>
      <c r="J472" t="str">
        <v>Pasta - Fusili, Dry</v>
      </c>
    </row>
    <row r="473" spans="2:10">
      <c r="B473">
        <f>data!$A473</f>
        <v>472</v>
      </c>
      <c r="C473" s="1">
        <f>(data!$H473/SUM(data!$F473:'data'!$G473))*data!$G473</f>
        <v>814.84</v>
      </c>
      <c r="D473" s="1">
        <f>(data!$I473-SUM('User Application'!$C$6:$C$8))*data!$G473</f>
        <v>1431.95</v>
      </c>
      <c r="E473" s="1">
        <f t="shared" si="7"/>
        <v>814.84</v>
      </c>
      <c r="H473" t="str">
        <v>Łobez</v>
      </c>
      <c r="I473" t="str">
        <v>462 Sunbrook Drive</v>
      </c>
      <c r="J473" t="str">
        <v>Pasta - Gnocchi, Potato</v>
      </c>
    </row>
    <row r="474" spans="2:10">
      <c r="B474">
        <f>data!$A474</f>
        <v>473</v>
      </c>
      <c r="C474" s="1">
        <f>(data!$H474/SUM(data!$F474:'data'!$G474))*data!$G474</f>
        <v>880.65400000000011</v>
      </c>
      <c r="D474" s="1">
        <f>(data!$I474-SUM('User Application'!$C$6:$C$8))*data!$G474</f>
        <v>2214.61</v>
      </c>
      <c r="E474" s="1">
        <f t="shared" si="7"/>
        <v>880.65400000000011</v>
      </c>
      <c r="H474" t="str">
        <v>Lokot’</v>
      </c>
      <c r="I474" t="str">
        <v>4621 Burrows Hill</v>
      </c>
      <c r="J474" t="str">
        <v>Pasta - Lasagne, Fresh</v>
      </c>
    </row>
    <row r="475" spans="2:10">
      <c r="B475">
        <f>data!$A475</f>
        <v>474</v>
      </c>
      <c r="C475" s="1">
        <f>(data!$H475/SUM(data!$F475:'data'!$G475))*data!$G475</f>
        <v>94.156923076923078</v>
      </c>
      <c r="D475" s="1">
        <f>(data!$I475-SUM('User Application'!$C$6:$C$8))*data!$G475</f>
        <v>499.34</v>
      </c>
      <c r="E475" s="1">
        <f t="shared" si="7"/>
        <v>94.156923076923078</v>
      </c>
      <c r="H475" t="str">
        <v>Longping</v>
      </c>
      <c r="I475" t="str">
        <v>4633 Marquette Way</v>
      </c>
      <c r="J475" t="str">
        <v>Pasta - Linguini, Dry</v>
      </c>
    </row>
    <row r="476" spans="2:10">
      <c r="B476">
        <f>data!$A476</f>
        <v>475</v>
      </c>
      <c r="C476" s="1">
        <f>(data!$H476/SUM(data!$F476:'data'!$G476))*data!$G476</f>
        <v>1066.9937500000001</v>
      </c>
      <c r="D476" s="1">
        <f>(data!$I476-SUM('User Application'!$C$6:$C$8))*data!$G476</f>
        <v>12693.85</v>
      </c>
      <c r="E476" s="1">
        <f t="shared" si="7"/>
        <v>1066.9937500000001</v>
      </c>
      <c r="H476" t="str">
        <v>Longsha</v>
      </c>
      <c r="I476" t="str">
        <v>4650 Linden Road</v>
      </c>
      <c r="J476" t="str">
        <v>Pasta - Orzo, Dry</v>
      </c>
    </row>
    <row r="477" spans="2:10">
      <c r="B477">
        <f>data!$A477</f>
        <v>476</v>
      </c>
      <c r="C477" s="1">
        <f>(data!$H477/SUM(data!$F477:'data'!$G477))*data!$G477</f>
        <v>1732.6136842105261</v>
      </c>
      <c r="D477" s="1">
        <f>(data!$I477-SUM('User Application'!$C$6:$C$8))*data!$G477</f>
        <v>12545.1</v>
      </c>
      <c r="E477" s="1">
        <f t="shared" si="7"/>
        <v>1732.6136842105261</v>
      </c>
      <c r="H477" t="str">
        <v>Longshan</v>
      </c>
      <c r="I477" t="str">
        <v>4653 Ludington Court</v>
      </c>
      <c r="J477" t="str">
        <v>Pasta - Rotini, Colour, Dry</v>
      </c>
    </row>
    <row r="478" spans="2:10">
      <c r="B478">
        <f>data!$A478</f>
        <v>477</v>
      </c>
      <c r="C478" s="1">
        <f>(data!$H478/SUM(data!$F478:'data'!$G478))*data!$G478</f>
        <v>809.30937500000005</v>
      </c>
      <c r="D478" s="1">
        <f>(data!$I478-SUM('User Application'!$C$6:$C$8))*data!$G478</f>
        <v>6586.9000000000005</v>
      </c>
      <c r="E478" s="1">
        <f t="shared" si="7"/>
        <v>809.30937500000005</v>
      </c>
      <c r="H478" t="str">
        <v>Longtanping</v>
      </c>
      <c r="I478" t="str">
        <v>46564 Dixon Drive</v>
      </c>
      <c r="J478" t="str">
        <v>Pasta - Spaghetti, Dry</v>
      </c>
    </row>
    <row r="479" spans="2:10">
      <c r="B479">
        <f>data!$A479</f>
        <v>478</v>
      </c>
      <c r="C479" s="1">
        <f>(data!$H479/SUM(data!$F479:'data'!$G479))*data!$G479</f>
        <v>2031.9466666666667</v>
      </c>
      <c r="D479" s="1">
        <f>(data!$I479-SUM('User Application'!$C$6:$C$8))*data!$G479</f>
        <v>295.08</v>
      </c>
      <c r="E479" s="1">
        <f t="shared" si="7"/>
        <v>295.08</v>
      </c>
      <c r="H479" t="str">
        <v>Longxi</v>
      </c>
      <c r="I479" t="str">
        <v>47 Claremont Junction</v>
      </c>
      <c r="J479" t="str">
        <v>Pastry - Baked Cinnamon Stick</v>
      </c>
    </row>
    <row r="480" spans="2:10">
      <c r="B480">
        <f>data!$A480</f>
        <v>479</v>
      </c>
      <c r="C480" s="1">
        <f>(data!$H480/SUM(data!$F480:'data'!$G480))*data!$G480</f>
        <v>1176.7859999999998</v>
      </c>
      <c r="D480" s="1">
        <f>(data!$I480-SUM('User Application'!$C$6:$C$8))*data!$G480</f>
        <v>10756.35</v>
      </c>
      <c r="E480" s="1">
        <f t="shared" si="7"/>
        <v>1176.7859999999998</v>
      </c>
      <c r="H480" t="str">
        <v>Lordelo</v>
      </c>
      <c r="I480" t="str">
        <v>47 Garrison Drive</v>
      </c>
      <c r="J480" t="str">
        <v>Pastry - Baked Scones - Mini</v>
      </c>
    </row>
    <row r="481" spans="2:10">
      <c r="B481">
        <f>data!$A481</f>
        <v>480</v>
      </c>
      <c r="C481" s="1">
        <f>(data!$H481/SUM(data!$F481:'data'!$G481))*data!$G481</f>
        <v>2559.1687499999998</v>
      </c>
      <c r="D481" s="1">
        <f>(data!$I481-SUM('User Application'!$C$6:$C$8))*data!$G481</f>
        <v>16507.3</v>
      </c>
      <c r="E481" s="1">
        <f t="shared" si="7"/>
        <v>2559.1687499999998</v>
      </c>
      <c r="H481" t="str">
        <v>Los Fresnos</v>
      </c>
      <c r="I481" t="str">
        <v>4703 Blue Bill Park Point</v>
      </c>
      <c r="J481" t="str">
        <v>Pastry - Choclate Baked</v>
      </c>
    </row>
    <row r="482" spans="2:10">
      <c r="B482">
        <f>data!$A482</f>
        <v>481</v>
      </c>
      <c r="C482" s="1">
        <f>(data!$H482/SUM(data!$F482:'data'!$G482))*data!$G482</f>
        <v>1296.46</v>
      </c>
      <c r="D482" s="1">
        <f>(data!$I482-SUM('User Application'!$C$6:$C$8))*data!$G482</f>
        <v>2388.52</v>
      </c>
      <c r="E482" s="1">
        <f t="shared" si="7"/>
        <v>1296.46</v>
      </c>
      <c r="H482" t="str">
        <v>Louka</v>
      </c>
      <c r="I482" t="str">
        <v>4706 Dorton Hill</v>
      </c>
      <c r="J482" t="str">
        <v>Pastry - Chocolate Chip Muffin</v>
      </c>
    </row>
    <row r="483" spans="2:10">
      <c r="B483">
        <f>data!$A483</f>
        <v>482</v>
      </c>
      <c r="C483" s="1">
        <f>(data!$H483/SUM(data!$F483:'data'!$G483))*data!$G483</f>
        <v>1732.7666666666669</v>
      </c>
      <c r="D483" s="1">
        <f>(data!$I483-SUM('User Application'!$C$6:$C$8))*data!$G483</f>
        <v>4330.08</v>
      </c>
      <c r="E483" s="1">
        <f t="shared" si="7"/>
        <v>1732.7666666666669</v>
      </c>
      <c r="H483" t="str">
        <v>Loukísia</v>
      </c>
      <c r="I483" t="str">
        <v>47136 Sundown Avenue</v>
      </c>
      <c r="J483" t="str">
        <v>Pastry - French Mini Assorted</v>
      </c>
    </row>
    <row r="484" spans="2:10">
      <c r="B484">
        <f>data!$A484</f>
        <v>483</v>
      </c>
      <c r="C484" s="1">
        <f>(data!$H484/SUM(data!$F484:'data'!$G484))*data!$G484</f>
        <v>775.52571428571423</v>
      </c>
      <c r="D484" s="1">
        <f>(data!$I484-SUM('User Application'!$C$6:$C$8))*data!$G484</f>
        <v>5225.1900000000005</v>
      </c>
      <c r="E484" s="1">
        <f t="shared" si="7"/>
        <v>775.52571428571423</v>
      </c>
      <c r="H484" t="str">
        <v>Lucma</v>
      </c>
      <c r="I484" t="str">
        <v>476 Sauthoff Park</v>
      </c>
      <c r="J484" t="str">
        <v>Pate Pans Yellow</v>
      </c>
    </row>
    <row r="485" spans="2:10">
      <c r="B485">
        <f>data!$A485</f>
        <v>484</v>
      </c>
      <c r="C485" s="1">
        <f>(data!$H485/SUM(data!$F485:'data'!$G485))*data!$G485</f>
        <v>963.50800000000004</v>
      </c>
      <c r="D485" s="1">
        <f>(data!$I485-SUM('User Application'!$C$6:$C$8))*data!$G485</f>
        <v>22920.59</v>
      </c>
      <c r="E485" s="1">
        <f t="shared" si="7"/>
        <v>963.50800000000004</v>
      </c>
      <c r="H485" t="str">
        <v>Lugovoy</v>
      </c>
      <c r="I485" t="str">
        <v>4763 Northport Center</v>
      </c>
      <c r="J485" t="str">
        <v>Pea - Snow</v>
      </c>
    </row>
    <row r="486" spans="2:10">
      <c r="B486">
        <f>data!$A486</f>
        <v>485</v>
      </c>
      <c r="C486" s="1">
        <f>(data!$H486/SUM(data!$F486:'data'!$G486))*data!$G486</f>
        <v>583.40800000000002</v>
      </c>
      <c r="D486" s="1">
        <f>(data!$I486-SUM('User Application'!$C$6:$C$8))*data!$G486</f>
        <v>20119.739999999998</v>
      </c>
      <c r="E486" s="1">
        <f t="shared" si="7"/>
        <v>583.40800000000002</v>
      </c>
      <c r="H486" t="str">
        <v>Lukou</v>
      </c>
      <c r="I486" t="str">
        <v>47909 John Wall Avenue</v>
      </c>
      <c r="J486" t="str">
        <v>Pears - Anjou</v>
      </c>
    </row>
    <row r="487" spans="2:10">
      <c r="B487">
        <f>data!$A487</f>
        <v>486</v>
      </c>
      <c r="C487" s="1">
        <f>(data!$H487/SUM(data!$F487:'data'!$G487))*data!$G487</f>
        <v>2432.0375000000004</v>
      </c>
      <c r="D487" s="1">
        <f>(data!$I487-SUM('User Application'!$C$6:$C$8))*data!$G487</f>
        <v>11319.300000000001</v>
      </c>
      <c r="E487" s="1">
        <f t="shared" si="7"/>
        <v>2432.0375000000004</v>
      </c>
      <c r="H487" t="str">
        <v>Lukrejo</v>
      </c>
      <c r="I487" t="str">
        <v>47963 Bartelt Point</v>
      </c>
      <c r="J487" t="str">
        <v>Pears - Bartlett</v>
      </c>
    </row>
    <row r="488" spans="2:10">
      <c r="B488">
        <f>data!$A488</f>
        <v>487</v>
      </c>
      <c r="C488" s="1">
        <f>(data!$H488/SUM(data!$F488:'data'!$G488))*data!$G488</f>
        <v>1131.5353846153846</v>
      </c>
      <c r="D488" s="1">
        <f>(data!$I488-SUM('User Application'!$C$6:$C$8))*data!$G488</f>
        <v>10103.549999999999</v>
      </c>
      <c r="E488" s="1">
        <f t="shared" si="7"/>
        <v>1131.5353846153846</v>
      </c>
      <c r="H488" t="str">
        <v>Luzern</v>
      </c>
      <c r="I488" t="str">
        <v>48 Bay Road</v>
      </c>
      <c r="J488" t="str">
        <v>Peas - Frozen</v>
      </c>
    </row>
    <row r="489" spans="2:10">
      <c r="B489">
        <f>data!$A489</f>
        <v>488</v>
      </c>
      <c r="C489" s="1">
        <f>(data!$H489/SUM(data!$F489:'data'!$G489))*data!$G489</f>
        <v>825.69230769230762</v>
      </c>
      <c r="D489" s="1">
        <f>(data!$I489-SUM('User Application'!$C$6:$C$8))*data!$G489</f>
        <v>5603.04</v>
      </c>
      <c r="E489" s="1">
        <f t="shared" si="7"/>
        <v>825.69230769230762</v>
      </c>
      <c r="H489" t="str">
        <v>Lyon</v>
      </c>
      <c r="I489" t="str">
        <v>48292 Stoughton Avenue</v>
      </c>
      <c r="J489" t="str">
        <v>Peas Snow</v>
      </c>
    </row>
    <row r="490" spans="2:10">
      <c r="B490">
        <f>data!$A490</f>
        <v>489</v>
      </c>
      <c r="C490" s="1">
        <f>(data!$H490/SUM(data!$F490:'data'!$G490))*data!$G490</f>
        <v>4183.587692307693</v>
      </c>
      <c r="D490" s="1">
        <f>(data!$I490-SUM('User Application'!$C$6:$C$8))*data!$G490</f>
        <v>26989.68</v>
      </c>
      <c r="E490" s="1">
        <f t="shared" si="7"/>
        <v>4183.587692307693</v>
      </c>
      <c r="H490" t="str">
        <v>Lyubim</v>
      </c>
      <c r="I490" t="str">
        <v>4844 Valley Edge Park</v>
      </c>
      <c r="J490" t="str">
        <v>Pecan Raisin - Tarts</v>
      </c>
    </row>
    <row r="491" spans="2:10">
      <c r="B491">
        <f>data!$A491</f>
        <v>490</v>
      </c>
      <c r="C491" s="1">
        <f>(data!$H491/SUM(data!$F491:'data'!$G491))*data!$G491</f>
        <v>808.70222222222219</v>
      </c>
      <c r="D491" s="1">
        <f>(data!$I491-SUM('User Application'!$C$6:$C$8))*data!$G491</f>
        <v>16033.68</v>
      </c>
      <c r="E491" s="1">
        <f t="shared" si="7"/>
        <v>808.70222222222219</v>
      </c>
      <c r="H491" t="str">
        <v>Macapá</v>
      </c>
      <c r="I491" t="str">
        <v>48605 Holmberg Park</v>
      </c>
      <c r="J491" t="str">
        <v>Pectin</v>
      </c>
    </row>
    <row r="492" spans="2:10">
      <c r="B492">
        <f>data!$A492</f>
        <v>491</v>
      </c>
      <c r="C492" s="1">
        <f>(data!$H492/SUM(data!$F492:'data'!$G492))*data!$G492</f>
        <v>450.61999999999995</v>
      </c>
      <c r="D492" s="1">
        <f>(data!$I492-SUM('User Application'!$C$6:$C$8))*data!$G492</f>
        <v>1346.63</v>
      </c>
      <c r="E492" s="1">
        <f t="shared" si="7"/>
        <v>450.61999999999995</v>
      </c>
      <c r="H492" t="str">
        <v>Macha</v>
      </c>
      <c r="I492" t="str">
        <v>48816 Bartillon Place</v>
      </c>
      <c r="J492" t="str">
        <v>Pepper - Black, Ground</v>
      </c>
    </row>
    <row r="493" spans="2:10">
      <c r="B493">
        <f>data!$A493</f>
        <v>492</v>
      </c>
      <c r="C493" s="1">
        <f>(data!$H493/SUM(data!$F493:'data'!$G493))*data!$G493</f>
        <v>134.48333333333332</v>
      </c>
      <c r="D493" s="1">
        <f>(data!$I493-SUM('User Application'!$C$6:$C$8))*data!$G493</f>
        <v>8188.84</v>
      </c>
      <c r="E493" s="1">
        <f t="shared" si="7"/>
        <v>134.48333333333332</v>
      </c>
      <c r="H493" t="str">
        <v>Madalena Do Mar</v>
      </c>
      <c r="I493" t="str">
        <v>4891 School Trail</v>
      </c>
      <c r="J493" t="str">
        <v>Pepper - Black, Whole</v>
      </c>
    </row>
    <row r="494" spans="2:10">
      <c r="B494">
        <f>data!$A494</f>
        <v>493</v>
      </c>
      <c r="C494" s="1">
        <f>(data!$H494/SUM(data!$F494:'data'!$G494))*data!$G494</f>
        <v>1459.3636363636363</v>
      </c>
      <c r="D494" s="1">
        <f>(data!$I494-SUM('User Application'!$C$6:$C$8))*data!$G494</f>
        <v>29116.44</v>
      </c>
      <c r="E494" s="1">
        <f t="shared" si="7"/>
        <v>1459.3636363636363</v>
      </c>
      <c r="H494" t="str">
        <v>Madoi</v>
      </c>
      <c r="I494" t="str">
        <v>49 Darwin Pass</v>
      </c>
      <c r="J494" t="str">
        <v>Pepper - Chili Powder</v>
      </c>
    </row>
    <row r="495" spans="2:10">
      <c r="B495">
        <f>data!$A495</f>
        <v>494</v>
      </c>
      <c r="C495" s="1">
        <f>(data!$H495/SUM(data!$F495:'data'!$G495))*data!$G495</f>
        <v>2015.4247826086955</v>
      </c>
      <c r="D495" s="1">
        <f>(data!$I495-SUM('User Application'!$C$6:$C$8))*data!$G495</f>
        <v>30177.73</v>
      </c>
      <c r="E495" s="1">
        <f t="shared" si="7"/>
        <v>2015.4247826086955</v>
      </c>
      <c r="H495" t="str">
        <v>Magdeburg</v>
      </c>
      <c r="I495" t="str">
        <v>49 Donald Parkway</v>
      </c>
      <c r="J495" t="str">
        <v>Pepper - Chillies, Crushed</v>
      </c>
    </row>
    <row r="496" spans="2:10">
      <c r="B496">
        <f>data!$A496</f>
        <v>495</v>
      </c>
      <c r="C496" s="1">
        <f>(data!$H496/SUM(data!$F496:'data'!$G496))*data!$G496</f>
        <v>3988.0583333333334</v>
      </c>
      <c r="D496" s="1">
        <f>(data!$I496-SUM('User Application'!$C$6:$C$8))*data!$G496</f>
        <v>13262.5</v>
      </c>
      <c r="E496" s="1">
        <f t="shared" si="7"/>
        <v>3988.0583333333334</v>
      </c>
      <c r="H496" t="str">
        <v>Magisterial</v>
      </c>
      <c r="I496" t="str">
        <v>49 Lighthouse Bay Lane</v>
      </c>
      <c r="J496" t="str">
        <v>Pepper - Cubanelle</v>
      </c>
    </row>
    <row r="497" spans="2:10">
      <c r="B497">
        <f>data!$A497</f>
        <v>496</v>
      </c>
      <c r="C497" s="1">
        <f>(data!$H497/SUM(data!$F497:'data'!$G497))*data!$G497</f>
        <v>152.10624999999999</v>
      </c>
      <c r="D497" s="1">
        <f>(data!$I497-SUM('User Application'!$C$6:$C$8))*data!$G497</f>
        <v>20781</v>
      </c>
      <c r="E497" s="1">
        <f t="shared" si="7"/>
        <v>152.10624999999999</v>
      </c>
      <c r="H497" t="str">
        <v>Majan</v>
      </c>
      <c r="I497" t="str">
        <v>49 Mockingbird Drive</v>
      </c>
      <c r="J497" t="str">
        <v>Pepper - Green Thai</v>
      </c>
    </row>
    <row r="498" spans="2:10">
      <c r="B498">
        <f>data!$A498</f>
        <v>497</v>
      </c>
      <c r="C498" s="1">
        <f>(data!$H498/SUM(data!$F498:'data'!$G498))*data!$G498</f>
        <v>1127.365</v>
      </c>
      <c r="D498" s="1">
        <f>(data!$I498-SUM('User Application'!$C$6:$C$8))*data!$G498</f>
        <v>32749.200000000001</v>
      </c>
      <c r="E498" s="1">
        <f t="shared" si="7"/>
        <v>1127.365</v>
      </c>
      <c r="H498" t="str">
        <v>Makiwalo</v>
      </c>
      <c r="I498" t="str">
        <v>494 Artisan Junction</v>
      </c>
      <c r="J498" t="str">
        <v>Pepper - Green, Chili</v>
      </c>
    </row>
    <row r="499" spans="2:10">
      <c r="B499">
        <f>data!$A499</f>
        <v>498</v>
      </c>
      <c r="C499" s="1">
        <f>(data!$H499/SUM(data!$F499:'data'!$G499))*data!$G499</f>
        <v>712.88250000000005</v>
      </c>
      <c r="D499" s="1">
        <f>(data!$I499-SUM('User Application'!$C$6:$C$8))*data!$G499</f>
        <v>3530.84</v>
      </c>
      <c r="E499" s="1">
        <f t="shared" si="7"/>
        <v>712.88250000000005</v>
      </c>
      <c r="H499" t="str">
        <v>Manjacaze</v>
      </c>
      <c r="I499" t="str">
        <v>496 Cambridge Plaza</v>
      </c>
      <c r="J499" t="str">
        <v>Pepper - Pablano</v>
      </c>
    </row>
    <row r="500" spans="2:10">
      <c r="B500">
        <f>data!$A500</f>
        <v>499</v>
      </c>
      <c r="C500" s="1">
        <f>(data!$H500/SUM(data!$F500:'data'!$G500))*data!$G500</f>
        <v>2963.3999999999996</v>
      </c>
      <c r="D500" s="1">
        <f>(data!$I500-SUM('User Application'!$C$6:$C$8))*data!$G500</f>
        <v>43192.08</v>
      </c>
      <c r="E500" s="1">
        <f t="shared" si="7"/>
        <v>2963.3999999999996</v>
      </c>
      <c r="H500" t="str">
        <v>Maonon</v>
      </c>
      <c r="I500" t="str">
        <v>496 Dapin Hill</v>
      </c>
      <c r="J500" t="str">
        <v>Pepper - Red Bell</v>
      </c>
    </row>
    <row r="501" spans="2:10">
      <c r="B501">
        <f>data!$A501</f>
        <v>500</v>
      </c>
      <c r="C501" s="1">
        <f>(data!$H501/SUM(data!$F501:'data'!$G501))*data!$G501</f>
        <v>1914.0959999999998</v>
      </c>
      <c r="D501" s="1">
        <f>(data!$I501-SUM('User Application'!$C$6:$C$8))*data!$G501</f>
        <v>172.17000000000002</v>
      </c>
      <c r="E501" s="1">
        <f t="shared" si="7"/>
        <v>172.17000000000002</v>
      </c>
      <c r="H501" t="str">
        <v>Maoping</v>
      </c>
      <c r="I501" t="str">
        <v>496 Heffernan Park</v>
      </c>
      <c r="J501" t="str">
        <v>Pepper - Sorrano</v>
      </c>
    </row>
    <row r="502" spans="2:10">
      <c r="B502">
        <f>data!$A502</f>
        <v>501</v>
      </c>
      <c r="C502" s="1">
        <f>(data!$H502/SUM(data!$F502:'data'!$G502))*data!$G502</f>
        <v>832.66399999999999</v>
      </c>
      <c r="D502" s="1">
        <f>(data!$I502-SUM('User Application'!$C$6:$C$8))*data!$G502</f>
        <v>26435.119999999999</v>
      </c>
      <c r="E502" s="1">
        <f t="shared" si="7"/>
        <v>832.66399999999999</v>
      </c>
      <c r="H502" t="str">
        <v>Marne-La-Vallée</v>
      </c>
      <c r="I502" t="str">
        <v>49695 Quincy Alley</v>
      </c>
      <c r="J502" t="str">
        <v>Peppercorns - Green</v>
      </c>
    </row>
    <row r="503" spans="2:10">
      <c r="B503">
        <f>data!$A503</f>
        <v>502</v>
      </c>
      <c r="C503" s="1">
        <f>(data!$H503/SUM(data!$F503:'data'!$G503))*data!$G503</f>
        <v>1182.5766666666666</v>
      </c>
      <c r="D503" s="1">
        <f>(data!$I503-SUM('User Application'!$C$6:$C$8))*data!$G503</f>
        <v>3529.58</v>
      </c>
      <c r="E503" s="1">
        <f t="shared" si="7"/>
        <v>1182.5766666666666</v>
      </c>
      <c r="H503" t="str">
        <v>Marston</v>
      </c>
      <c r="I503" t="str">
        <v>498 Marquette Point</v>
      </c>
      <c r="J503" t="str">
        <v>Peppercorns - Pink</v>
      </c>
    </row>
    <row r="504" spans="2:10">
      <c r="B504">
        <f>data!$A504</f>
        <v>503</v>
      </c>
      <c r="C504" s="1">
        <f>(data!$H504/SUM(data!$F504:'data'!$G504))*data!$G504</f>
        <v>482.6588888888889</v>
      </c>
      <c r="D504" s="1">
        <f>(data!$I504-SUM('User Application'!$C$6:$C$8))*data!$G504</f>
        <v>1305.79</v>
      </c>
      <c r="E504" s="1">
        <f t="shared" si="7"/>
        <v>482.6588888888889</v>
      </c>
      <c r="H504" t="str">
        <v>Martinlongo</v>
      </c>
      <c r="I504" t="str">
        <v>49847 Petterle Circle</v>
      </c>
      <c r="J504" t="str">
        <v>Pernod</v>
      </c>
    </row>
    <row r="505" spans="2:10">
      <c r="B505">
        <f>data!$A505</f>
        <v>504</v>
      </c>
      <c r="C505" s="1">
        <f>(data!$H505/SUM(data!$F505:'data'!$G505))*data!$G505</f>
        <v>1258.8777777777777</v>
      </c>
      <c r="D505" s="1">
        <f>(data!$I505-SUM('User Application'!$C$6:$C$8))*data!$G505</f>
        <v>11677</v>
      </c>
      <c r="E505" s="1">
        <f t="shared" si="7"/>
        <v>1258.8777777777777</v>
      </c>
      <c r="H505" t="str">
        <v>Marxog</v>
      </c>
      <c r="I505" t="str">
        <v>49989 Lerdahl Center</v>
      </c>
      <c r="J505" t="str">
        <v>Persimmons</v>
      </c>
    </row>
    <row r="506" spans="2:10">
      <c r="B506">
        <f>data!$A506</f>
        <v>505</v>
      </c>
      <c r="C506" s="1">
        <f>(data!$H506/SUM(data!$F506:'data'!$G506))*data!$G506</f>
        <v>60.655384615384612</v>
      </c>
      <c r="D506" s="1">
        <f>(data!$I506-SUM('User Application'!$C$6:$C$8))*data!$G506</f>
        <v>8403.92</v>
      </c>
      <c r="E506" s="1">
        <f t="shared" si="7"/>
        <v>60.655384615384612</v>
      </c>
      <c r="H506" t="str">
        <v>Massenya</v>
      </c>
      <c r="I506" t="str">
        <v>5 Armistice Hill</v>
      </c>
      <c r="J506" t="str">
        <v>Petit Baguette</v>
      </c>
    </row>
    <row r="507" spans="2:10">
      <c r="B507">
        <f>data!$A507</f>
        <v>506</v>
      </c>
      <c r="C507" s="1">
        <f>(data!$H507/SUM(data!$F507:'data'!$G507))*data!$G507</f>
        <v>1344.2142857142858</v>
      </c>
      <c r="D507" s="1">
        <f>(data!$I507-SUM('User Application'!$C$6:$C$8))*data!$G507</f>
        <v>6360.18</v>
      </c>
      <c r="E507" s="1">
        <f t="shared" si="7"/>
        <v>1344.2142857142858</v>
      </c>
      <c r="H507" t="str">
        <v>Matamey</v>
      </c>
      <c r="I507" t="str">
        <v>5 Autumn Leaf Pass</v>
      </c>
      <c r="J507" t="str">
        <v>Petite Baguette</v>
      </c>
    </row>
    <row r="508" spans="2:10">
      <c r="B508">
        <f>data!$A508</f>
        <v>507</v>
      </c>
      <c r="C508" s="1">
        <f>(data!$H508/SUM(data!$F508:'data'!$G508))*data!$G508</f>
        <v>1287.566</v>
      </c>
      <c r="D508" s="1">
        <f>(data!$I508-SUM('User Application'!$C$6:$C$8))*data!$G508</f>
        <v>25941.72</v>
      </c>
      <c r="E508" s="1">
        <f t="shared" si="7"/>
        <v>1287.566</v>
      </c>
      <c r="H508" t="str">
        <v>Matriz De Camaragibe</v>
      </c>
      <c r="I508" t="str">
        <v>5 Cottonwood Crossing</v>
      </c>
      <c r="J508" t="str">
        <v>Pheasants - Whole</v>
      </c>
    </row>
    <row r="509" spans="2:10">
      <c r="B509">
        <f>data!$A509</f>
        <v>508</v>
      </c>
      <c r="C509" s="1">
        <f>(data!$H509/SUM(data!$F509:'data'!$G509))*data!$G509</f>
        <v>2839.4333333333329</v>
      </c>
      <c r="D509" s="1">
        <f>(data!$I509-SUM('User Application'!$C$6:$C$8))*data!$G509</f>
        <v>10568.58</v>
      </c>
      <c r="E509" s="1">
        <f t="shared" si="7"/>
        <v>2839.4333333333329</v>
      </c>
      <c r="H509" t="str">
        <v>Maunggora</v>
      </c>
      <c r="I509" t="str">
        <v>5 Fallview Alley</v>
      </c>
      <c r="J509" t="str">
        <v>Pie Filling - Pumpkin</v>
      </c>
    </row>
    <row r="510" spans="2:10">
      <c r="B510">
        <f>data!$A510</f>
        <v>509</v>
      </c>
      <c r="C510" s="1">
        <f>(data!$H510/SUM(data!$F510:'data'!$G510))*data!$G510</f>
        <v>2387.2550000000001</v>
      </c>
      <c r="D510" s="1">
        <f>(data!$I510-SUM('User Application'!$C$6:$C$8))*data!$G510</f>
        <v>30300.39</v>
      </c>
      <c r="E510" s="1">
        <f t="shared" si="7"/>
        <v>2387.2550000000001</v>
      </c>
      <c r="H510" t="str">
        <v>Mazamet</v>
      </c>
      <c r="I510" t="str">
        <v>5 Fuller Center</v>
      </c>
      <c r="J510" t="str">
        <v>Pie Shell - 5</v>
      </c>
    </row>
    <row r="511" spans="2:10">
      <c r="B511">
        <f>data!$A511</f>
        <v>510</v>
      </c>
      <c r="C511" s="1">
        <f>(data!$H511/SUM(data!$F511:'data'!$G511))*data!$G511</f>
        <v>1682.186666666667</v>
      </c>
      <c r="D511" s="1">
        <f>(data!$I511-SUM('User Application'!$C$6:$C$8))*data!$G511</f>
        <v>23045.4</v>
      </c>
      <c r="E511" s="1">
        <f t="shared" si="7"/>
        <v>1682.186666666667</v>
      </c>
      <c r="H511" t="str">
        <v>Mealhada</v>
      </c>
      <c r="I511" t="str">
        <v>5 Golf Center</v>
      </c>
      <c r="J511" t="str">
        <v>Pie Shell - 9</v>
      </c>
    </row>
    <row r="512" spans="2:10">
      <c r="B512">
        <f>data!$A512</f>
        <v>511</v>
      </c>
      <c r="C512" s="1">
        <f>(data!$H512/SUM(data!$F512:'data'!$G512))*data!$G512</f>
        <v>1021.1055555555555</v>
      </c>
      <c r="D512" s="1">
        <f>(data!$I512-SUM('User Application'!$C$6:$C$8))*data!$G512</f>
        <v>15958.050000000001</v>
      </c>
      <c r="E512" s="1">
        <f t="shared" si="7"/>
        <v>1021.1055555555555</v>
      </c>
      <c r="H512" t="str">
        <v>Medaya</v>
      </c>
      <c r="I512" t="str">
        <v>5 Hanson Court</v>
      </c>
      <c r="J512" t="str">
        <v>Pimento - Canned</v>
      </c>
    </row>
    <row r="513" spans="2:10">
      <c r="B513">
        <f>data!$A513</f>
        <v>512</v>
      </c>
      <c r="C513" s="1">
        <f>(data!$H513/SUM(data!$F513:'data'!$G513))*data!$G513</f>
        <v>417.56849999999997</v>
      </c>
      <c r="D513" s="1">
        <f>(data!$I513-SUM('User Application'!$C$6:$C$8))*data!$G513</f>
        <v>22986.45</v>
      </c>
      <c r="E513" s="1">
        <f t="shared" si="7"/>
        <v>417.56849999999997</v>
      </c>
      <c r="H513" t="str">
        <v>Meiqi</v>
      </c>
      <c r="I513" t="str">
        <v>5 Independence Crossing</v>
      </c>
      <c r="J513" t="str">
        <v>Pineapple - Golden</v>
      </c>
    </row>
    <row r="514" spans="2:10">
      <c r="B514">
        <f>data!$A514</f>
        <v>513</v>
      </c>
      <c r="C514" s="1">
        <f>(data!$H514/SUM(data!$F514:'data'!$G514))*data!$G514</f>
        <v>920.56285714285718</v>
      </c>
      <c r="D514" s="1">
        <f>(data!$I514-SUM('User Application'!$C$6:$C$8))*data!$G514</f>
        <v>5333.28</v>
      </c>
      <c r="E514" s="1">
        <f t="shared" si="7"/>
        <v>920.56285714285718</v>
      </c>
      <c r="H514" t="str">
        <v>Meixi</v>
      </c>
      <c r="I514" t="str">
        <v>5 Magdeline Street</v>
      </c>
      <c r="J514" t="str">
        <v>Piping - Bags Quizna</v>
      </c>
    </row>
    <row r="515" spans="2:10">
      <c r="B515">
        <f>data!$A515</f>
        <v>514</v>
      </c>
      <c r="C515" s="1">
        <f>(data!$H515/SUM(data!$F515:'data'!$G515))*data!$G515</f>
        <v>2615.5812500000002</v>
      </c>
      <c r="D515" s="1">
        <f>(data!$I515-SUM('User Application'!$C$6:$C$8))*data!$G515</f>
        <v>12399.2</v>
      </c>
      <c r="E515" s="1">
        <f t="shared" ref="E515:E578" si="8">MIN($C515:$D515)</f>
        <v>2615.5812500000002</v>
      </c>
      <c r="H515" t="str">
        <v>Melchor Ocampo</v>
      </c>
      <c r="I515" t="str">
        <v>5 Merrick Way</v>
      </c>
      <c r="J515" t="str">
        <v>Placemat - Scallop, White</v>
      </c>
    </row>
    <row r="516" spans="2:10">
      <c r="B516">
        <f>data!$A516</f>
        <v>515</v>
      </c>
      <c r="C516" s="1">
        <f>(data!$H516/SUM(data!$F516:'data'!$G516))*data!$G516</f>
        <v>1573.5840000000001</v>
      </c>
      <c r="D516" s="1">
        <f>(data!$I516-SUM('User Application'!$C$6:$C$8))*data!$G516</f>
        <v>13743.66</v>
      </c>
      <c r="E516" s="1">
        <f t="shared" si="8"/>
        <v>1573.5840000000001</v>
      </c>
      <c r="H516" t="str">
        <v>Melikkrajan</v>
      </c>
      <c r="I516" t="str">
        <v>5 Moulton Junction</v>
      </c>
      <c r="J516" t="str">
        <v>Plaintain</v>
      </c>
    </row>
    <row r="517" spans="2:10">
      <c r="B517">
        <f>data!$A517</f>
        <v>516</v>
      </c>
      <c r="C517" s="1">
        <f>(data!$H517/SUM(data!$F517:'data'!$G517))*data!$G517</f>
        <v>600.08454545454549</v>
      </c>
      <c r="D517" s="1">
        <f>(data!$I517-SUM('User Application'!$C$6:$C$8))*data!$G517</f>
        <v>1115.58</v>
      </c>
      <c r="E517" s="1">
        <f t="shared" si="8"/>
        <v>600.08454545454549</v>
      </c>
      <c r="H517" t="str">
        <v>Melrose</v>
      </c>
      <c r="I517" t="str">
        <v>5 Ohio Junction</v>
      </c>
      <c r="J517" t="str">
        <v>Plasticforkblack</v>
      </c>
    </row>
    <row r="518" spans="2:10">
      <c r="B518">
        <f>data!$A518</f>
        <v>517</v>
      </c>
      <c r="C518" s="1">
        <f>(data!$H518/SUM(data!$F518:'data'!$G518))*data!$G518</f>
        <v>402.57</v>
      </c>
      <c r="D518" s="1">
        <f>(data!$I518-SUM('User Application'!$C$6:$C$8))*data!$G518</f>
        <v>13646.15</v>
      </c>
      <c r="E518" s="1">
        <f t="shared" si="8"/>
        <v>402.57</v>
      </c>
      <c r="H518" t="str">
        <v>Mendi</v>
      </c>
      <c r="I518" t="str">
        <v>5 Orin Hill</v>
      </c>
      <c r="J518" t="str">
        <v>Plasticspoonblack</v>
      </c>
    </row>
    <row r="519" spans="2:10">
      <c r="B519">
        <f>data!$A519</f>
        <v>518</v>
      </c>
      <c r="C519" s="1">
        <f>(data!$H519/SUM(data!$F519:'data'!$G519))*data!$G519</f>
        <v>1097.1577777777777</v>
      </c>
      <c r="D519" s="1">
        <f>(data!$I519-SUM('User Application'!$C$6:$C$8))*data!$G519</f>
        <v>904.3</v>
      </c>
      <c r="E519" s="1">
        <f t="shared" si="8"/>
        <v>904.3</v>
      </c>
      <c r="H519" t="str">
        <v>Mengcheng Chengguanzhen</v>
      </c>
      <c r="I519" t="str">
        <v>5 Packers Circle</v>
      </c>
      <c r="J519" t="str">
        <v>Pomello</v>
      </c>
    </row>
    <row r="520" spans="2:10">
      <c r="B520">
        <f>data!$A520</f>
        <v>519</v>
      </c>
      <c r="C520" s="1">
        <f>(data!$H520/SUM(data!$F520:'data'!$G520))*data!$G520</f>
        <v>115.27923076923078</v>
      </c>
      <c r="D520" s="1">
        <f>(data!$I520-SUM('User Application'!$C$6:$C$8))*data!$G520</f>
        <v>1258.3800000000001</v>
      </c>
      <c r="E520" s="1">
        <f t="shared" si="8"/>
        <v>115.27923076923078</v>
      </c>
      <c r="H520" t="str">
        <v>Mezhevoy</v>
      </c>
      <c r="I520" t="str">
        <v>5 Pankratz Way</v>
      </c>
      <c r="J520" t="str">
        <v>Pop Shoppe Cream Soda</v>
      </c>
    </row>
    <row r="521" spans="2:10">
      <c r="B521">
        <f>data!$A521</f>
        <v>520</v>
      </c>
      <c r="C521" s="1">
        <f>(data!$H521/SUM(data!$F521:'data'!$G521))*data!$G521</f>
        <v>1629.0583333333334</v>
      </c>
      <c r="D521" s="1">
        <f>(data!$I521-SUM('User Application'!$C$6:$C$8))*data!$G521</f>
        <v>12083.599999999999</v>
      </c>
      <c r="E521" s="1">
        <f t="shared" si="8"/>
        <v>1629.0583333333334</v>
      </c>
      <c r="H521" t="str">
        <v>Międzyrzecz</v>
      </c>
      <c r="I521" t="str">
        <v>5 Vermont Crossing</v>
      </c>
      <c r="J521" t="str">
        <v>Poppy Seed</v>
      </c>
    </row>
    <row r="522" spans="2:10">
      <c r="B522">
        <f>data!$A522</f>
        <v>521</v>
      </c>
      <c r="C522" s="1">
        <f>(data!$H522/SUM(data!$F522:'data'!$G522))*data!$G522</f>
        <v>203.83</v>
      </c>
      <c r="D522" s="1">
        <f>(data!$I522-SUM('User Application'!$C$6:$C$8))*data!$G522</f>
        <v>2137.6999999999998</v>
      </c>
      <c r="E522" s="1">
        <f t="shared" si="8"/>
        <v>203.83</v>
      </c>
      <c r="H522" t="str">
        <v>Mieścisko</v>
      </c>
      <c r="I522" t="str">
        <v>5 Warner Parkway</v>
      </c>
      <c r="J522" t="str">
        <v>Pork - Back, Long Cut, Boneless</v>
      </c>
    </row>
    <row r="523" spans="2:10">
      <c r="B523">
        <f>data!$A523</f>
        <v>522</v>
      </c>
      <c r="C523" s="1">
        <f>(data!$H523/SUM(data!$F523:'data'!$G523))*data!$G523</f>
        <v>1089.1476923076925</v>
      </c>
      <c r="D523" s="1">
        <f>(data!$I523-SUM('User Application'!$C$6:$C$8))*data!$G523</f>
        <v>4887.96</v>
      </c>
      <c r="E523" s="1">
        <f t="shared" si="8"/>
        <v>1089.1476923076925</v>
      </c>
      <c r="H523" t="str">
        <v>Miłakowo</v>
      </c>
      <c r="I523" t="str">
        <v>5 Waxwing Terrace</v>
      </c>
      <c r="J523" t="str">
        <v>Pork - Backfat</v>
      </c>
    </row>
    <row r="524" spans="2:10">
      <c r="B524">
        <f>data!$A524</f>
        <v>523</v>
      </c>
      <c r="C524" s="1">
        <f>(data!$H524/SUM(data!$F524:'data'!$G524))*data!$G524</f>
        <v>658.52399999999989</v>
      </c>
      <c r="D524" s="1">
        <f>(data!$I524-SUM('User Application'!$C$6:$C$8))*data!$G524</f>
        <v>10872.150000000001</v>
      </c>
      <c r="E524" s="1">
        <f t="shared" si="8"/>
        <v>658.52399999999989</v>
      </c>
      <c r="H524" t="str">
        <v>Mingfeng</v>
      </c>
      <c r="I524" t="str">
        <v>50162 John Wall Drive</v>
      </c>
      <c r="J524" t="str">
        <v>Pork - Bacon, Sliced</v>
      </c>
    </row>
    <row r="525" spans="2:10">
      <c r="B525">
        <f>data!$A525</f>
        <v>524</v>
      </c>
      <c r="C525" s="1">
        <f>(data!$H525/SUM(data!$F525:'data'!$G525))*data!$G525</f>
        <v>3226.38</v>
      </c>
      <c r="D525" s="1">
        <f>(data!$I525-SUM('User Application'!$C$6:$C$8))*data!$G525</f>
        <v>22595.64</v>
      </c>
      <c r="E525" s="1">
        <f t="shared" si="8"/>
        <v>3226.38</v>
      </c>
      <c r="H525" t="str">
        <v>Minggang</v>
      </c>
      <c r="I525" t="str">
        <v>504 Dorton Parkway</v>
      </c>
      <c r="J525" t="str">
        <v>Pork - Bacon,Back Peameal</v>
      </c>
    </row>
    <row r="526" spans="2:10">
      <c r="B526">
        <f>data!$A526</f>
        <v>525</v>
      </c>
      <c r="C526" s="1">
        <f>(data!$H526/SUM(data!$F526:'data'!$G526))*data!$G526</f>
        <v>519.20181818181823</v>
      </c>
      <c r="D526" s="1">
        <f>(data!$I526-SUM('User Application'!$C$6:$C$8))*data!$G526</f>
        <v>39641.879999999997</v>
      </c>
      <c r="E526" s="1">
        <f t="shared" si="8"/>
        <v>519.20181818181823</v>
      </c>
      <c r="H526" t="str">
        <v>Minneapolis</v>
      </c>
      <c r="I526" t="str">
        <v>50607 Schurz Junction</v>
      </c>
      <c r="J526" t="str">
        <v>Pork - Ground</v>
      </c>
    </row>
    <row r="527" spans="2:10">
      <c r="B527">
        <f>data!$A527</f>
        <v>526</v>
      </c>
      <c r="C527" s="1">
        <f>(data!$H527/SUM(data!$F527:'data'!$G527))*data!$G527</f>
        <v>2525.8115384615389</v>
      </c>
      <c r="D527" s="1">
        <f>(data!$I527-SUM('User Application'!$C$6:$C$8))*data!$G527</f>
        <v>2268.8599999999997</v>
      </c>
      <c r="E527" s="1">
        <f t="shared" si="8"/>
        <v>2268.8599999999997</v>
      </c>
      <c r="H527" t="str">
        <v>Miskolc</v>
      </c>
      <c r="I527" t="str">
        <v>50689 La Follette Alley</v>
      </c>
      <c r="J527" t="str">
        <v>Pork - Ham Hocks - Smoked</v>
      </c>
    </row>
    <row r="528" spans="2:10">
      <c r="B528">
        <f>data!$A528</f>
        <v>527</v>
      </c>
      <c r="C528" s="1">
        <f>(data!$H528/SUM(data!$F528:'data'!$G528))*data!$G528</f>
        <v>2284.4562500000002</v>
      </c>
      <c r="D528" s="1">
        <f>(data!$I528-SUM('User Application'!$C$6:$C$8))*data!$G528</f>
        <v>6150.4</v>
      </c>
      <c r="E528" s="1">
        <f t="shared" si="8"/>
        <v>2284.4562500000002</v>
      </c>
      <c r="H528" t="str">
        <v>Mistřice</v>
      </c>
      <c r="I528" t="str">
        <v>50768 Karstens Street</v>
      </c>
      <c r="J528" t="str">
        <v>Pork - Loin, Center Cut</v>
      </c>
    </row>
    <row r="529" spans="2:10">
      <c r="B529">
        <f>data!$A529</f>
        <v>528</v>
      </c>
      <c r="C529" s="1">
        <f>(data!$H529/SUM(data!$F529:'data'!$G529))*data!$G529</f>
        <v>372.53363636363633</v>
      </c>
      <c r="D529" s="1">
        <f>(data!$I529-SUM('User Application'!$C$6:$C$8))*data!$G529</f>
        <v>4010.09</v>
      </c>
      <c r="E529" s="1">
        <f t="shared" si="8"/>
        <v>372.53363636363633</v>
      </c>
      <c r="H529" t="str">
        <v>Mitzpe Ramon</v>
      </c>
      <c r="I529" t="str">
        <v>51 Springview Plaza</v>
      </c>
      <c r="J529" t="str">
        <v>Pork - Sausage, Medium</v>
      </c>
    </row>
    <row r="530" spans="2:10">
      <c r="B530">
        <f>data!$A530</f>
        <v>529</v>
      </c>
      <c r="C530" s="1">
        <f>(data!$H530/SUM(data!$F530:'data'!$G530))*data!$G530</f>
        <v>1522.9733333333334</v>
      </c>
      <c r="D530" s="1">
        <f>(data!$I530-SUM('User Application'!$C$6:$C$8))*data!$G530</f>
        <v>17214.599999999999</v>
      </c>
      <c r="E530" s="1">
        <f t="shared" si="8"/>
        <v>1522.9733333333334</v>
      </c>
      <c r="H530" t="str">
        <v>Miura</v>
      </c>
      <c r="I530" t="str">
        <v>51 Sunbrook Plaza</v>
      </c>
      <c r="J530" t="str">
        <v>Pork - Shoulder</v>
      </c>
    </row>
    <row r="531" spans="2:10">
      <c r="B531">
        <f>data!$A531</f>
        <v>530</v>
      </c>
      <c r="C531" s="1">
        <f>(data!$H531/SUM(data!$F531:'data'!$G531))*data!$G531</f>
        <v>1364.91</v>
      </c>
      <c r="D531" s="1">
        <f>(data!$I531-SUM('User Application'!$C$6:$C$8))*data!$G531</f>
        <v>4506.74</v>
      </c>
      <c r="E531" s="1">
        <f t="shared" si="8"/>
        <v>1364.91</v>
      </c>
      <c r="H531" t="str">
        <v>Mnich</v>
      </c>
      <c r="I531" t="str">
        <v>51 Twin Pines Point</v>
      </c>
      <c r="J531" t="str">
        <v>Pork - Side Ribs</v>
      </c>
    </row>
    <row r="532" spans="2:10">
      <c r="B532">
        <f>data!$A532</f>
        <v>531</v>
      </c>
      <c r="C532" s="1">
        <f>(data!$H532/SUM(data!$F532:'data'!$G532))*data!$G532</f>
        <v>611.79</v>
      </c>
      <c r="D532" s="1">
        <f>(data!$I532-SUM('User Application'!$C$6:$C$8))*data!$G532</f>
        <v>332.67</v>
      </c>
      <c r="E532" s="1">
        <f t="shared" si="8"/>
        <v>332.67</v>
      </c>
      <c r="H532" t="str">
        <v>Monastir</v>
      </c>
      <c r="I532" t="str">
        <v>51152 Independence Alley</v>
      </c>
      <c r="J532" t="str">
        <v>Pork - Smoked Back Bacon</v>
      </c>
    </row>
    <row r="533" spans="2:10">
      <c r="B533">
        <f>data!$A533</f>
        <v>532</v>
      </c>
      <c r="C533" s="1">
        <f>(data!$H533/SUM(data!$F533:'data'!$G533))*data!$G533</f>
        <v>1848.1599999999999</v>
      </c>
      <c r="D533" s="1">
        <f>(data!$I533-SUM('User Application'!$C$6:$C$8))*data!$G533</f>
        <v>22027.32</v>
      </c>
      <c r="E533" s="1">
        <f t="shared" si="8"/>
        <v>1848.1599999999999</v>
      </c>
      <c r="H533" t="str">
        <v>Monte Aprazível</v>
      </c>
      <c r="I533" t="str">
        <v>51591 Morning Trail</v>
      </c>
      <c r="J533" t="str">
        <v>Pork - Tenderloin, Fresh</v>
      </c>
    </row>
    <row r="534" spans="2:10">
      <c r="B534">
        <f>data!$A534</f>
        <v>533</v>
      </c>
      <c r="C534" s="1">
        <f>(data!$H534/SUM(data!$F534:'data'!$G534))*data!$G534</f>
        <v>1008.5727272727273</v>
      </c>
      <c r="D534" s="1">
        <f>(data!$I534-SUM('User Application'!$C$6:$C$8))*data!$G534</f>
        <v>11835.1</v>
      </c>
      <c r="E534" s="1">
        <f t="shared" si="8"/>
        <v>1008.5727272727273</v>
      </c>
      <c r="H534" t="str">
        <v>Montego Bay</v>
      </c>
      <c r="I534" t="str">
        <v>516 Village Crossing</v>
      </c>
      <c r="J534" t="str">
        <v>Pork Ham Prager</v>
      </c>
    </row>
    <row r="535" spans="2:10">
      <c r="B535">
        <f>data!$A535</f>
        <v>534</v>
      </c>
      <c r="C535" s="1">
        <f>(data!$H535/SUM(data!$F535:'data'!$G535))*data!$G535</f>
        <v>1622.3315789473681</v>
      </c>
      <c r="D535" s="1">
        <f>(data!$I535-SUM('User Application'!$C$6:$C$8))*data!$G535</f>
        <v>9330.2000000000007</v>
      </c>
      <c r="E535" s="1">
        <f t="shared" si="8"/>
        <v>1622.3315789473681</v>
      </c>
      <c r="H535" t="str">
        <v>Montpellier</v>
      </c>
      <c r="I535" t="str">
        <v>5169 Waywood Court</v>
      </c>
      <c r="J535" t="str">
        <v>Potato - Sweet</v>
      </c>
    </row>
    <row r="536" spans="2:10">
      <c r="B536">
        <f>data!$A536</f>
        <v>535</v>
      </c>
      <c r="C536" s="1">
        <f>(data!$H536/SUM(data!$F536:'data'!$G536))*data!$G536</f>
        <v>444</v>
      </c>
      <c r="D536" s="1">
        <f>(data!$I536-SUM('User Application'!$C$6:$C$8))*data!$G536</f>
        <v>6600.5999999999995</v>
      </c>
      <c r="E536" s="1">
        <f t="shared" si="8"/>
        <v>444</v>
      </c>
      <c r="H536" t="str">
        <v>Mopti</v>
      </c>
      <c r="I536" t="str">
        <v>51695 Northland Court</v>
      </c>
      <c r="J536" t="str">
        <v>Potatoes - Instant, Mashed</v>
      </c>
    </row>
    <row r="537" spans="2:10">
      <c r="B537">
        <f>data!$A537</f>
        <v>536</v>
      </c>
      <c r="C537" s="1">
        <f>(data!$H537/SUM(data!$F537:'data'!$G537))*data!$G537</f>
        <v>1758.8400000000001</v>
      </c>
      <c r="D537" s="1">
        <f>(data!$I537-SUM('User Application'!$C$6:$C$8))*data!$G537</f>
        <v>21934.86</v>
      </c>
      <c r="E537" s="1">
        <f t="shared" si="8"/>
        <v>1758.8400000000001</v>
      </c>
      <c r="H537" t="str">
        <v>Moreira De Geraz Do Lima</v>
      </c>
      <c r="I537" t="str">
        <v>517 David Park</v>
      </c>
      <c r="J537" t="str">
        <v>Potatoes - Mini Red</v>
      </c>
    </row>
    <row r="538" spans="2:10">
      <c r="B538">
        <f>data!$A538</f>
        <v>537</v>
      </c>
      <c r="C538" s="1">
        <f>(data!$H538/SUM(data!$F538:'data'!$G538))*data!$G538</f>
        <v>1133.0954545454547</v>
      </c>
      <c r="D538" s="1">
        <f>(data!$I538-SUM('User Application'!$C$6:$C$8))*data!$G538</f>
        <v>18876.849999999999</v>
      </c>
      <c r="E538" s="1">
        <f t="shared" si="8"/>
        <v>1133.0954545454547</v>
      </c>
      <c r="H538" t="str">
        <v>Morohongō</v>
      </c>
      <c r="I538" t="str">
        <v>5193 Moland Hill</v>
      </c>
      <c r="J538" t="str">
        <v>Potatoes - Mini White 3 Oz</v>
      </c>
    </row>
    <row r="539" spans="2:10">
      <c r="B539">
        <f>data!$A539</f>
        <v>538</v>
      </c>
      <c r="C539" s="1">
        <f>(data!$H539/SUM(data!$F539:'data'!$G539))*data!$G539</f>
        <v>2100.3615384615382</v>
      </c>
      <c r="D539" s="1">
        <f>(data!$I539-SUM('User Application'!$C$6:$C$8))*data!$G539</f>
        <v>19053</v>
      </c>
      <c r="E539" s="1">
        <f t="shared" si="8"/>
        <v>2100.3615384615382</v>
      </c>
      <c r="H539" t="str">
        <v>Moshenskoye</v>
      </c>
      <c r="I539" t="str">
        <v>52 Reinke Circle</v>
      </c>
      <c r="J539" t="str">
        <v>Praline Paste</v>
      </c>
    </row>
    <row r="540" spans="2:10">
      <c r="B540">
        <f>data!$A540</f>
        <v>539</v>
      </c>
      <c r="C540" s="1">
        <f>(data!$H540/SUM(data!$F540:'data'!$G540))*data!$G540</f>
        <v>3543.05</v>
      </c>
      <c r="D540" s="1">
        <f>(data!$I540-SUM('User Application'!$C$6:$C$8))*data!$G540</f>
        <v>3067.96</v>
      </c>
      <c r="E540" s="1">
        <f t="shared" si="8"/>
        <v>3067.96</v>
      </c>
      <c r="H540" t="str">
        <v>Mosteiros</v>
      </c>
      <c r="I540" t="str">
        <v>520 Grim Pass</v>
      </c>
      <c r="J540" t="str">
        <v>Puff Pastry - Sheets</v>
      </c>
    </row>
    <row r="541" spans="2:10">
      <c r="B541">
        <f>data!$A541</f>
        <v>540</v>
      </c>
      <c r="C541" s="1">
        <f>(data!$H541/SUM(data!$F541:'data'!$G541))*data!$G541</f>
        <v>126.22000000000001</v>
      </c>
      <c r="D541" s="1">
        <f>(data!$I541-SUM('User Application'!$C$6:$C$8))*data!$G541</f>
        <v>113.14</v>
      </c>
      <c r="E541" s="1">
        <f t="shared" si="8"/>
        <v>113.14</v>
      </c>
      <c r="H541" t="str">
        <v>Mount Frere</v>
      </c>
      <c r="I541" t="str">
        <v>521 Pierstorff Pass</v>
      </c>
      <c r="J541" t="str">
        <v>Puff Pastry - Slab</v>
      </c>
    </row>
    <row r="542" spans="2:10">
      <c r="B542">
        <f>data!$A542</f>
        <v>541</v>
      </c>
      <c r="C542" s="1">
        <f>(data!$H542/SUM(data!$F542:'data'!$G542))*data!$G542</f>
        <v>1435.7294117647059</v>
      </c>
      <c r="D542" s="1">
        <f>(data!$I542-SUM('User Application'!$C$6:$C$8))*data!$G542</f>
        <v>39357.120000000003</v>
      </c>
      <c r="E542" s="1">
        <f t="shared" si="8"/>
        <v>1435.7294117647059</v>
      </c>
      <c r="H542" t="str">
        <v>Mount Pearl</v>
      </c>
      <c r="I542" t="str">
        <v>52504 Northwestern Court</v>
      </c>
      <c r="J542" t="str">
        <v>Puree - Raspberry</v>
      </c>
    </row>
    <row r="543" spans="2:10">
      <c r="B543">
        <f>data!$A543</f>
        <v>542</v>
      </c>
      <c r="C543" s="1">
        <f>(data!$H543/SUM(data!$F543:'data'!$G543))*data!$G543</f>
        <v>841.03500000000008</v>
      </c>
      <c r="D543" s="1">
        <f>(data!$I543-SUM('User Application'!$C$6:$C$8))*data!$G543</f>
        <v>1324.56</v>
      </c>
      <c r="E543" s="1">
        <f t="shared" si="8"/>
        <v>841.03500000000008</v>
      </c>
      <c r="H543" t="str">
        <v>Mozi</v>
      </c>
      <c r="I543" t="str">
        <v>52636 Roth Place</v>
      </c>
      <c r="J543" t="str">
        <v>Puree - Strawberry</v>
      </c>
    </row>
    <row r="544" spans="2:10">
      <c r="B544">
        <f>data!$A544</f>
        <v>543</v>
      </c>
      <c r="C544" s="1">
        <f>(data!$H544/SUM(data!$F544:'data'!$G544))*data!$G544</f>
        <v>2520.75</v>
      </c>
      <c r="D544" s="1">
        <f>(data!$I544-SUM('User Application'!$C$6:$C$8))*data!$G544</f>
        <v>1421.28</v>
      </c>
      <c r="E544" s="1">
        <f t="shared" si="8"/>
        <v>1421.28</v>
      </c>
      <c r="H544" t="str">
        <v>Mozzozzin Sur</v>
      </c>
      <c r="I544" t="str">
        <v>52658 Doe Crossing Crossing</v>
      </c>
      <c r="J544" t="str">
        <v>Quail - Jumbo</v>
      </c>
    </row>
    <row r="545" spans="2:10">
      <c r="B545">
        <f>data!$A545</f>
        <v>544</v>
      </c>
      <c r="C545" s="1">
        <f>(data!$H545/SUM(data!$F545:'data'!$G545))*data!$G545</f>
        <v>2515.3455555555561</v>
      </c>
      <c r="D545" s="1">
        <f>(data!$I545-SUM('User Application'!$C$6:$C$8))*data!$G545</f>
        <v>1508.1</v>
      </c>
      <c r="E545" s="1">
        <f t="shared" si="8"/>
        <v>1508.1</v>
      </c>
      <c r="H545" t="str">
        <v>Mpulungu</v>
      </c>
      <c r="I545" t="str">
        <v>5278 La Follette Hill</v>
      </c>
      <c r="J545" t="str">
        <v>Quail - Whole, Bone - In</v>
      </c>
    </row>
    <row r="546" spans="2:10">
      <c r="B546">
        <f>data!$A546</f>
        <v>545</v>
      </c>
      <c r="C546" s="1">
        <f>(data!$H546/SUM(data!$F546:'data'!$G546))*data!$G546</f>
        <v>335.70894736842104</v>
      </c>
      <c r="D546" s="1">
        <f>(data!$I546-SUM('User Application'!$C$6:$C$8))*data!$G546</f>
        <v>3999.2400000000002</v>
      </c>
      <c r="E546" s="1">
        <f t="shared" si="8"/>
        <v>335.70894736842104</v>
      </c>
      <c r="H546" t="str">
        <v>Mrongi Daja</v>
      </c>
      <c r="I546" t="str">
        <v>53 Mitchell Way</v>
      </c>
      <c r="J546" t="str">
        <v>Quail - Whole, Boneless</v>
      </c>
    </row>
    <row r="547" spans="2:10">
      <c r="B547">
        <f>data!$A547</f>
        <v>546</v>
      </c>
      <c r="C547" s="1">
        <f>(data!$H547/SUM(data!$F547:'data'!$G547))*data!$G547</f>
        <v>434.03800000000001</v>
      </c>
      <c r="D547" s="1">
        <f>(data!$I547-SUM('User Application'!$C$6:$C$8))*data!$G547</f>
        <v>1727.51</v>
      </c>
      <c r="E547" s="1">
        <f t="shared" si="8"/>
        <v>434.03800000000001</v>
      </c>
      <c r="H547" t="str">
        <v>Mtubatuba</v>
      </c>
      <c r="I547" t="str">
        <v>53033 Clyde Gallagher Crossing</v>
      </c>
      <c r="J547" t="str">
        <v>Rabbit - Whole</v>
      </c>
    </row>
    <row r="548" spans="2:10">
      <c r="B548">
        <f>data!$A548</f>
        <v>547</v>
      </c>
      <c r="C548" s="1">
        <f>(data!$H548/SUM(data!$F548:'data'!$G548))*data!$G548</f>
        <v>121.83333333333334</v>
      </c>
      <c r="D548" s="1">
        <f>(data!$I548-SUM('User Application'!$C$6:$C$8))*data!$G548</f>
        <v>1801.53</v>
      </c>
      <c r="E548" s="1">
        <f t="shared" si="8"/>
        <v>121.83333333333334</v>
      </c>
      <c r="H548" t="str">
        <v>Muang Pakxan</v>
      </c>
      <c r="I548" t="str">
        <v>53066 Sycamore Pass</v>
      </c>
      <c r="J548" t="str">
        <v>Radish - Pickled</v>
      </c>
    </row>
    <row r="549" spans="2:10">
      <c r="B549">
        <f>data!$A549</f>
        <v>548</v>
      </c>
      <c r="C549" s="1">
        <f>(data!$H549/SUM(data!$F549:'data'!$G549))*data!$G549</f>
        <v>3500.56</v>
      </c>
      <c r="D549" s="1">
        <f>(data!$I549-SUM('User Application'!$C$6:$C$8))*data!$G549</f>
        <v>10812.44</v>
      </c>
      <c r="E549" s="1">
        <f t="shared" si="8"/>
        <v>3500.56</v>
      </c>
      <c r="H549" t="str">
        <v>Muang Sam Sip</v>
      </c>
      <c r="I549" t="str">
        <v>532 Express Crossing</v>
      </c>
      <c r="J549" t="str">
        <v>Raspberries - Fresh</v>
      </c>
    </row>
    <row r="550" spans="2:10">
      <c r="B550">
        <f>data!$A550</f>
        <v>549</v>
      </c>
      <c r="C550" s="1">
        <f>(data!$H550/SUM(data!$F550:'data'!$G550))*data!$G550</f>
        <v>1478.0533333333333</v>
      </c>
      <c r="D550" s="1">
        <f>(data!$I550-SUM('User Application'!$C$6:$C$8))*data!$G550</f>
        <v>1963.7</v>
      </c>
      <c r="E550" s="1">
        <f t="shared" si="8"/>
        <v>1478.0533333333333</v>
      </c>
      <c r="H550" t="str">
        <v>Mubi</v>
      </c>
      <c r="I550" t="str">
        <v>53247 Arkansas Parkway</v>
      </c>
      <c r="J550" t="str">
        <v>Raspberries - Frozen</v>
      </c>
    </row>
    <row r="551" spans="2:10">
      <c r="B551">
        <f>data!$A551</f>
        <v>550</v>
      </c>
      <c r="C551" s="1">
        <f>(data!$H551/SUM(data!$F551:'data'!$G551))*data!$G551</f>
        <v>795.27727272727259</v>
      </c>
      <c r="D551" s="1">
        <f>(data!$I551-SUM('User Application'!$C$6:$C$8))*data!$G551</f>
        <v>19036.45</v>
      </c>
      <c r="E551" s="1">
        <f t="shared" si="8"/>
        <v>795.27727272727259</v>
      </c>
      <c r="H551" t="str">
        <v>Muhos</v>
      </c>
      <c r="I551" t="str">
        <v>5377 Burrows Hill</v>
      </c>
      <c r="J551" t="str">
        <v>Red Currants</v>
      </c>
    </row>
    <row r="552" spans="2:10">
      <c r="B552">
        <f>data!$A552</f>
        <v>551</v>
      </c>
      <c r="C552" s="1">
        <f>(data!$H552/SUM(data!$F552:'data'!$G552))*data!$G552</f>
        <v>145.69</v>
      </c>
      <c r="D552" s="1">
        <f>(data!$I552-SUM('User Application'!$C$6:$C$8))*data!$G552</f>
        <v>1235.44</v>
      </c>
      <c r="E552" s="1">
        <f t="shared" si="8"/>
        <v>145.69</v>
      </c>
      <c r="H552" t="str">
        <v>Mulan</v>
      </c>
      <c r="I552" t="str">
        <v>539 Merry Junction</v>
      </c>
      <c r="J552" t="str">
        <v>Relish</v>
      </c>
    </row>
    <row r="553" spans="2:10">
      <c r="B553">
        <f>data!$A553</f>
        <v>552</v>
      </c>
      <c r="C553" s="1">
        <f>(data!$H553/SUM(data!$F553:'data'!$G553))*data!$G553</f>
        <v>3925.9360000000001</v>
      </c>
      <c r="D553" s="1">
        <f>(data!$I553-SUM('User Application'!$C$6:$C$8))*data!$G553</f>
        <v>36157.08</v>
      </c>
      <c r="E553" s="1">
        <f t="shared" si="8"/>
        <v>3925.9360000000001</v>
      </c>
      <c r="H553" t="str">
        <v>Muqi</v>
      </c>
      <c r="I553" t="str">
        <v>54 Emmet Point</v>
      </c>
      <c r="J553" t="str">
        <v>Remy Red</v>
      </c>
    </row>
    <row r="554" spans="2:10">
      <c r="B554">
        <f>data!$A554</f>
        <v>553</v>
      </c>
      <c r="C554" s="1">
        <f>(data!$H554/SUM(data!$F554:'data'!$G554))*data!$G554</f>
        <v>59.287500000000001</v>
      </c>
      <c r="D554" s="1">
        <f>(data!$I554-SUM('User Application'!$C$6:$C$8))*data!$G554</f>
        <v>8576.64</v>
      </c>
      <c r="E554" s="1">
        <f t="shared" si="8"/>
        <v>59.287500000000001</v>
      </c>
      <c r="H554" t="str">
        <v>Murmino</v>
      </c>
      <c r="I554" t="str">
        <v>542 Browning Place</v>
      </c>
      <c r="J554" t="str">
        <v>Remy Red Berry Infusion</v>
      </c>
    </row>
    <row r="555" spans="2:10">
      <c r="B555">
        <f>data!$A555</f>
        <v>554</v>
      </c>
      <c r="C555" s="1">
        <f>(data!$H555/SUM(data!$F555:'data'!$G555))*data!$G555</f>
        <v>2639.9775</v>
      </c>
      <c r="D555" s="1">
        <f>(data!$I555-SUM('User Application'!$C$6:$C$8))*data!$G555</f>
        <v>11561.28</v>
      </c>
      <c r="E555" s="1">
        <f t="shared" si="8"/>
        <v>2639.9775</v>
      </c>
      <c r="H555" t="str">
        <v>Muromtsevo</v>
      </c>
      <c r="I555" t="str">
        <v>5428 Judy Hill</v>
      </c>
      <c r="J555" t="str">
        <v>Rice - Aborio</v>
      </c>
    </row>
    <row r="556" spans="2:10">
      <c r="B556">
        <f>data!$A556</f>
        <v>555</v>
      </c>
      <c r="C556" s="1">
        <f>(data!$H556/SUM(data!$F556:'data'!$G556))*data!$G556</f>
        <v>673.32857142857142</v>
      </c>
      <c r="D556" s="1">
        <f>(data!$I556-SUM('User Application'!$C$6:$C$8))*data!$G556</f>
        <v>33892.800000000003</v>
      </c>
      <c r="E556" s="1">
        <f t="shared" si="8"/>
        <v>673.32857142857142</v>
      </c>
      <c r="H556" t="str">
        <v>Mushu</v>
      </c>
      <c r="I556" t="str">
        <v>54321 Waxwing Crossing</v>
      </c>
      <c r="J556" t="str">
        <v>Rice - Long Grain</v>
      </c>
    </row>
    <row r="557" spans="2:10">
      <c r="B557">
        <f>data!$A557</f>
        <v>556</v>
      </c>
      <c r="C557" s="1">
        <f>(data!$H557/SUM(data!$F557:'data'!$G557))*data!$G557</f>
        <v>307.5771428571428</v>
      </c>
      <c r="D557" s="1">
        <f>(data!$I557-SUM('User Application'!$C$6:$C$8))*data!$G557</f>
        <v>45711.72</v>
      </c>
      <c r="E557" s="1">
        <f t="shared" si="8"/>
        <v>307.5771428571428</v>
      </c>
      <c r="H557" t="str">
        <v>Mŭynoq</v>
      </c>
      <c r="I557" t="str">
        <v>5434 Daystar Circle</v>
      </c>
      <c r="J557" t="str">
        <v>Rice Paper</v>
      </c>
    </row>
    <row r="558" spans="2:10">
      <c r="B558">
        <f>data!$A558</f>
        <v>557</v>
      </c>
      <c r="C558" s="1">
        <f>(data!$H558/SUM(data!$F558:'data'!$G558))*data!$G558</f>
        <v>378.86333333333334</v>
      </c>
      <c r="D558" s="1">
        <f>(data!$I558-SUM('User Application'!$C$6:$C$8))*data!$G558</f>
        <v>27798.68</v>
      </c>
      <c r="E558" s="1">
        <f t="shared" si="8"/>
        <v>378.86333333333334</v>
      </c>
      <c r="H558" t="str">
        <v>Myski</v>
      </c>
      <c r="I558" t="str">
        <v>545 Division Point</v>
      </c>
      <c r="J558" t="str">
        <v>Rice Wine - Aji Mirin</v>
      </c>
    </row>
    <row r="559" spans="2:10">
      <c r="B559">
        <f>data!$A559</f>
        <v>558</v>
      </c>
      <c r="C559" s="1">
        <f>(data!$H559/SUM(data!$F559:'data'!$G559))*data!$G559</f>
        <v>1312.386</v>
      </c>
      <c r="D559" s="1">
        <f>(data!$I559-SUM('User Application'!$C$6:$C$8))*data!$G559</f>
        <v>4889.82</v>
      </c>
      <c r="E559" s="1">
        <f t="shared" si="8"/>
        <v>1312.386</v>
      </c>
      <c r="H559" t="str">
        <v>Na Chueak</v>
      </c>
      <c r="I559" t="str">
        <v>548 Jana Terrace</v>
      </c>
      <c r="J559" t="str">
        <v>Roe - White Fish</v>
      </c>
    </row>
    <row r="560" spans="2:10">
      <c r="B560">
        <f>data!$A560</f>
        <v>559</v>
      </c>
      <c r="C560" s="1">
        <f>(data!$H560/SUM(data!$F560:'data'!$G560))*data!$G560</f>
        <v>452.11500000000001</v>
      </c>
      <c r="D560" s="1">
        <f>(data!$I560-SUM('User Application'!$C$6:$C$8))*data!$G560</f>
        <v>14744.97</v>
      </c>
      <c r="E560" s="1">
        <f t="shared" si="8"/>
        <v>452.11500000000001</v>
      </c>
      <c r="H560" t="str">
        <v>Na Klang</v>
      </c>
      <c r="I560" t="str">
        <v>55 Bonner Lane</v>
      </c>
      <c r="J560" t="str">
        <v>Rootbeer</v>
      </c>
    </row>
    <row r="561" spans="2:10">
      <c r="B561">
        <f>data!$A561</f>
        <v>560</v>
      </c>
      <c r="C561" s="1">
        <f>(data!$H561/SUM(data!$F561:'data'!$G561))*data!$G561</f>
        <v>462.31666666666661</v>
      </c>
      <c r="D561" s="1">
        <f>(data!$I561-SUM('User Application'!$C$6:$C$8))*data!$G561</f>
        <v>26385.7</v>
      </c>
      <c r="E561" s="1">
        <f t="shared" si="8"/>
        <v>462.31666666666661</v>
      </c>
      <c r="H561" t="str">
        <v>Nagcarlan</v>
      </c>
      <c r="I561" t="str">
        <v>55 Hoepker Road</v>
      </c>
      <c r="J561" t="str">
        <v>Rosemary - Fresh</v>
      </c>
    </row>
    <row r="562" spans="2:10">
      <c r="B562">
        <f>data!$A562</f>
        <v>561</v>
      </c>
      <c r="C562" s="1">
        <f>(data!$H562/SUM(data!$F562:'data'!$G562))*data!$G562</f>
        <v>264.34307692307692</v>
      </c>
      <c r="D562" s="1">
        <f>(data!$I562-SUM('User Application'!$C$6:$C$8))*data!$G562</f>
        <v>3999.22</v>
      </c>
      <c r="E562" s="1">
        <f t="shared" si="8"/>
        <v>264.34307692307692</v>
      </c>
      <c r="H562" t="str">
        <v>Naifaru</v>
      </c>
      <c r="I562" t="str">
        <v>55 Ohio Street</v>
      </c>
      <c r="J562" t="str">
        <v>Rum - Coconut, Malibu</v>
      </c>
    </row>
    <row r="563" spans="2:10">
      <c r="B563">
        <f>data!$A563</f>
        <v>562</v>
      </c>
      <c r="C563" s="1">
        <f>(data!$H563/SUM(data!$F563:'data'!$G563))*data!$G563</f>
        <v>190.05857142857144</v>
      </c>
      <c r="D563" s="1">
        <f>(data!$I563-SUM('User Application'!$C$6:$C$8))*data!$G563</f>
        <v>4693.68</v>
      </c>
      <c r="E563" s="1">
        <f t="shared" si="8"/>
        <v>190.05857142857144</v>
      </c>
      <c r="H563" t="str">
        <v>Najiaying</v>
      </c>
      <c r="I563" t="str">
        <v>551 Nancy Way</v>
      </c>
      <c r="J563" t="str">
        <v>Rum - Cream, Amarula</v>
      </c>
    </row>
    <row r="564" spans="2:10">
      <c r="B564">
        <f>data!$A564</f>
        <v>563</v>
      </c>
      <c r="C564" s="1">
        <f>(data!$H564/SUM(data!$F564:'data'!$G564))*data!$G564</f>
        <v>899.06000000000006</v>
      </c>
      <c r="D564" s="1">
        <f>(data!$I564-SUM('User Application'!$C$6:$C$8))*data!$G564</f>
        <v>2975.04</v>
      </c>
      <c r="E564" s="1">
        <f t="shared" si="8"/>
        <v>899.06000000000006</v>
      </c>
      <c r="H564" t="str">
        <v>Nakajah</v>
      </c>
      <c r="I564" t="str">
        <v>5557 Tennessee Avenue</v>
      </c>
      <c r="J564" t="str">
        <v>Rum - Mount Gay Eclipes</v>
      </c>
    </row>
    <row r="565" spans="2:10">
      <c r="B565">
        <f>data!$A565</f>
        <v>564</v>
      </c>
      <c r="C565" s="1">
        <f>(data!$H565/SUM(data!$F565:'data'!$G565))*data!$G565</f>
        <v>1075.7933333333333</v>
      </c>
      <c r="D565" s="1">
        <f>(data!$I565-SUM('User Application'!$C$6:$C$8))*data!$G565</f>
        <v>6177</v>
      </c>
      <c r="E565" s="1">
        <f t="shared" si="8"/>
        <v>1075.7933333333333</v>
      </c>
      <c r="H565" t="str">
        <v>Nanhe</v>
      </c>
      <c r="I565" t="str">
        <v>55750 Village Way</v>
      </c>
      <c r="J565" t="str">
        <v>Sage - Rubbed</v>
      </c>
    </row>
    <row r="566" spans="2:10">
      <c r="B566">
        <f>data!$A566</f>
        <v>565</v>
      </c>
      <c r="C566" s="1">
        <f>(data!$H566/SUM(data!$F566:'data'!$G566))*data!$G566</f>
        <v>246.21272727272725</v>
      </c>
      <c r="D566" s="1">
        <f>(data!$I566-SUM('User Application'!$C$6:$C$8))*data!$G566</f>
        <v>34835.879999999997</v>
      </c>
      <c r="E566" s="1">
        <f t="shared" si="8"/>
        <v>246.21272727272725</v>
      </c>
      <c r="H566" t="str">
        <v>Nanjiao</v>
      </c>
      <c r="I566" t="str">
        <v>56 Trailsway Place</v>
      </c>
      <c r="J566" t="str">
        <v>Sage Derby</v>
      </c>
    </row>
    <row r="567" spans="2:10">
      <c r="B567">
        <f>data!$A567</f>
        <v>566</v>
      </c>
      <c r="C567" s="1">
        <f>(data!$H567/SUM(data!$F567:'data'!$G567))*data!$G567</f>
        <v>998.6433333333332</v>
      </c>
      <c r="D567" s="1">
        <f>(data!$I567-SUM('User Application'!$C$6:$C$8))*data!$G567</f>
        <v>5150.1900000000005</v>
      </c>
      <c r="E567" s="1">
        <f t="shared" si="8"/>
        <v>998.6433333333332</v>
      </c>
      <c r="H567" t="str">
        <v>Nanjie</v>
      </c>
      <c r="I567" t="str">
        <v>560 Sunbrook Place</v>
      </c>
      <c r="J567" t="str">
        <v>Salami - Genova</v>
      </c>
    </row>
    <row r="568" spans="2:10">
      <c r="B568">
        <f>data!$A568</f>
        <v>567</v>
      </c>
      <c r="C568" s="1">
        <f>(data!$H568/SUM(data!$F568:'data'!$G568))*data!$G568</f>
        <v>1416.2646666666665</v>
      </c>
      <c r="D568" s="1">
        <f>(data!$I568-SUM('User Application'!$C$6:$C$8))*data!$G568</f>
        <v>15900.72</v>
      </c>
      <c r="E568" s="1">
        <f t="shared" si="8"/>
        <v>1416.2646666666665</v>
      </c>
      <c r="H568" t="str">
        <v>Nao</v>
      </c>
      <c r="I568" t="str">
        <v>56063 La Follette Parkway</v>
      </c>
      <c r="J568" t="str">
        <v>Salmon - Atlantic, No Skin</v>
      </c>
    </row>
    <row r="569" spans="2:10">
      <c r="B569">
        <f>data!$A569</f>
        <v>568</v>
      </c>
      <c r="C569" s="1">
        <f>(data!$H569/SUM(data!$F569:'data'!$G569))*data!$G569</f>
        <v>1163.624</v>
      </c>
      <c r="D569" s="1">
        <f>(data!$I569-SUM('User Application'!$C$6:$C$8))*data!$G569</f>
        <v>12093.48</v>
      </c>
      <c r="E569" s="1">
        <f t="shared" si="8"/>
        <v>1163.624</v>
      </c>
      <c r="H569" t="str">
        <v>Narutochō-Mitsuishi</v>
      </c>
      <c r="I569" t="str">
        <v>56067 Golf Way</v>
      </c>
      <c r="J569" t="str">
        <v>Salmon - Fillets</v>
      </c>
    </row>
    <row r="570" spans="2:10">
      <c r="B570">
        <f>data!$A570</f>
        <v>569</v>
      </c>
      <c r="C570" s="1">
        <f>(data!$H570/SUM(data!$F570:'data'!$G570))*data!$G570</f>
        <v>1139.4375</v>
      </c>
      <c r="D570" s="1">
        <f>(data!$I570-SUM('User Application'!$C$6:$C$8))*data!$G570</f>
        <v>2170.1</v>
      </c>
      <c r="E570" s="1">
        <f t="shared" si="8"/>
        <v>1139.4375</v>
      </c>
      <c r="H570" t="str">
        <v>Ndano</v>
      </c>
      <c r="I570" t="str">
        <v>5657 Daystar Way</v>
      </c>
      <c r="J570" t="str">
        <v>Salmon Steak - Cohoe 6 Oz</v>
      </c>
    </row>
    <row r="571" spans="2:10">
      <c r="B571">
        <f>data!$A571</f>
        <v>570</v>
      </c>
      <c r="C571" s="1">
        <f>(data!$H571/SUM(data!$F571:'data'!$G571))*data!$G571</f>
        <v>1165.9714285714285</v>
      </c>
      <c r="D571" s="1">
        <f>(data!$I571-SUM('User Application'!$C$6:$C$8))*data!$G571</f>
        <v>21189.84</v>
      </c>
      <c r="E571" s="1">
        <f t="shared" si="8"/>
        <v>1165.9714285714285</v>
      </c>
      <c r="H571" t="str">
        <v>New Haven</v>
      </c>
      <c r="I571" t="str">
        <v>5693 Bultman Road</v>
      </c>
      <c r="J571" t="str">
        <v>Salt And Pepper Mix - Black</v>
      </c>
    </row>
    <row r="572" spans="2:10">
      <c r="B572">
        <f>data!$A572</f>
        <v>571</v>
      </c>
      <c r="C572" s="1">
        <f>(data!$H572/SUM(data!$F572:'data'!$G572))*data!$G572</f>
        <v>2442.5609090909093</v>
      </c>
      <c r="D572" s="1">
        <f>(data!$I572-SUM('User Application'!$C$6:$C$8))*data!$G572</f>
        <v>13465.480000000001</v>
      </c>
      <c r="E572" s="1">
        <f t="shared" si="8"/>
        <v>2442.5609090909093</v>
      </c>
      <c r="H572" t="str">
        <v>Newport Beach</v>
      </c>
      <c r="I572" t="str">
        <v>56979 Goodland Court</v>
      </c>
      <c r="J572" t="str">
        <v>Salt And Pepper Mix - White</v>
      </c>
    </row>
    <row r="573" spans="2:10">
      <c r="B573">
        <f>data!$A573</f>
        <v>572</v>
      </c>
      <c r="C573" s="1">
        <f>(data!$H573/SUM(data!$F573:'data'!$G573))*data!$G573</f>
        <v>275.16636363636366</v>
      </c>
      <c r="D573" s="1">
        <f>(data!$I573-SUM('User Application'!$C$6:$C$8))*data!$G573</f>
        <v>2984.75</v>
      </c>
      <c r="E573" s="1">
        <f t="shared" si="8"/>
        <v>275.16636363636366</v>
      </c>
      <c r="H573" t="str">
        <v>Newton</v>
      </c>
      <c r="I573" t="str">
        <v>57 Anniversary Crossing</v>
      </c>
      <c r="J573" t="str">
        <v>Sambuca - Opal Nera</v>
      </c>
    </row>
    <row r="574" spans="2:10">
      <c r="B574">
        <f>data!$A574</f>
        <v>573</v>
      </c>
      <c r="C574" s="1">
        <f>(data!$H574/SUM(data!$F574:'data'!$G574))*data!$G574</f>
        <v>507.04999999999995</v>
      </c>
      <c r="D574" s="1">
        <f>(data!$I574-SUM('User Application'!$C$6:$C$8))*data!$G574</f>
        <v>15751.35</v>
      </c>
      <c r="E574" s="1">
        <f t="shared" si="8"/>
        <v>507.04999999999995</v>
      </c>
      <c r="H574" t="str">
        <v>Ngeru</v>
      </c>
      <c r="I574" t="str">
        <v>57 Gerald Street</v>
      </c>
      <c r="J574" t="str">
        <v>Sambuca Cream</v>
      </c>
    </row>
    <row r="575" spans="2:10">
      <c r="B575">
        <f>data!$A575</f>
        <v>574</v>
      </c>
      <c r="C575" s="1">
        <f>(data!$H575/SUM(data!$F575:'data'!$G575))*data!$G575</f>
        <v>1986.1007142857143</v>
      </c>
      <c r="D575" s="1">
        <f>(data!$I575-SUM('User Application'!$C$6:$C$8))*data!$G575</f>
        <v>28563.659999999996</v>
      </c>
      <c r="E575" s="1">
        <f t="shared" si="8"/>
        <v>1986.1007142857143</v>
      </c>
      <c r="H575" t="str">
        <v>Ngkiong</v>
      </c>
      <c r="I575" t="str">
        <v>57004 Sauthoff Avenue</v>
      </c>
      <c r="J575" t="str">
        <v>Samosa - Veg</v>
      </c>
    </row>
    <row r="576" spans="2:10">
      <c r="B576">
        <f>data!$A576</f>
        <v>575</v>
      </c>
      <c r="C576" s="1">
        <f>(data!$H576/SUM(data!$F576:'data'!$G576))*data!$G576</f>
        <v>350.73750000000001</v>
      </c>
      <c r="D576" s="1">
        <f>(data!$I576-SUM('User Application'!$C$6:$C$8))*data!$G576</f>
        <v>11184.8</v>
      </c>
      <c r="E576" s="1">
        <f t="shared" si="8"/>
        <v>350.73750000000001</v>
      </c>
      <c r="H576" t="str">
        <v>Ngunguru</v>
      </c>
      <c r="I576" t="str">
        <v>571 Clarendon Park</v>
      </c>
      <c r="J576" t="str">
        <v>Sauce - Balsamic Viniagrette</v>
      </c>
    </row>
    <row r="577" spans="2:10">
      <c r="B577">
        <f>data!$A577</f>
        <v>576</v>
      </c>
      <c r="C577" s="1">
        <f>(data!$H577/SUM(data!$F577:'data'!$G577))*data!$G577</f>
        <v>3543.454285714286</v>
      </c>
      <c r="D577" s="1">
        <f>(data!$I577-SUM('User Application'!$C$6:$C$8))*data!$G577</f>
        <v>16264.560000000001</v>
      </c>
      <c r="E577" s="1">
        <f t="shared" si="8"/>
        <v>3543.454285714286</v>
      </c>
      <c r="H577" t="str">
        <v>Niagara Falls</v>
      </c>
      <c r="I577" t="str">
        <v>5712 Portage Junction</v>
      </c>
      <c r="J577" t="str">
        <v>Sauce - Black Current, Dry Mix</v>
      </c>
    </row>
    <row r="578" spans="2:10">
      <c r="B578">
        <f>data!$A578</f>
        <v>577</v>
      </c>
      <c r="C578" s="1">
        <f>(data!$H578/SUM(data!$F578:'data'!$G578))*data!$G578</f>
        <v>590.03250000000003</v>
      </c>
      <c r="D578" s="1">
        <f>(data!$I578-SUM('User Application'!$C$6:$C$8))*data!$G578</f>
        <v>1904.85</v>
      </c>
      <c r="E578" s="1">
        <f t="shared" si="8"/>
        <v>590.03250000000003</v>
      </c>
      <c r="H578" t="str">
        <v>Nihaona</v>
      </c>
      <c r="I578" t="str">
        <v>57326 Thierer Center</v>
      </c>
      <c r="J578" t="str">
        <v>Sauce - Caesar Dressing</v>
      </c>
    </row>
    <row r="579" spans="2:10">
      <c r="B579">
        <f>data!$A579</f>
        <v>578</v>
      </c>
      <c r="C579" s="1">
        <f>(data!$H579/SUM(data!$F579:'data'!$G579))*data!$G579</f>
        <v>7.3619999999999992</v>
      </c>
      <c r="D579" s="1">
        <f>(data!$I579-SUM('User Application'!$C$6:$C$8))*data!$G579</f>
        <v>23715.84</v>
      </c>
      <c r="E579" s="1">
        <f t="shared" ref="E579:E642" si="9">MIN($C579:$D579)</f>
        <v>7.3619999999999992</v>
      </c>
      <c r="H579" t="str">
        <v>Nîmes</v>
      </c>
      <c r="I579" t="str">
        <v>57786 Prairieview Alley</v>
      </c>
      <c r="J579" t="str">
        <v>Sauce - Fish 25 Ozf Bottle</v>
      </c>
    </row>
    <row r="580" spans="2:10">
      <c r="B580">
        <f>data!$A580</f>
        <v>579</v>
      </c>
      <c r="C580" s="1">
        <f>(data!$H580/SUM(data!$F580:'data'!$G580))*data!$G580</f>
        <v>13.729999999999999</v>
      </c>
      <c r="D580" s="1">
        <f>(data!$I580-SUM('User Application'!$C$6:$C$8))*data!$G580</f>
        <v>975.48</v>
      </c>
      <c r="E580" s="1">
        <f t="shared" si="9"/>
        <v>13.729999999999999</v>
      </c>
      <c r="H580" t="str">
        <v>Niš</v>
      </c>
      <c r="I580" t="str">
        <v>5787 Dexter Hill</v>
      </c>
      <c r="J580" t="str">
        <v>Sauce - Gravy, Au Jus, Mix</v>
      </c>
    </row>
    <row r="581" spans="2:10">
      <c r="B581">
        <f>data!$A581</f>
        <v>580</v>
      </c>
      <c r="C581" s="1">
        <f>(data!$H581/SUM(data!$F581:'data'!$G581))*data!$G581</f>
        <v>2212.4324999999999</v>
      </c>
      <c r="D581" s="1">
        <f>(data!$I581-SUM('User Application'!$C$6:$C$8))*data!$G581</f>
        <v>8177.0399999999991</v>
      </c>
      <c r="E581" s="1">
        <f t="shared" si="9"/>
        <v>2212.4324999999999</v>
      </c>
      <c r="H581" t="str">
        <v>Nizhneivkino</v>
      </c>
      <c r="I581" t="str">
        <v>580 Clove Avenue</v>
      </c>
      <c r="J581" t="str">
        <v>Sauce - Hp</v>
      </c>
    </row>
    <row r="582" spans="2:10">
      <c r="B582">
        <f>data!$A582</f>
        <v>581</v>
      </c>
      <c r="C582" s="1">
        <f>(data!$H582/SUM(data!$F582:'data'!$G582))*data!$G582</f>
        <v>1636.5075000000002</v>
      </c>
      <c r="D582" s="1">
        <f>(data!$I582-SUM('User Application'!$C$6:$C$8))*data!$G582</f>
        <v>2068.56</v>
      </c>
      <c r="E582" s="1">
        <f t="shared" si="9"/>
        <v>1636.5075000000002</v>
      </c>
      <c r="H582" t="str">
        <v>Nizhniy Lomov</v>
      </c>
      <c r="I582" t="str">
        <v>5804 Summit Lane</v>
      </c>
      <c r="J582" t="str">
        <v>Sauce - Oyster</v>
      </c>
    </row>
    <row r="583" spans="2:10">
      <c r="B583">
        <f>data!$A583</f>
        <v>582</v>
      </c>
      <c r="C583" s="1">
        <f>(data!$H583/SUM(data!$F583:'data'!$G583))*data!$G583</f>
        <v>726.70333333333338</v>
      </c>
      <c r="D583" s="1">
        <f>(data!$I583-SUM('User Application'!$C$6:$C$8))*data!$G583</f>
        <v>4900.42</v>
      </c>
      <c r="E583" s="1">
        <f t="shared" si="9"/>
        <v>726.70333333333338</v>
      </c>
      <c r="H583" t="str">
        <v>North Little Rock</v>
      </c>
      <c r="I583" t="str">
        <v>581 Buhler Parkway</v>
      </c>
      <c r="J583" t="str">
        <v>Sauce - Salsa</v>
      </c>
    </row>
    <row r="584" spans="2:10">
      <c r="B584">
        <f>data!$A584</f>
        <v>583</v>
      </c>
      <c r="C584" s="1">
        <f>(data!$H584/SUM(data!$F584:'data'!$G584))*data!$G584</f>
        <v>1267.3542857142857</v>
      </c>
      <c r="D584" s="1">
        <f>(data!$I584-SUM('User Application'!$C$6:$C$8))*data!$G584</f>
        <v>27201.239999999998</v>
      </c>
      <c r="E584" s="1">
        <f t="shared" si="9"/>
        <v>1267.3542857142857</v>
      </c>
      <c r="H584" t="str">
        <v>Novoanninskiy</v>
      </c>
      <c r="I584" t="str">
        <v>58332 Talmadge Avenue</v>
      </c>
      <c r="J584" t="str">
        <v>Sauce - Sesame Thai Dressing</v>
      </c>
    </row>
    <row r="585" spans="2:10">
      <c r="B585">
        <f>data!$A585</f>
        <v>584</v>
      </c>
      <c r="C585" s="1">
        <f>(data!$H585/SUM(data!$F585:'data'!$G585))*data!$G585</f>
        <v>760.15499999999997</v>
      </c>
      <c r="D585" s="1">
        <f>(data!$I585-SUM('User Application'!$C$6:$C$8))*data!$G585</f>
        <v>1224.72</v>
      </c>
      <c r="E585" s="1">
        <f t="shared" si="9"/>
        <v>760.15499999999997</v>
      </c>
      <c r="H585" t="str">
        <v>Novogireyevo</v>
      </c>
      <c r="I585" t="str">
        <v>58468 Armistice Drive</v>
      </c>
      <c r="J585" t="str">
        <v>Sauce - Vodka Blush</v>
      </c>
    </row>
    <row r="586" spans="2:10">
      <c r="B586">
        <f>data!$A586</f>
        <v>585</v>
      </c>
      <c r="C586" s="1">
        <f>(data!$H586/SUM(data!$F586:'data'!$G586))*data!$G586</f>
        <v>3050.9172222222219</v>
      </c>
      <c r="D586" s="1">
        <f>(data!$I586-SUM('User Application'!$C$6:$C$8))*data!$G586</f>
        <v>41498.270000000004</v>
      </c>
      <c r="E586" s="1">
        <f t="shared" si="9"/>
        <v>3050.9172222222219</v>
      </c>
      <c r="H586" t="str">
        <v>Novonikol’Sk</v>
      </c>
      <c r="I586" t="str">
        <v>586 Ruskin Park</v>
      </c>
      <c r="J586" t="str">
        <v>Sauce - White, Mix</v>
      </c>
    </row>
    <row r="587" spans="2:10">
      <c r="B587">
        <f>data!$A587</f>
        <v>586</v>
      </c>
      <c r="C587" s="1">
        <f>(data!$H587/SUM(data!$F587:'data'!$G587))*data!$G587</f>
        <v>1981.8600000000001</v>
      </c>
      <c r="D587" s="1">
        <f>(data!$I587-SUM('User Application'!$C$6:$C$8))*data!$G587</f>
        <v>21740.82</v>
      </c>
      <c r="E587" s="1">
        <f t="shared" si="9"/>
        <v>1981.8600000000001</v>
      </c>
      <c r="H587" t="str">
        <v>Novorossiysk</v>
      </c>
      <c r="I587" t="str">
        <v>58626 Morning Pass</v>
      </c>
      <c r="J587" t="str">
        <v>Sauerkraut</v>
      </c>
    </row>
    <row r="588" spans="2:10">
      <c r="B588">
        <f>data!$A588</f>
        <v>587</v>
      </c>
      <c r="C588" s="1">
        <f>(data!$H588/SUM(data!$F588:'data'!$G588))*data!$G588</f>
        <v>4146.876923076923</v>
      </c>
      <c r="D588" s="1">
        <f>(data!$I588-SUM('User Application'!$C$6:$C$8))*data!$G588</f>
        <v>36375.96</v>
      </c>
      <c r="E588" s="1">
        <f t="shared" si="9"/>
        <v>4146.876923076923</v>
      </c>
      <c r="H588" t="str">
        <v>Nsanje</v>
      </c>
      <c r="I588" t="str">
        <v>5883 Mcbride Alley</v>
      </c>
      <c r="J588" t="str">
        <v>Sausage - Andouille</v>
      </c>
    </row>
    <row r="589" spans="2:10">
      <c r="B589">
        <f>data!$A589</f>
        <v>588</v>
      </c>
      <c r="C589" s="1">
        <f>(data!$H589/SUM(data!$F589:'data'!$G589))*data!$G589</f>
        <v>3686</v>
      </c>
      <c r="D589" s="1">
        <f>(data!$I589-SUM('User Application'!$C$6:$C$8))*data!$G589</f>
        <v>28331.599999999999</v>
      </c>
      <c r="E589" s="1">
        <f t="shared" si="9"/>
        <v>3686</v>
      </c>
      <c r="H589" t="str">
        <v>Nueva Esperanza</v>
      </c>
      <c r="I589" t="str">
        <v>589 Norway Maple Park</v>
      </c>
      <c r="J589" t="str">
        <v>Sausage - Meat</v>
      </c>
    </row>
    <row r="590" spans="2:10">
      <c r="B590">
        <f>data!$A590</f>
        <v>589</v>
      </c>
      <c r="C590" s="1">
        <f>(data!$H590/SUM(data!$F590:'data'!$G590))*data!$G590</f>
        <v>3282.48</v>
      </c>
      <c r="D590" s="1">
        <f>(data!$I590-SUM('User Application'!$C$6:$C$8))*data!$G590</f>
        <v>1201.68</v>
      </c>
      <c r="E590" s="1">
        <f t="shared" si="9"/>
        <v>1201.68</v>
      </c>
      <c r="H590" t="str">
        <v>Nueva Fuerza</v>
      </c>
      <c r="I590" t="str">
        <v>59 8Th Lane</v>
      </c>
      <c r="J590" t="str">
        <v>Scallops - Live In Shell</v>
      </c>
    </row>
    <row r="591" spans="2:10">
      <c r="B591">
        <f>data!$A591</f>
        <v>590</v>
      </c>
      <c r="C591" s="1">
        <f>(data!$H591/SUM(data!$F591:'data'!$G591))*data!$G591</f>
        <v>2421.09</v>
      </c>
      <c r="D591" s="1">
        <f>(data!$I591-SUM('User Application'!$C$6:$C$8))*data!$G591</f>
        <v>804.36</v>
      </c>
      <c r="E591" s="1">
        <f t="shared" si="9"/>
        <v>804.36</v>
      </c>
      <c r="H591" t="str">
        <v>Ōarai</v>
      </c>
      <c r="I591" t="str">
        <v>59 Porter Crossing</v>
      </c>
      <c r="J591" t="str">
        <v>Scampi Tail</v>
      </c>
    </row>
    <row r="592" spans="2:10">
      <c r="B592">
        <f>data!$A592</f>
        <v>591</v>
      </c>
      <c r="C592" s="1">
        <f>(data!$H592/SUM(data!$F592:'data'!$G592))*data!$G592</f>
        <v>993.82799999999997</v>
      </c>
      <c r="D592" s="1">
        <f>(data!$I592-SUM('User Application'!$C$6:$C$8))*data!$G592</f>
        <v>23924.52</v>
      </c>
      <c r="E592" s="1">
        <f t="shared" si="9"/>
        <v>993.82799999999997</v>
      </c>
      <c r="H592" t="str">
        <v>Ochla</v>
      </c>
      <c r="I592" t="str">
        <v>59 Westridge Hill</v>
      </c>
      <c r="J592" t="str">
        <v>Scrubbie - Scotchbrite Hand Pad</v>
      </c>
    </row>
    <row r="593" spans="2:10">
      <c r="B593">
        <f>data!$A593</f>
        <v>592</v>
      </c>
      <c r="C593" s="1">
        <f>(data!$H593/SUM(data!$F593:'data'!$G593))*data!$G593</f>
        <v>1794.0156521739132</v>
      </c>
      <c r="D593" s="1">
        <f>(data!$I593-SUM('User Application'!$C$6:$C$8))*data!$G593</f>
        <v>27104.399999999998</v>
      </c>
      <c r="E593" s="1">
        <f t="shared" si="9"/>
        <v>1794.0156521739132</v>
      </c>
      <c r="H593" t="str">
        <v>Ōdachō-Ōda</v>
      </c>
      <c r="I593" t="str">
        <v>590 Cottonwood Park</v>
      </c>
      <c r="J593" t="str">
        <v>Sea Bass - Fillets</v>
      </c>
    </row>
    <row r="594" spans="2:10">
      <c r="B594">
        <f>data!$A594</f>
        <v>593</v>
      </c>
      <c r="C594" s="1">
        <f>(data!$H594/SUM(data!$F594:'data'!$G594))*data!$G594</f>
        <v>1723.26</v>
      </c>
      <c r="D594" s="1">
        <f>(data!$I594-SUM('User Application'!$C$6:$C$8))*data!$G594</f>
        <v>36010.259999999995</v>
      </c>
      <c r="E594" s="1">
        <f t="shared" si="9"/>
        <v>1723.26</v>
      </c>
      <c r="H594" t="str">
        <v>Oepula</v>
      </c>
      <c r="I594" t="str">
        <v>591 Continental Drive</v>
      </c>
      <c r="J594" t="str">
        <v>Seaweed Green Sheets</v>
      </c>
    </row>
    <row r="595" spans="2:10">
      <c r="B595">
        <f>data!$A595</f>
        <v>594</v>
      </c>
      <c r="C595" s="1">
        <f>(data!$H595/SUM(data!$F595:'data'!$G595))*data!$G595</f>
        <v>157.005</v>
      </c>
      <c r="D595" s="1">
        <f>(data!$I595-SUM('User Application'!$C$6:$C$8))*data!$G595</f>
        <v>6350.49</v>
      </c>
      <c r="E595" s="1">
        <f t="shared" si="9"/>
        <v>157.005</v>
      </c>
      <c r="H595" t="str">
        <v>Ōfunato</v>
      </c>
      <c r="I595" t="str">
        <v>59238 Shopko Terrace</v>
      </c>
      <c r="J595" t="str">
        <v>Seedlings - Buckwheat, Organic</v>
      </c>
    </row>
    <row r="596" spans="2:10">
      <c r="B596">
        <f>data!$A596</f>
        <v>595</v>
      </c>
      <c r="C596" s="1">
        <f>(data!$H596/SUM(data!$F596:'data'!$G596))*data!$G596</f>
        <v>786.16800000000001</v>
      </c>
      <c r="D596" s="1">
        <f>(data!$I596-SUM('User Application'!$C$6:$C$8))*data!$G596</f>
        <v>6670.12</v>
      </c>
      <c r="E596" s="1">
        <f t="shared" si="9"/>
        <v>786.16800000000001</v>
      </c>
      <c r="H596" t="str">
        <v>Oganlima</v>
      </c>
      <c r="I596" t="str">
        <v>59345 Dryden Court</v>
      </c>
      <c r="J596" t="str">
        <v>Sesame Seed Black</v>
      </c>
    </row>
    <row r="597" spans="2:10">
      <c r="B597">
        <f>data!$A597</f>
        <v>596</v>
      </c>
      <c r="C597" s="1">
        <f>(data!$H597/SUM(data!$F597:'data'!$G597))*data!$G597</f>
        <v>1769.1644444444444</v>
      </c>
      <c r="D597" s="1">
        <f>(data!$I597-SUM('User Application'!$C$6:$C$8))*data!$G597</f>
        <v>7905.84</v>
      </c>
      <c r="E597" s="1">
        <f t="shared" si="9"/>
        <v>1769.1644444444444</v>
      </c>
      <c r="H597" t="str">
        <v>Ojo De Agua</v>
      </c>
      <c r="I597" t="str">
        <v>59492 Macpherson Center</v>
      </c>
      <c r="J597" t="str">
        <v>Shark - Loin</v>
      </c>
    </row>
    <row r="598" spans="2:10">
      <c r="B598">
        <f>data!$A598</f>
        <v>597</v>
      </c>
      <c r="C598" s="1">
        <f>(data!$H598/SUM(data!$F598:'data'!$G598))*data!$G598</f>
        <v>99.874615384615396</v>
      </c>
      <c r="D598" s="1">
        <f>(data!$I598-SUM('User Application'!$C$6:$C$8))*data!$G598</f>
        <v>5218.38</v>
      </c>
      <c r="E598" s="1">
        <f t="shared" si="9"/>
        <v>99.874615384615396</v>
      </c>
      <c r="H598" t="str">
        <v>Oklahoma City</v>
      </c>
      <c r="I598" t="str">
        <v>595 Sugar Street</v>
      </c>
      <c r="J598" t="str">
        <v>Sherry - Dry</v>
      </c>
    </row>
    <row r="599" spans="2:10">
      <c r="B599">
        <f>data!$A599</f>
        <v>598</v>
      </c>
      <c r="C599" s="1">
        <f>(data!$H599/SUM(data!$F599:'data'!$G599))*data!$G599</f>
        <v>695.08333333333337</v>
      </c>
      <c r="D599" s="1">
        <f>(data!$I599-SUM('User Application'!$C$6:$C$8))*data!$G599</f>
        <v>5981.5</v>
      </c>
      <c r="E599" s="1">
        <f t="shared" si="9"/>
        <v>695.08333333333337</v>
      </c>
      <c r="H599" t="str">
        <v>Olofström</v>
      </c>
      <c r="I599" t="str">
        <v>59550 Kim Park</v>
      </c>
      <c r="J599" t="str">
        <v>Shichimi Togarashi Peppeers</v>
      </c>
    </row>
    <row r="600" spans="2:10">
      <c r="B600">
        <f>data!$A600</f>
        <v>599</v>
      </c>
      <c r="C600" s="1">
        <f>(data!$H600/SUM(data!$F600:'data'!$G600))*data!$G600</f>
        <v>936.92800000000011</v>
      </c>
      <c r="D600" s="1">
        <f>(data!$I600-SUM('User Application'!$C$6:$C$8))*data!$G600</f>
        <v>20036.88</v>
      </c>
      <c r="E600" s="1">
        <f t="shared" si="9"/>
        <v>936.92800000000011</v>
      </c>
      <c r="H600" t="str">
        <v>Ōmagari</v>
      </c>
      <c r="I600" t="str">
        <v>59834 Forster Junction</v>
      </c>
      <c r="J600" t="str">
        <v>Shiratamako - Rice Flour</v>
      </c>
    </row>
    <row r="601" spans="2:10">
      <c r="B601">
        <f>data!$A601</f>
        <v>600</v>
      </c>
      <c r="C601" s="1">
        <f>(data!$H601/SUM(data!$F601:'data'!$G601))*data!$G601</f>
        <v>181.99636363636364</v>
      </c>
      <c r="D601" s="1">
        <f>(data!$I601-SUM('User Application'!$C$6:$C$8))*data!$G601</f>
        <v>265.55</v>
      </c>
      <c r="E601" s="1">
        <f t="shared" si="9"/>
        <v>181.99636363636364</v>
      </c>
      <c r="H601" t="str">
        <v>Omsk</v>
      </c>
      <c r="I601" t="str">
        <v>59902 Fisk Road</v>
      </c>
      <c r="J601" t="str">
        <v>Shopper Bag - S - 4</v>
      </c>
    </row>
    <row r="602" spans="2:10">
      <c r="B602">
        <f>data!$A602</f>
        <v>601</v>
      </c>
      <c r="C602" s="1">
        <f>(data!$H602/SUM(data!$F602:'data'!$G602))*data!$G602</f>
        <v>1326.2542105263158</v>
      </c>
      <c r="D602" s="1">
        <f>(data!$I602-SUM('User Application'!$C$6:$C$8))*data!$G602</f>
        <v>7293.87</v>
      </c>
      <c r="E602" s="1">
        <f t="shared" si="9"/>
        <v>1326.2542105263158</v>
      </c>
      <c r="H602" t="str">
        <v>Onsala</v>
      </c>
      <c r="I602" t="str">
        <v>5995 Merchant Trail</v>
      </c>
      <c r="J602" t="str">
        <v>Shortbread - Cookie Crumbs</v>
      </c>
    </row>
    <row r="603" spans="2:10">
      <c r="B603">
        <f>data!$A603</f>
        <v>602</v>
      </c>
      <c r="C603" s="1">
        <f>(data!$H603/SUM(data!$F603:'data'!$G603))*data!$G603</f>
        <v>2828.56</v>
      </c>
      <c r="D603" s="1">
        <f>(data!$I603-SUM('User Application'!$C$6:$C$8))*data!$G603</f>
        <v>21333.84</v>
      </c>
      <c r="E603" s="1">
        <f t="shared" si="9"/>
        <v>2828.56</v>
      </c>
      <c r="H603" t="str">
        <v>Opočno</v>
      </c>
      <c r="I603" t="str">
        <v>6 3Rd Junction</v>
      </c>
      <c r="J603" t="str">
        <v>Shrimp - 16 - 20 Cooked, Peeled</v>
      </c>
    </row>
    <row r="604" spans="2:10">
      <c r="B604">
        <f>data!$A604</f>
        <v>603</v>
      </c>
      <c r="C604" s="1">
        <f>(data!$H604/SUM(data!$F604:'data'!$G604))*data!$G604</f>
        <v>547.96</v>
      </c>
      <c r="D604" s="1">
        <f>(data!$I604-SUM('User Application'!$C$6:$C$8))*data!$G604</f>
        <v>1780.87</v>
      </c>
      <c r="E604" s="1">
        <f t="shared" si="9"/>
        <v>547.96</v>
      </c>
      <c r="H604" t="str">
        <v>Ordem</v>
      </c>
      <c r="I604" t="str">
        <v>6 Bunker Hill Park</v>
      </c>
      <c r="J604" t="str">
        <v>Shrimp - Black Tiger 26/30</v>
      </c>
    </row>
    <row r="605" spans="2:10">
      <c r="B605">
        <f>data!$A605</f>
        <v>604</v>
      </c>
      <c r="C605" s="1">
        <f>(data!$H605/SUM(data!$F605:'data'!$G605))*data!$G605</f>
        <v>956.47578947368424</v>
      </c>
      <c r="D605" s="1">
        <f>(data!$I605-SUM('User Application'!$C$6:$C$8))*data!$G605</f>
        <v>20352</v>
      </c>
      <c r="E605" s="1">
        <f t="shared" si="9"/>
        <v>956.47578947368424</v>
      </c>
      <c r="H605" t="str">
        <v>Orlando</v>
      </c>
      <c r="I605" t="str">
        <v>6 Chinook Alley</v>
      </c>
      <c r="J605" t="str">
        <v>Shrimp - Tiger 21/25</v>
      </c>
    </row>
    <row r="606" spans="2:10">
      <c r="B606">
        <f>data!$A606</f>
        <v>605</v>
      </c>
      <c r="C606" s="1">
        <f>(data!$H606/SUM(data!$F606:'data'!$G606))*data!$G606</f>
        <v>151.16833333333332</v>
      </c>
      <c r="D606" s="1">
        <f>(data!$I606-SUM('User Application'!$C$6:$C$8))*data!$G606</f>
        <v>1107.29</v>
      </c>
      <c r="E606" s="1">
        <f t="shared" si="9"/>
        <v>151.16833333333332</v>
      </c>
      <c r="H606" t="str">
        <v>Oslo</v>
      </c>
      <c r="I606" t="str">
        <v>6 Comanche Place</v>
      </c>
      <c r="J606" t="str">
        <v>Smoked Paprika</v>
      </c>
    </row>
    <row r="607" spans="2:10">
      <c r="B607">
        <f>data!$A607</f>
        <v>606</v>
      </c>
      <c r="C607" s="1">
        <f>(data!$H607/SUM(data!$F607:'data'!$G607))*data!$G607</f>
        <v>2894.4866666666662</v>
      </c>
      <c r="D607" s="1">
        <f>(data!$I607-SUM('User Application'!$C$6:$C$8))*data!$G607</f>
        <v>20180.32</v>
      </c>
      <c r="E607" s="1">
        <f t="shared" si="9"/>
        <v>2894.4866666666662</v>
      </c>
      <c r="H607" t="str">
        <v>Otun</v>
      </c>
      <c r="I607" t="str">
        <v>6 Commercial Trail</v>
      </c>
      <c r="J607" t="str">
        <v>Snapple Raspberry Tea</v>
      </c>
    </row>
    <row r="608" spans="2:10">
      <c r="B608">
        <f>data!$A608</f>
        <v>607</v>
      </c>
      <c r="C608" s="1">
        <f>(data!$H608/SUM(data!$F608:'data'!$G608))*data!$G608</f>
        <v>80.347999999999999</v>
      </c>
      <c r="D608" s="1">
        <f>(data!$I608-SUM('User Application'!$C$6:$C$8))*data!$G608</f>
        <v>2436.33</v>
      </c>
      <c r="E608" s="1">
        <f t="shared" si="9"/>
        <v>80.347999999999999</v>
      </c>
      <c r="H608" t="str">
        <v>Ouro Branco</v>
      </c>
      <c r="I608" t="str">
        <v>6 Continental Alley</v>
      </c>
      <c r="J608" t="str">
        <v>Soap - Pine Sol Floor Cleaner</v>
      </c>
    </row>
    <row r="609" spans="2:10">
      <c r="B609">
        <f>data!$A609</f>
        <v>608</v>
      </c>
      <c r="C609" s="1">
        <f>(data!$H609/SUM(data!$F609:'data'!$G609))*data!$G609</f>
        <v>151.78</v>
      </c>
      <c r="D609" s="1">
        <f>(data!$I609-SUM('User Application'!$C$6:$C$8))*data!$G609</f>
        <v>670.48</v>
      </c>
      <c r="E609" s="1">
        <f t="shared" si="9"/>
        <v>151.78</v>
      </c>
      <c r="H609" t="str">
        <v>Outeiro Seco</v>
      </c>
      <c r="I609" t="str">
        <v>6 Delladonna Street</v>
      </c>
      <c r="J609" t="str">
        <v>Soho Lychee Liqueur</v>
      </c>
    </row>
    <row r="610" spans="2:10">
      <c r="B610">
        <f>data!$A610</f>
        <v>609</v>
      </c>
      <c r="C610" s="1">
        <f>(data!$H610/SUM(data!$F610:'data'!$G610))*data!$G610</f>
        <v>28.316363636363636</v>
      </c>
      <c r="D610" s="1">
        <f>(data!$I610-SUM('User Application'!$C$6:$C$8))*data!$G610</f>
        <v>15331.4</v>
      </c>
      <c r="E610" s="1">
        <f t="shared" si="9"/>
        <v>28.316363636363636</v>
      </c>
      <c r="H610" t="str">
        <v>Paço</v>
      </c>
      <c r="I610" t="str">
        <v>6 Dottie Circle</v>
      </c>
      <c r="J610" t="str">
        <v>Sole - Fillet</v>
      </c>
    </row>
    <row r="611" spans="2:10">
      <c r="B611">
        <f>data!$A611</f>
        <v>610</v>
      </c>
      <c r="C611" s="1">
        <f>(data!$H611/SUM(data!$F611:'data'!$G611))*data!$G611</f>
        <v>1415.9494736842105</v>
      </c>
      <c r="D611" s="1">
        <f>(data!$I611-SUM('User Application'!$C$6:$C$8))*data!$G611</f>
        <v>5305.4400000000005</v>
      </c>
      <c r="E611" s="1">
        <f t="shared" si="9"/>
        <v>1415.9494736842105</v>
      </c>
      <c r="H611" t="str">
        <v>Padang</v>
      </c>
      <c r="I611" t="str">
        <v>6 Dwight Way</v>
      </c>
      <c r="J611" t="str">
        <v>Sole - Iqf</v>
      </c>
    </row>
    <row r="612" spans="2:10">
      <c r="B612">
        <f>data!$A612</f>
        <v>611</v>
      </c>
      <c r="C612" s="1">
        <f>(data!$H612/SUM(data!$F612:'data'!$G612))*data!$G612</f>
        <v>629.04399999999998</v>
      </c>
      <c r="D612" s="1">
        <f>(data!$I612-SUM('User Application'!$C$6:$C$8))*data!$G612</f>
        <v>832.49</v>
      </c>
      <c r="E612" s="1">
        <f t="shared" si="9"/>
        <v>629.04399999999998</v>
      </c>
      <c r="H612" t="str">
        <v>Pailles</v>
      </c>
      <c r="I612" t="str">
        <v>6 Glendale Terrace</v>
      </c>
      <c r="J612" t="str">
        <v>Sorrel - Fresh</v>
      </c>
    </row>
    <row r="613" spans="2:10">
      <c r="B613">
        <f>data!$A613</f>
        <v>612</v>
      </c>
      <c r="C613" s="1">
        <f>(data!$H613/SUM(data!$F613:'data'!$G613))*data!$G613</f>
        <v>676.26666666666665</v>
      </c>
      <c r="D613" s="1">
        <f>(data!$I613-SUM('User Application'!$C$6:$C$8))*data!$G613</f>
        <v>5752.7999999999993</v>
      </c>
      <c r="E613" s="1">
        <f t="shared" si="9"/>
        <v>676.26666666666665</v>
      </c>
      <c r="H613" t="str">
        <v>Paitan Este</v>
      </c>
      <c r="I613" t="str">
        <v>6 Green Junction</v>
      </c>
      <c r="J613" t="str">
        <v>Soup - Base Broth Beef</v>
      </c>
    </row>
    <row r="614" spans="2:10">
      <c r="B614">
        <f>data!$A614</f>
        <v>613</v>
      </c>
      <c r="C614" s="1">
        <f>(data!$H614/SUM(data!$F614:'data'!$G614))*data!$G614</f>
        <v>365.45249999999999</v>
      </c>
      <c r="D614" s="1">
        <f>(data!$I614-SUM('User Application'!$C$6:$C$8))*data!$G614</f>
        <v>6227.9400000000005</v>
      </c>
      <c r="E614" s="1">
        <f t="shared" si="9"/>
        <v>365.45249999999999</v>
      </c>
      <c r="H614" t="str">
        <v>Palayan City</v>
      </c>
      <c r="I614" t="str">
        <v>6 Hoard Junction</v>
      </c>
      <c r="J614" t="str">
        <v>Soup - Beef Conomme, Dry</v>
      </c>
    </row>
    <row r="615" spans="2:10">
      <c r="B615">
        <f>data!$A615</f>
        <v>614</v>
      </c>
      <c r="C615" s="1">
        <f>(data!$H615/SUM(data!$F615:'data'!$G615))*data!$G615</f>
        <v>1764.0645</v>
      </c>
      <c r="D615" s="1">
        <f>(data!$I615-SUM('User Application'!$C$6:$C$8))*data!$G615</f>
        <v>38509.57</v>
      </c>
      <c r="E615" s="1">
        <f t="shared" si="9"/>
        <v>1764.0645</v>
      </c>
      <c r="H615" t="str">
        <v>Palermo</v>
      </c>
      <c r="I615" t="str">
        <v>6 Mayfield Terrace</v>
      </c>
      <c r="J615" t="str">
        <v>Soup - Campbells - Tomato</v>
      </c>
    </row>
    <row r="616" spans="2:10">
      <c r="B616">
        <f>data!$A616</f>
        <v>615</v>
      </c>
      <c r="C616" s="1">
        <f>(data!$H616/SUM(data!$F616:'data'!$G616))*data!$G616</f>
        <v>186.36500000000001</v>
      </c>
      <c r="D616" s="1">
        <f>(data!$I616-SUM('User Application'!$C$6:$C$8))*data!$G616</f>
        <v>2742.37</v>
      </c>
      <c r="E616" s="1">
        <f t="shared" si="9"/>
        <v>186.36500000000001</v>
      </c>
      <c r="H616" t="str">
        <v>Palhoça</v>
      </c>
      <c r="I616" t="str">
        <v>6 Old Gate Junction</v>
      </c>
      <c r="J616" t="str">
        <v>Soup - Campbells Asian Noodle</v>
      </c>
    </row>
    <row r="617" spans="2:10">
      <c r="B617">
        <f>data!$A617</f>
        <v>616</v>
      </c>
      <c r="C617" s="1">
        <f>(data!$H617/SUM(data!$F617:'data'!$G617))*data!$G617</f>
        <v>529.596</v>
      </c>
      <c r="D617" s="1">
        <f>(data!$I617-SUM('User Application'!$C$6:$C$8))*data!$G617</f>
        <v>133.4</v>
      </c>
      <c r="E617" s="1">
        <f t="shared" si="9"/>
        <v>133.4</v>
      </c>
      <c r="H617" t="str">
        <v>Pangalangan</v>
      </c>
      <c r="I617" t="str">
        <v>6 Portage Lane</v>
      </c>
      <c r="J617" t="str">
        <v>Soup - Campbells Chili</v>
      </c>
    </row>
    <row r="618" spans="2:10">
      <c r="B618">
        <f>data!$A618</f>
        <v>617</v>
      </c>
      <c r="C618" s="1">
        <f>(data!$H618/SUM(data!$F618:'data'!$G618))*data!$G618</f>
        <v>3169.1416666666664</v>
      </c>
      <c r="D618" s="1">
        <f>(data!$I618-SUM('User Application'!$C$6:$C$8))*data!$G618</f>
        <v>6254.6</v>
      </c>
      <c r="E618" s="1">
        <f t="shared" si="9"/>
        <v>3169.1416666666664</v>
      </c>
      <c r="H618" t="str">
        <v>Panggung</v>
      </c>
      <c r="I618" t="str">
        <v>6 Reinke Point</v>
      </c>
      <c r="J618" t="str">
        <v>Soup - Campbells Chili Veg</v>
      </c>
    </row>
    <row r="619" spans="2:10">
      <c r="B619">
        <f>data!$A619</f>
        <v>618</v>
      </c>
      <c r="C619" s="1">
        <f>(data!$H619/SUM(data!$F619:'data'!$G619))*data!$G619</f>
        <v>659.72222222222229</v>
      </c>
      <c r="D619" s="1">
        <f>(data!$I619-SUM('User Application'!$C$6:$C$8))*data!$G619</f>
        <v>13033</v>
      </c>
      <c r="E619" s="1">
        <f t="shared" si="9"/>
        <v>659.72222222222229</v>
      </c>
      <c r="H619" t="str">
        <v>Panjerrejo</v>
      </c>
      <c r="I619" t="str">
        <v>6 Ridgeway Hill</v>
      </c>
      <c r="J619" t="str">
        <v>Soup - Campbells Mac N Cheese</v>
      </c>
    </row>
    <row r="620" spans="2:10">
      <c r="B620">
        <f>data!$A620</f>
        <v>619</v>
      </c>
      <c r="C620" s="1">
        <f>(data!$H620/SUM(data!$F620:'data'!$G620))*data!$G620</f>
        <v>207.08250000000001</v>
      </c>
      <c r="D620" s="1">
        <f>(data!$I620-SUM('User Application'!$C$6:$C$8))*data!$G620</f>
        <v>7575.98</v>
      </c>
      <c r="E620" s="1">
        <f t="shared" si="9"/>
        <v>207.08250000000001</v>
      </c>
      <c r="H620" t="str">
        <v>Pantang</v>
      </c>
      <c r="I620" t="str">
        <v>6 Shelley Parkway</v>
      </c>
      <c r="J620" t="str">
        <v>Soup - Campbells Tomato Ravioli</v>
      </c>
    </row>
    <row r="621" spans="2:10">
      <c r="B621">
        <f>data!$A621</f>
        <v>620</v>
      </c>
      <c r="C621" s="1">
        <f>(data!$H621/SUM(data!$F621:'data'!$G621))*data!$G621</f>
        <v>925.73090909090922</v>
      </c>
      <c r="D621" s="1">
        <f>(data!$I621-SUM('User Application'!$C$6:$C$8))*data!$G621</f>
        <v>1929.52</v>
      </c>
      <c r="E621" s="1">
        <f t="shared" si="9"/>
        <v>925.73090909090922</v>
      </c>
      <c r="H621" t="str">
        <v>Paraíso</v>
      </c>
      <c r="I621" t="str">
        <v>6 Stang Circle</v>
      </c>
      <c r="J621" t="str">
        <v>Soup - Campbells, Beef Barley</v>
      </c>
    </row>
    <row r="622" spans="2:10">
      <c r="B622">
        <f>data!$A622</f>
        <v>621</v>
      </c>
      <c r="C622" s="1">
        <f>(data!$H622/SUM(data!$F622:'data'!$G622))*data!$G622</f>
        <v>96.416363636363627</v>
      </c>
      <c r="D622" s="1">
        <f>(data!$I622-SUM('User Application'!$C$6:$C$8))*data!$G622</f>
        <v>7645.2</v>
      </c>
      <c r="E622" s="1">
        <f t="shared" si="9"/>
        <v>96.416363636363627</v>
      </c>
      <c r="H622" t="str">
        <v>Paris 15</v>
      </c>
      <c r="I622" t="str">
        <v>6 Stone Corner Street</v>
      </c>
      <c r="J622" t="str">
        <v>Soup - Campbells, Creamy</v>
      </c>
    </row>
    <row r="623" spans="2:10">
      <c r="B623">
        <f>data!$A623</f>
        <v>622</v>
      </c>
      <c r="C623" s="1">
        <f>(data!$H623/SUM(data!$F623:'data'!$G623))*data!$G623</f>
        <v>1434.9112499999999</v>
      </c>
      <c r="D623" s="1">
        <f>(data!$I623-SUM('User Application'!$C$6:$C$8))*data!$G623</f>
        <v>5330.64</v>
      </c>
      <c r="E623" s="1">
        <f t="shared" si="9"/>
        <v>1434.9112499999999</v>
      </c>
      <c r="H623" t="str">
        <v>Paris La Défense</v>
      </c>
      <c r="I623" t="str">
        <v>6 Summit Avenue</v>
      </c>
      <c r="J623" t="str">
        <v>Soup - Campbells, Minestrone</v>
      </c>
    </row>
    <row r="624" spans="2:10">
      <c r="B624">
        <f>data!$A624</f>
        <v>623</v>
      </c>
      <c r="C624" s="1">
        <f>(data!$H624/SUM(data!$F624:'data'!$G624))*data!$G624</f>
        <v>1906.452</v>
      </c>
      <c r="D624" s="1">
        <f>(data!$I624-SUM('User Application'!$C$6:$C$8))*data!$G624</f>
        <v>13197.12</v>
      </c>
      <c r="E624" s="1">
        <f t="shared" si="9"/>
        <v>1906.452</v>
      </c>
      <c r="H624" t="str">
        <v>Partizan</v>
      </c>
      <c r="I624" t="str">
        <v>6 Westend Plaza</v>
      </c>
      <c r="J624" t="str">
        <v>Soup - Chicken And Wild Rice</v>
      </c>
    </row>
    <row r="625" spans="2:10">
      <c r="B625">
        <f>data!$A625</f>
        <v>624</v>
      </c>
      <c r="C625" s="1">
        <f>(data!$H625/SUM(data!$F625:'data'!$G625))*data!$G625</f>
        <v>1007.5828571428572</v>
      </c>
      <c r="D625" s="1">
        <f>(data!$I625-SUM('User Application'!$C$6:$C$8))*data!$G625</f>
        <v>13087.76</v>
      </c>
      <c r="E625" s="1">
        <f t="shared" si="9"/>
        <v>1007.5828571428572</v>
      </c>
      <c r="H625" t="str">
        <v>Pāshmūl</v>
      </c>
      <c r="I625" t="str">
        <v>60 Dennis Crossing</v>
      </c>
      <c r="J625" t="str">
        <v>Soup - French Can Pea</v>
      </c>
    </row>
    <row r="626" spans="2:10">
      <c r="B626">
        <f>data!$A626</f>
        <v>625</v>
      </c>
      <c r="C626" s="1">
        <f>(data!$H626/SUM(data!$F626:'data'!$G626))*data!$G626</f>
        <v>2153.8636842105261</v>
      </c>
      <c r="D626" s="1">
        <f>(data!$I626-SUM('User Application'!$C$6:$C$8))*data!$G626</f>
        <v>8227.7800000000007</v>
      </c>
      <c r="E626" s="1">
        <f t="shared" si="9"/>
        <v>2153.8636842105261</v>
      </c>
      <c r="H626" t="str">
        <v>Pasirhuni</v>
      </c>
      <c r="I626" t="str">
        <v>60 Magdeline Plaza</v>
      </c>
      <c r="J626" t="str">
        <v>Soup - French Onion, Dry</v>
      </c>
    </row>
    <row r="627" spans="2:10">
      <c r="B627">
        <f>data!$A627</f>
        <v>626</v>
      </c>
      <c r="C627" s="1">
        <f>(data!$H627/SUM(data!$F627:'data'!$G627))*data!$G627</f>
        <v>1578.5025000000001</v>
      </c>
      <c r="D627" s="1">
        <f>(data!$I627-SUM('User Application'!$C$6:$C$8))*data!$G627</f>
        <v>6032.22</v>
      </c>
      <c r="E627" s="1">
        <f t="shared" si="9"/>
        <v>1578.5025000000001</v>
      </c>
      <c r="H627" t="str">
        <v>Paso De Indios</v>
      </c>
      <c r="I627" t="str">
        <v>60609 Wayridge Junction</v>
      </c>
      <c r="J627" t="str">
        <v>Soup - Knorr, Classic Can. Chili</v>
      </c>
    </row>
    <row r="628" spans="2:10">
      <c r="B628">
        <f>data!$A628</f>
        <v>627</v>
      </c>
      <c r="C628" s="1">
        <f>(data!$H628/SUM(data!$F628:'data'!$G628))*data!$G628</f>
        <v>70.579285714285717</v>
      </c>
      <c r="D628" s="1">
        <f>(data!$I628-SUM('User Application'!$C$6:$C$8))*data!$G628</f>
        <v>3468.1499999999996</v>
      </c>
      <c r="E628" s="1">
        <f t="shared" si="9"/>
        <v>70.579285714285717</v>
      </c>
      <c r="H628" t="str">
        <v>Passo Fundo</v>
      </c>
      <c r="I628" t="str">
        <v>608 Pennsylvania Crossing</v>
      </c>
      <c r="J628" t="str">
        <v>Soup - Knorr, Country Bean</v>
      </c>
    </row>
    <row r="629" spans="2:10">
      <c r="B629">
        <f>data!$A629</f>
        <v>628</v>
      </c>
      <c r="C629" s="1">
        <f>(data!$H629/SUM(data!$F629:'data'!$G629))*data!$G629</f>
        <v>82.768124999999998</v>
      </c>
      <c r="D629" s="1">
        <f>(data!$I629-SUM('User Application'!$C$6:$C$8))*data!$G629</f>
        <v>42037.93</v>
      </c>
      <c r="E629" s="1">
        <f t="shared" si="9"/>
        <v>82.768124999999998</v>
      </c>
      <c r="H629" t="str">
        <v>Pathum Rat</v>
      </c>
      <c r="I629" t="str">
        <v>6086 Spenser Plaza</v>
      </c>
      <c r="J629" t="str">
        <v>Soup - Knorr, French Onion</v>
      </c>
    </row>
    <row r="630" spans="2:10">
      <c r="B630">
        <f>data!$A630</f>
        <v>629</v>
      </c>
      <c r="C630" s="1">
        <f>(data!$H630/SUM(data!$F630:'data'!$G630))*data!$G630</f>
        <v>879.27230769230778</v>
      </c>
      <c r="D630" s="1">
        <f>(data!$I630-SUM('User Application'!$C$6:$C$8))*data!$G630</f>
        <v>32215.15</v>
      </c>
      <c r="E630" s="1">
        <f t="shared" si="9"/>
        <v>879.27230769230778</v>
      </c>
      <c r="H630" t="str">
        <v>Patos Fshat</v>
      </c>
      <c r="I630" t="str">
        <v>60899 Westport Way</v>
      </c>
      <c r="J630" t="str">
        <v>Soup - Knorr, Ministrone</v>
      </c>
    </row>
    <row r="631" spans="2:10">
      <c r="B631">
        <f>data!$A631</f>
        <v>630</v>
      </c>
      <c r="C631" s="1">
        <f>(data!$H631/SUM(data!$F631:'data'!$G631))*data!$G631</f>
        <v>741.13333333333333</v>
      </c>
      <c r="D631" s="1">
        <f>(data!$I631-SUM('User Application'!$C$6:$C$8))*data!$G631</f>
        <v>1425.83</v>
      </c>
      <c r="E631" s="1">
        <f t="shared" si="9"/>
        <v>741.13333333333333</v>
      </c>
      <c r="H631" t="str">
        <v>Pavlovskaya</v>
      </c>
      <c r="I631" t="str">
        <v>61 Corscot Alley</v>
      </c>
      <c r="J631" t="str">
        <v>Soup - Tomato Mush. Florentine</v>
      </c>
    </row>
    <row r="632" spans="2:10">
      <c r="B632">
        <f>data!$A632</f>
        <v>631</v>
      </c>
      <c r="C632" s="1">
        <f>(data!$H632/SUM(data!$F632:'data'!$G632))*data!$G632</f>
        <v>2493.14</v>
      </c>
      <c r="D632" s="1">
        <f>(data!$I632-SUM('User Application'!$C$6:$C$8))*data!$G632</f>
        <v>25815.119999999999</v>
      </c>
      <c r="E632" s="1">
        <f t="shared" si="9"/>
        <v>2493.14</v>
      </c>
      <c r="H632" t="str">
        <v>Pedrulheira</v>
      </c>
      <c r="I632" t="str">
        <v>613 Gerald Trail</v>
      </c>
      <c r="J632" t="str">
        <v>Soup Campbells - Italian Wedding</v>
      </c>
    </row>
    <row r="633" spans="2:10">
      <c r="B633">
        <f>data!$A633</f>
        <v>632</v>
      </c>
      <c r="C633" s="1">
        <f>(data!$H633/SUM(data!$F633:'data'!$G633))*data!$G633</f>
        <v>1028.7666666666667</v>
      </c>
      <c r="D633" s="1">
        <f>(data!$I633-SUM('User Application'!$C$6:$C$8))*data!$G633</f>
        <v>4412.7</v>
      </c>
      <c r="E633" s="1">
        <f t="shared" si="9"/>
        <v>1028.7666666666667</v>
      </c>
      <c r="H633" t="str">
        <v>Pefkochóri</v>
      </c>
      <c r="I633" t="str">
        <v>6172 Pennsylvania Park</v>
      </c>
      <c r="J633" t="str">
        <v>Soup Campbells - Tomato Bisque</v>
      </c>
    </row>
    <row r="634" spans="2:10">
      <c r="B634">
        <f>data!$A634</f>
        <v>633</v>
      </c>
      <c r="C634" s="1">
        <f>(data!$H634/SUM(data!$F634:'data'!$G634))*data!$G634</f>
        <v>834.90750000000003</v>
      </c>
      <c r="D634" s="1">
        <f>(data!$I634-SUM('User Application'!$C$6:$C$8))*data!$G634</f>
        <v>956.48</v>
      </c>
      <c r="E634" s="1">
        <f t="shared" si="9"/>
        <v>834.90750000000003</v>
      </c>
      <c r="H634" t="str">
        <v>Pélla</v>
      </c>
      <c r="I634" t="str">
        <v>62 Park Meadow Point</v>
      </c>
      <c r="J634" t="str">
        <v>Soup Campbells Beef With Veg</v>
      </c>
    </row>
    <row r="635" spans="2:10">
      <c r="B635">
        <f>data!$A635</f>
        <v>634</v>
      </c>
      <c r="C635" s="1">
        <f>(data!$H635/SUM(data!$F635:'data'!$G635))*data!$G635</f>
        <v>1331.8066666666666</v>
      </c>
      <c r="D635" s="1">
        <f>(data!$I635-SUM('User Application'!$C$6:$C$8))*data!$G635</f>
        <v>3728.48</v>
      </c>
      <c r="E635" s="1">
        <f t="shared" si="9"/>
        <v>1331.8066666666666</v>
      </c>
      <c r="H635" t="str">
        <v>Penha</v>
      </c>
      <c r="I635" t="str">
        <v>6236 Delladonna Parkway</v>
      </c>
      <c r="J635" t="str">
        <v>Soupfoamcont12Oz 112Con</v>
      </c>
    </row>
    <row r="636" spans="2:10">
      <c r="B636">
        <f>data!$A636</f>
        <v>635</v>
      </c>
      <c r="C636" s="1">
        <f>(data!$H636/SUM(data!$F636:'data'!$G636))*data!$G636</f>
        <v>488.18400000000003</v>
      </c>
      <c r="D636" s="1">
        <f>(data!$I636-SUM('User Application'!$C$6:$C$8))*data!$G636</f>
        <v>16613.28</v>
      </c>
      <c r="E636" s="1">
        <f t="shared" si="9"/>
        <v>488.18400000000003</v>
      </c>
      <c r="H636" t="str">
        <v>Perbaungan</v>
      </c>
      <c r="I636" t="str">
        <v>6246 Sugar Pass</v>
      </c>
      <c r="J636" t="str">
        <v>Sour Puss Sour Apple</v>
      </c>
    </row>
    <row r="637" spans="2:10">
      <c r="B637">
        <f>data!$A637</f>
        <v>636</v>
      </c>
      <c r="C637" s="1">
        <f>(data!$H637/SUM(data!$F637:'data'!$G637))*data!$G637</f>
        <v>2435.3492307692309</v>
      </c>
      <c r="D637" s="1">
        <f>(data!$I637-SUM('User Application'!$C$6:$C$8))*data!$G637</f>
        <v>13500.519999999999</v>
      </c>
      <c r="E637" s="1">
        <f t="shared" si="9"/>
        <v>2435.3492307692309</v>
      </c>
      <c r="H637" t="str">
        <v>Pétionville</v>
      </c>
      <c r="I637" t="str">
        <v>6286 Knutson Alley</v>
      </c>
      <c r="J637" t="str">
        <v>Sparkling Wine - Rose, Freixenet</v>
      </c>
    </row>
    <row r="638" spans="2:10">
      <c r="B638">
        <f>data!$A638</f>
        <v>637</v>
      </c>
      <c r="C638" s="1">
        <f>(data!$H638/SUM(data!$F638:'data'!$G638))*data!$G638</f>
        <v>1923.9033333333332</v>
      </c>
      <c r="D638" s="1">
        <f>(data!$I638-SUM('User Application'!$C$6:$C$8))*data!$G638</f>
        <v>25424.91</v>
      </c>
      <c r="E638" s="1">
        <f t="shared" si="9"/>
        <v>1923.9033333333332</v>
      </c>
      <c r="H638" t="str">
        <v>Petro-Slavyanka</v>
      </c>
      <c r="I638" t="str">
        <v>629 Crescent Oaks Center</v>
      </c>
      <c r="J638" t="str">
        <v>Spic And Span All Purpose</v>
      </c>
    </row>
    <row r="639" spans="2:10">
      <c r="B639">
        <f>data!$A639</f>
        <v>638</v>
      </c>
      <c r="C639" s="1">
        <f>(data!$H639/SUM(data!$F639:'data'!$G639))*data!$G639</f>
        <v>753.72727272727275</v>
      </c>
      <c r="D639" s="1">
        <f>(data!$I639-SUM('User Application'!$C$6:$C$8))*data!$G639</f>
        <v>10940.28</v>
      </c>
      <c r="E639" s="1">
        <f t="shared" si="9"/>
        <v>753.72727272727275</v>
      </c>
      <c r="H639" t="str">
        <v>Petrolera</v>
      </c>
      <c r="I639" t="str">
        <v>62920 Kings Lane</v>
      </c>
      <c r="J639" t="str">
        <v>Spice - Chili Powder Mexican</v>
      </c>
    </row>
    <row r="640" spans="2:10">
      <c r="B640">
        <f>data!$A640</f>
        <v>639</v>
      </c>
      <c r="C640" s="1">
        <f>(data!$H640/SUM(data!$F640:'data'!$G640))*data!$G640</f>
        <v>853.29272727272723</v>
      </c>
      <c r="D640" s="1">
        <f>(data!$I640-SUM('User Application'!$C$6:$C$8))*data!$G640</f>
        <v>43805.64</v>
      </c>
      <c r="E640" s="1">
        <f t="shared" si="9"/>
        <v>853.29272727272723</v>
      </c>
      <c r="H640" t="str">
        <v>Petrovskoye</v>
      </c>
      <c r="I640" t="str">
        <v>63 Briar Crest Drive</v>
      </c>
      <c r="J640" t="str">
        <v>Spice - Greek 1 Step</v>
      </c>
    </row>
    <row r="641" spans="2:10">
      <c r="B641">
        <f>data!$A641</f>
        <v>640</v>
      </c>
      <c r="C641" s="1">
        <f>(data!$H641/SUM(data!$F641:'data'!$G641))*data!$G641</f>
        <v>1076.2173333333333</v>
      </c>
      <c r="D641" s="1">
        <f>(data!$I641-SUM('User Application'!$C$6:$C$8))*data!$G641</f>
        <v>1795.7099999999998</v>
      </c>
      <c r="E641" s="1">
        <f t="shared" si="9"/>
        <v>1076.2173333333333</v>
      </c>
      <c r="H641" t="str">
        <v>Phoenix</v>
      </c>
      <c r="I641" t="str">
        <v>63 Marcy Crossing</v>
      </c>
      <c r="J641" t="str">
        <v>Spice - Montreal Steak Spice</v>
      </c>
    </row>
    <row r="642" spans="2:10">
      <c r="B642">
        <f>data!$A642</f>
        <v>641</v>
      </c>
      <c r="C642" s="1">
        <f>(data!$H642/SUM(data!$F642:'data'!$G642))*data!$G642</f>
        <v>123.52200000000001</v>
      </c>
      <c r="D642" s="1">
        <f>(data!$I642-SUM('User Application'!$C$6:$C$8))*data!$G642</f>
        <v>1570.91</v>
      </c>
      <c r="E642" s="1">
        <f t="shared" si="9"/>
        <v>123.52200000000001</v>
      </c>
      <c r="H642" t="str">
        <v>Phu Loc</v>
      </c>
      <c r="I642" t="str">
        <v>632 Petterle Junction</v>
      </c>
      <c r="J642" t="str">
        <v>Spice - Paprika</v>
      </c>
    </row>
    <row r="643" spans="2:10">
      <c r="B643">
        <f>data!$A643</f>
        <v>642</v>
      </c>
      <c r="C643" s="1">
        <f>(data!$H643/SUM(data!$F643:'data'!$G643))*data!$G643</f>
        <v>556.22</v>
      </c>
      <c r="D643" s="1">
        <f>(data!$I643-SUM('User Application'!$C$6:$C$8))*data!$G643</f>
        <v>6968.64</v>
      </c>
      <c r="E643" s="1">
        <f t="shared" ref="E643:E706" si="10">MIN($C643:$D643)</f>
        <v>556.22</v>
      </c>
      <c r="H643" t="str">
        <v>Phultala</v>
      </c>
      <c r="I643" t="str">
        <v>633 Arrowood Way</v>
      </c>
      <c r="J643" t="str">
        <v>Spice - Pepper Portions</v>
      </c>
    </row>
    <row r="644" spans="2:10">
      <c r="B644">
        <f>data!$A644</f>
        <v>643</v>
      </c>
      <c r="C644" s="1">
        <f>(data!$H644/SUM(data!$F644:'data'!$G644))*data!$G644</f>
        <v>145.036</v>
      </c>
      <c r="D644" s="1">
        <f>(data!$I644-SUM('User Application'!$C$6:$C$8))*data!$G644</f>
        <v>1622.03</v>
      </c>
      <c r="E644" s="1">
        <f t="shared" si="10"/>
        <v>145.036</v>
      </c>
      <c r="H644" t="str">
        <v>Phuthaditjhaba</v>
      </c>
      <c r="I644" t="str">
        <v>6339 Village Green Street</v>
      </c>
      <c r="J644" t="str">
        <v>Spinach - Frozen</v>
      </c>
    </row>
    <row r="645" spans="2:10">
      <c r="B645">
        <f>data!$A645</f>
        <v>644</v>
      </c>
      <c r="C645" s="1">
        <f>(data!$H645/SUM(data!$F645:'data'!$G645))*data!$G645</f>
        <v>75.416153846153847</v>
      </c>
      <c r="D645" s="1">
        <f>(data!$I645-SUM('User Application'!$C$6:$C$8))*data!$G645</f>
        <v>2072.1</v>
      </c>
      <c r="E645" s="1">
        <f t="shared" si="10"/>
        <v>75.416153846153847</v>
      </c>
      <c r="H645" t="str">
        <v>Pieńsk</v>
      </c>
      <c r="I645" t="str">
        <v>634 Jackson Parkway</v>
      </c>
      <c r="J645" t="str">
        <v>Spoon - Soup, Plastic</v>
      </c>
    </row>
    <row r="646" spans="2:10">
      <c r="B646">
        <f>data!$A646</f>
        <v>645</v>
      </c>
      <c r="C646" s="1">
        <f>(data!$H646/SUM(data!$F646:'data'!$G646))*data!$G646</f>
        <v>1553.9684210526316</v>
      </c>
      <c r="D646" s="1">
        <f>(data!$I646-SUM('User Application'!$C$6:$C$8))*data!$G646</f>
        <v>27191.8</v>
      </c>
      <c r="E646" s="1">
        <f t="shared" si="10"/>
        <v>1553.9684210526316</v>
      </c>
      <c r="H646" t="str">
        <v>Piña</v>
      </c>
      <c r="I646" t="str">
        <v>6359 Alpine Street</v>
      </c>
      <c r="J646" t="str">
        <v>Sprouts - Alfalfa</v>
      </c>
    </row>
    <row r="647" spans="2:10">
      <c r="B647">
        <f>data!$A647</f>
        <v>646</v>
      </c>
      <c r="C647" s="1">
        <f>(data!$H647/SUM(data!$F647:'data'!$G647))*data!$G647</f>
        <v>462.20499999999998</v>
      </c>
      <c r="D647" s="1">
        <f>(data!$I647-SUM('User Application'!$C$6:$C$8))*data!$G647</f>
        <v>31058.560000000001</v>
      </c>
      <c r="E647" s="1">
        <f t="shared" si="10"/>
        <v>462.20499999999998</v>
      </c>
      <c r="H647" t="str">
        <v>Pinggang</v>
      </c>
      <c r="I647" t="str">
        <v>6362 Eastwood Court</v>
      </c>
      <c r="J647" t="str">
        <v>Sprouts - Bean</v>
      </c>
    </row>
    <row r="648" spans="2:10">
      <c r="B648">
        <f>data!$A648</f>
        <v>647</v>
      </c>
      <c r="C648" s="1">
        <f>(data!$H648/SUM(data!$F648:'data'!$G648))*data!$G648</f>
        <v>2286.4222222222224</v>
      </c>
      <c r="D648" s="1">
        <f>(data!$I648-SUM('User Application'!$C$6:$C$8))*data!$G648</f>
        <v>2136.5</v>
      </c>
      <c r="E648" s="1">
        <f t="shared" si="10"/>
        <v>2136.5</v>
      </c>
      <c r="H648" t="str">
        <v>Piraju</v>
      </c>
      <c r="I648" t="str">
        <v>63739 Transport Crossing</v>
      </c>
      <c r="J648" t="str">
        <v>Sprouts - Brussel</v>
      </c>
    </row>
    <row r="649" spans="2:10">
      <c r="B649">
        <f>data!$A649</f>
        <v>648</v>
      </c>
      <c r="C649" s="1">
        <f>(data!$H649/SUM(data!$F649:'data'!$G649))*data!$G649</f>
        <v>1822.4906666666668</v>
      </c>
      <c r="D649" s="1">
        <f>(data!$I649-SUM('User Application'!$C$6:$C$8))*data!$G649</f>
        <v>2703.6</v>
      </c>
      <c r="E649" s="1">
        <f t="shared" si="10"/>
        <v>1822.4906666666668</v>
      </c>
      <c r="H649" t="str">
        <v>Pitalito</v>
      </c>
      <c r="I649" t="str">
        <v>6398 Badeau Park</v>
      </c>
      <c r="J649" t="str">
        <v>Sprouts - Peppercress</v>
      </c>
    </row>
    <row r="650" spans="2:10">
      <c r="B650">
        <f>data!$A650</f>
        <v>649</v>
      </c>
      <c r="C650" s="1">
        <f>(data!$H650/SUM(data!$F650:'data'!$G650))*data!$G650</f>
        <v>160.10300000000001</v>
      </c>
      <c r="D650" s="1">
        <f>(data!$I650-SUM('User Application'!$C$6:$C$8))*data!$G650</f>
        <v>3361.32</v>
      </c>
      <c r="E650" s="1">
        <f t="shared" si="10"/>
        <v>160.10300000000001</v>
      </c>
      <c r="H650" t="str">
        <v>Pitanga</v>
      </c>
      <c r="I650" t="str">
        <v>64 Hazelcrest Junction</v>
      </c>
      <c r="J650" t="str">
        <v>Squash - Butternut</v>
      </c>
    </row>
    <row r="651" spans="2:10">
      <c r="B651">
        <f>data!$A651</f>
        <v>650</v>
      </c>
      <c r="C651" s="1">
        <f>(data!$H651/SUM(data!$F651:'data'!$G651))*data!$G651</f>
        <v>1244.97</v>
      </c>
      <c r="D651" s="1">
        <f>(data!$I651-SUM('User Application'!$C$6:$C$8))*data!$G651</f>
        <v>7080.84</v>
      </c>
      <c r="E651" s="1">
        <f t="shared" si="10"/>
        <v>1244.97</v>
      </c>
      <c r="H651" t="str">
        <v>Plumtree</v>
      </c>
      <c r="I651" t="str">
        <v>64 Susan Parkway</v>
      </c>
      <c r="J651" t="str">
        <v>Squash - Guords</v>
      </c>
    </row>
    <row r="652" spans="2:10">
      <c r="B652">
        <f>data!$A652</f>
        <v>651</v>
      </c>
      <c r="C652" s="1">
        <f>(data!$H652/SUM(data!$F652:'data'!$G652))*data!$G652</f>
        <v>688.6018181818182</v>
      </c>
      <c r="D652" s="1">
        <f>(data!$I652-SUM('User Application'!$C$6:$C$8))*data!$G652</f>
        <v>2241.12</v>
      </c>
      <c r="E652" s="1">
        <f t="shared" si="10"/>
        <v>688.6018181818182</v>
      </c>
      <c r="H652" t="str">
        <v>Plyussa</v>
      </c>
      <c r="I652" t="str">
        <v>6423 Vahlen Court</v>
      </c>
      <c r="J652" t="str">
        <v>Squash - Pattypan, Yellow</v>
      </c>
    </row>
    <row r="653" spans="2:10">
      <c r="B653">
        <f>data!$A653</f>
        <v>652</v>
      </c>
      <c r="C653" s="1">
        <f>(data!$H653/SUM(data!$F653:'data'!$G653))*data!$G653</f>
        <v>382.43444444444441</v>
      </c>
      <c r="D653" s="1">
        <f>(data!$I653-SUM('User Application'!$C$6:$C$8))*data!$G653</f>
        <v>1892.09</v>
      </c>
      <c r="E653" s="1">
        <f t="shared" si="10"/>
        <v>382.43444444444441</v>
      </c>
      <c r="H653" t="str">
        <v>Pniewy</v>
      </c>
      <c r="I653" t="str">
        <v>645 Pierstorff Terrace</v>
      </c>
      <c r="J653" t="str">
        <v>Squid - Tubes / Tenticles 10/20</v>
      </c>
    </row>
    <row r="654" spans="2:10">
      <c r="B654">
        <f>data!$A654</f>
        <v>653</v>
      </c>
      <c r="C654" s="1">
        <f>(data!$H654/SUM(data!$F654:'data'!$G654))*data!$G654</f>
        <v>477.76428571428573</v>
      </c>
      <c r="D654" s="1">
        <f>(data!$I654-SUM('User Application'!$C$6:$C$8))*data!$G654</f>
        <v>12979.7</v>
      </c>
      <c r="E654" s="1">
        <f t="shared" si="10"/>
        <v>477.76428571428573</v>
      </c>
      <c r="H654" t="str">
        <v>Pochep</v>
      </c>
      <c r="I654" t="str">
        <v>64671 Hintze Center</v>
      </c>
      <c r="J654" t="str">
        <v>Squid - U - 10 Thailand</v>
      </c>
    </row>
    <row r="655" spans="2:10">
      <c r="B655">
        <f>data!$A655</f>
        <v>654</v>
      </c>
      <c r="C655" s="1">
        <f>(data!$H655/SUM(data!$F655:'data'!$G655))*data!$G655</f>
        <v>799.64</v>
      </c>
      <c r="D655" s="1">
        <f>(data!$I655-SUM('User Application'!$C$6:$C$8))*data!$G655</f>
        <v>9557.0400000000009</v>
      </c>
      <c r="E655" s="1">
        <f t="shared" si="10"/>
        <v>799.64</v>
      </c>
      <c r="H655" t="str">
        <v>Podgornoye</v>
      </c>
      <c r="I655" t="str">
        <v>65 Daystar Court</v>
      </c>
      <c r="J655" t="str">
        <v>Stainless Steel Cleaner Vision</v>
      </c>
    </row>
    <row r="656" spans="2:10">
      <c r="B656">
        <f>data!$A656</f>
        <v>655</v>
      </c>
      <c r="C656" s="1">
        <f>(data!$H656/SUM(data!$F656:'data'!$G656))*data!$G656</f>
        <v>2116.4866666666667</v>
      </c>
      <c r="D656" s="1">
        <f>(data!$I656-SUM('User Application'!$C$6:$C$8))*data!$G656</f>
        <v>267.83999999999997</v>
      </c>
      <c r="E656" s="1">
        <f t="shared" si="10"/>
        <v>267.83999999999997</v>
      </c>
      <c r="H656" t="str">
        <v>Podu</v>
      </c>
      <c r="I656" t="str">
        <v>65 Melvin Court</v>
      </c>
      <c r="J656" t="str">
        <v>Steam Pan - Half Size Deep</v>
      </c>
    </row>
    <row r="657" spans="2:10">
      <c r="B657">
        <f>data!$A657</f>
        <v>656</v>
      </c>
      <c r="C657" s="1">
        <f>(data!$H657/SUM(data!$F657:'data'!$G657))*data!$G657</f>
        <v>463.77571428571429</v>
      </c>
      <c r="D657" s="1">
        <f>(data!$I657-SUM('User Application'!$C$6:$C$8))*data!$G657</f>
        <v>14834.49</v>
      </c>
      <c r="E657" s="1">
        <f t="shared" si="10"/>
        <v>463.77571428571429</v>
      </c>
      <c r="H657" t="str">
        <v>Pokrov</v>
      </c>
      <c r="I657" t="str">
        <v>65 School Alley</v>
      </c>
      <c r="J657" t="str">
        <v>Steamers White</v>
      </c>
    </row>
    <row r="658" spans="2:10">
      <c r="B658">
        <f>data!$A658</f>
        <v>657</v>
      </c>
      <c r="C658" s="1">
        <f>(data!$H658/SUM(data!$F658:'data'!$G658))*data!$G658</f>
        <v>1322.1764705882351</v>
      </c>
      <c r="D658" s="1">
        <f>(data!$I658-SUM('User Application'!$C$6:$C$8))*data!$G658</f>
        <v>27962.690000000002</v>
      </c>
      <c r="E658" s="1">
        <f t="shared" si="10"/>
        <v>1322.1764705882351</v>
      </c>
      <c r="H658" t="str">
        <v>Polanka Wielka</v>
      </c>
      <c r="I658" t="str">
        <v>6531 Dapin Plaza</v>
      </c>
      <c r="J658" t="str">
        <v>Stock - Chicken, White</v>
      </c>
    </row>
    <row r="659" spans="2:10">
      <c r="B659">
        <f>data!$A659</f>
        <v>658</v>
      </c>
      <c r="C659" s="1">
        <f>(data!$H659/SUM(data!$F659:'data'!$G659))*data!$G659</f>
        <v>608.46</v>
      </c>
      <c r="D659" s="1">
        <f>(data!$I659-SUM('User Application'!$C$6:$C$8))*data!$G659</f>
        <v>3816.4</v>
      </c>
      <c r="E659" s="1">
        <f t="shared" si="10"/>
        <v>608.46</v>
      </c>
      <c r="H659" t="str">
        <v>Pordapor Barat</v>
      </c>
      <c r="I659" t="str">
        <v>6532 Barnett Way</v>
      </c>
      <c r="J659" t="str">
        <v>Strawberries - California</v>
      </c>
    </row>
    <row r="660" spans="2:10">
      <c r="B660">
        <f>data!$A660</f>
        <v>659</v>
      </c>
      <c r="C660" s="1">
        <f>(data!$H660/SUM(data!$F660:'data'!$G660))*data!$G660</f>
        <v>3004.96</v>
      </c>
      <c r="D660" s="1">
        <f>(data!$I660-SUM('User Application'!$C$6:$C$8))*data!$G660</f>
        <v>6261.92</v>
      </c>
      <c r="E660" s="1">
        <f t="shared" si="10"/>
        <v>3004.96</v>
      </c>
      <c r="H660" t="str">
        <v>Poręba Spytkowska</v>
      </c>
      <c r="I660" t="str">
        <v>655 Union Center</v>
      </c>
      <c r="J660" t="str">
        <v>Sugar - Icing</v>
      </c>
    </row>
    <row r="661" spans="2:10">
      <c r="B661">
        <f>data!$A661</f>
        <v>660</v>
      </c>
      <c r="C661" s="1">
        <f>(data!$H661/SUM(data!$F661:'data'!$G661))*data!$G661</f>
        <v>1420.92</v>
      </c>
      <c r="D661" s="1">
        <f>(data!$I661-SUM('User Application'!$C$6:$C$8))*data!$G661</f>
        <v>7163.04</v>
      </c>
      <c r="E661" s="1">
        <f t="shared" si="10"/>
        <v>1420.92</v>
      </c>
      <c r="H661" t="str">
        <v>Portela</v>
      </c>
      <c r="I661" t="str">
        <v>6553 Maryland Center</v>
      </c>
      <c r="J661" t="str">
        <v>Sugar - Palm</v>
      </c>
    </row>
    <row r="662" spans="2:10">
      <c r="B662">
        <f>data!$A662</f>
        <v>661</v>
      </c>
      <c r="C662" s="1">
        <f>(data!$H662/SUM(data!$F662:'data'!$G662))*data!$G662</f>
        <v>2097.0549999999998</v>
      </c>
      <c r="D662" s="1">
        <f>(data!$I662-SUM('User Application'!$C$6:$C$8))*data!$G662</f>
        <v>30977.68</v>
      </c>
      <c r="E662" s="1">
        <f t="shared" si="10"/>
        <v>2097.0549999999998</v>
      </c>
      <c r="H662" t="str">
        <v>Portland</v>
      </c>
      <c r="I662" t="str">
        <v>65905 Superior Plaza</v>
      </c>
      <c r="J662" t="str">
        <v>Sugar - Sweet N Low, Individual</v>
      </c>
    </row>
    <row r="663" spans="2:10">
      <c r="B663">
        <f>data!$A663</f>
        <v>662</v>
      </c>
      <c r="C663" s="1">
        <f>(data!$H663/SUM(data!$F663:'data'!$G663))*data!$G663</f>
        <v>1225.1485714285716</v>
      </c>
      <c r="D663" s="1">
        <f>(data!$I663-SUM('User Application'!$C$6:$C$8))*data!$G663</f>
        <v>275.48</v>
      </c>
      <c r="E663" s="1">
        <f t="shared" si="10"/>
        <v>275.48</v>
      </c>
      <c r="H663" t="str">
        <v>Portorož</v>
      </c>
      <c r="I663" t="str">
        <v>66 Ilene Place</v>
      </c>
      <c r="J663" t="str">
        <v>Sugar - White Packet</v>
      </c>
    </row>
    <row r="664" spans="2:10">
      <c r="B664">
        <f>data!$A664</f>
        <v>663</v>
      </c>
      <c r="C664" s="1">
        <f>(data!$H664/SUM(data!$F664:'data'!$G664))*data!$G664</f>
        <v>688.04923076923069</v>
      </c>
      <c r="D664" s="1">
        <f>(data!$I664-SUM('User Application'!$C$6:$C$8))*data!$G664</f>
        <v>6692.26</v>
      </c>
      <c r="E664" s="1">
        <f t="shared" si="10"/>
        <v>688.04923076923069</v>
      </c>
      <c r="H664" t="str">
        <v>Póvoa</v>
      </c>
      <c r="I664" t="str">
        <v>660 Esker Alley</v>
      </c>
      <c r="J664" t="str">
        <v>Sultanas</v>
      </c>
    </row>
    <row r="665" spans="2:10">
      <c r="B665">
        <f>data!$A665</f>
        <v>664</v>
      </c>
      <c r="C665" s="1">
        <f>(data!$H665/SUM(data!$F665:'data'!$G665))*data!$G665</f>
        <v>538.875</v>
      </c>
      <c r="D665" s="1">
        <f>(data!$I665-SUM('User Application'!$C$6:$C$8))*data!$G665</f>
        <v>10468.079999999998</v>
      </c>
      <c r="E665" s="1">
        <f t="shared" si="10"/>
        <v>538.875</v>
      </c>
      <c r="H665" t="str">
        <v>Pozuzo</v>
      </c>
      <c r="I665" t="str">
        <v>6634 6Th Street</v>
      </c>
      <c r="J665" t="str">
        <v>Sun - Dried Tomatoes</v>
      </c>
    </row>
    <row r="666" spans="2:10">
      <c r="B666">
        <f>data!$A666</f>
        <v>665</v>
      </c>
      <c r="C666" s="1">
        <f>(data!$H666/SUM(data!$F666:'data'!$G666))*data!$G666</f>
        <v>1584.2823529411767</v>
      </c>
      <c r="D666" s="1">
        <f>(data!$I666-SUM('User Application'!$C$6:$C$8))*data!$G666</f>
        <v>33368.6</v>
      </c>
      <c r="E666" s="1">
        <f t="shared" si="10"/>
        <v>1584.2823529411767</v>
      </c>
      <c r="H666" t="str">
        <v>Praia Da Tocha</v>
      </c>
      <c r="I666" t="str">
        <v>66509 Porter Hill</v>
      </c>
      <c r="J666" t="str">
        <v>Sunflower Seed Raw</v>
      </c>
    </row>
    <row r="667" spans="2:10">
      <c r="B667">
        <f>data!$A667</f>
        <v>666</v>
      </c>
      <c r="C667" s="1">
        <f>(data!$H667/SUM(data!$F667:'data'!$G667))*data!$G667</f>
        <v>340.09</v>
      </c>
      <c r="D667" s="1">
        <f>(data!$I667-SUM('User Application'!$C$6:$C$8))*data!$G667</f>
        <v>13696.24</v>
      </c>
      <c r="E667" s="1">
        <f t="shared" si="10"/>
        <v>340.09</v>
      </c>
      <c r="H667" t="str">
        <v>Presidencia Roque Sáenz Peña</v>
      </c>
      <c r="I667" t="str">
        <v>666 Helena Parkway</v>
      </c>
      <c r="J667" t="str">
        <v>Swiss Chard - Red</v>
      </c>
    </row>
    <row r="668" spans="2:10">
      <c r="B668">
        <f>data!$A668</f>
        <v>667</v>
      </c>
      <c r="C668" s="1">
        <f>(data!$H668/SUM(data!$F668:'data'!$G668))*data!$G668</f>
        <v>426.70499999999993</v>
      </c>
      <c r="D668" s="1">
        <f>(data!$I668-SUM('User Application'!$C$6:$C$8))*data!$G668</f>
        <v>9075.84</v>
      </c>
      <c r="E668" s="1">
        <f t="shared" si="10"/>
        <v>426.70499999999993</v>
      </c>
      <c r="H668" t="str">
        <v>Primorka</v>
      </c>
      <c r="I668" t="str">
        <v>666 Hoffman Drive</v>
      </c>
      <c r="J668" t="str">
        <v>Sword Pick Asst</v>
      </c>
    </row>
    <row r="669" spans="2:10">
      <c r="B669">
        <f>data!$A669</f>
        <v>668</v>
      </c>
      <c r="C669" s="1">
        <f>(data!$H669/SUM(data!$F669:'data'!$G669))*data!$G669</f>
        <v>2507.3353846153846</v>
      </c>
      <c r="D669" s="1">
        <f>(data!$I669-SUM('User Application'!$C$6:$C$8))*data!$G669</f>
        <v>3931.52</v>
      </c>
      <c r="E669" s="1">
        <f t="shared" si="10"/>
        <v>2507.3353846153846</v>
      </c>
      <c r="H669" t="str">
        <v>Pringgoboyo</v>
      </c>
      <c r="I669" t="str">
        <v>66727 Dixon Street</v>
      </c>
      <c r="J669" t="str">
        <v>Syrup - Monin - Granny Smith</v>
      </c>
    </row>
    <row r="670" spans="2:10">
      <c r="B670">
        <f>data!$A670</f>
        <v>669</v>
      </c>
      <c r="C670" s="1">
        <f>(data!$H670/SUM(data!$F670:'data'!$G670))*data!$G670</f>
        <v>661.69375000000002</v>
      </c>
      <c r="D670" s="1">
        <f>(data!$I670-SUM('User Application'!$C$6:$C$8))*data!$G670</f>
        <v>28922.800000000003</v>
      </c>
      <c r="E670" s="1">
        <f t="shared" si="10"/>
        <v>661.69375000000002</v>
      </c>
      <c r="H670" t="str">
        <v>Prokuplje</v>
      </c>
      <c r="I670" t="str">
        <v>6742 Lillian Center</v>
      </c>
      <c r="J670" t="str">
        <v>Syrup - Monin, Amaretta</v>
      </c>
    </row>
    <row r="671" spans="2:10">
      <c r="B671">
        <f>data!$A671</f>
        <v>670</v>
      </c>
      <c r="C671" s="1">
        <f>(data!$H671/SUM(data!$F671:'data'!$G671))*data!$G671</f>
        <v>527.15200000000004</v>
      </c>
      <c r="D671" s="1">
        <f>(data!$I671-SUM('User Application'!$C$6:$C$8))*data!$G671</f>
        <v>3687.22</v>
      </c>
      <c r="E671" s="1">
        <f t="shared" si="10"/>
        <v>527.15200000000004</v>
      </c>
      <c r="H671" t="str">
        <v>Providencia</v>
      </c>
      <c r="I671" t="str">
        <v>67421 Village Junction</v>
      </c>
      <c r="J671" t="str">
        <v>Table Cloth 144X90 White</v>
      </c>
    </row>
    <row r="672" spans="2:10">
      <c r="B672">
        <f>data!$A672</f>
        <v>671</v>
      </c>
      <c r="C672" s="1">
        <f>(data!$H672/SUM(data!$F672:'data'!$G672))*data!$G672</f>
        <v>693.79714285714283</v>
      </c>
      <c r="D672" s="1">
        <f>(data!$I672-SUM('User Application'!$C$6:$C$8))*data!$G672</f>
        <v>77.58</v>
      </c>
      <c r="E672" s="1">
        <f t="shared" si="10"/>
        <v>77.58</v>
      </c>
      <c r="H672" t="str">
        <v>Puerto Quellón</v>
      </c>
      <c r="I672" t="str">
        <v>67664 Atwood Court</v>
      </c>
      <c r="J672" t="str">
        <v>Table Cloth 54X72 Colour</v>
      </c>
    </row>
    <row r="673" spans="2:10">
      <c r="B673">
        <f>data!$A673</f>
        <v>672</v>
      </c>
      <c r="C673" s="1">
        <f>(data!$H673/SUM(data!$F673:'data'!$G673))*data!$G673</f>
        <v>2815.8866666666668</v>
      </c>
      <c r="D673" s="1">
        <f>(data!$I673-SUM('User Application'!$C$6:$C$8))*data!$G673</f>
        <v>15750.16</v>
      </c>
      <c r="E673" s="1">
        <f t="shared" si="10"/>
        <v>2815.8866666666668</v>
      </c>
      <c r="H673" t="str">
        <v>Punta De Bombón</v>
      </c>
      <c r="I673" t="str">
        <v>677 David Alley</v>
      </c>
      <c r="J673" t="str">
        <v>Table Cloth 62X114 White</v>
      </c>
    </row>
    <row r="674" spans="2:10">
      <c r="B674">
        <f>data!$A674</f>
        <v>673</v>
      </c>
      <c r="C674" s="1">
        <f>(data!$H674/SUM(data!$F674:'data'!$G674))*data!$G674</f>
        <v>2891.19</v>
      </c>
      <c r="D674" s="1">
        <f>(data!$I674-SUM('User Application'!$C$6:$C$8))*data!$G674</f>
        <v>43169.399999999994</v>
      </c>
      <c r="E674" s="1">
        <f t="shared" si="10"/>
        <v>2891.19</v>
      </c>
      <c r="H674" t="str">
        <v>Purac</v>
      </c>
      <c r="I674" t="str">
        <v>67754 Fallview Junction</v>
      </c>
      <c r="J674" t="str">
        <v>Table Cloth 62X120 Colour</v>
      </c>
    </row>
    <row r="675" spans="2:10">
      <c r="B675">
        <f>data!$A675</f>
        <v>674</v>
      </c>
      <c r="C675" s="1">
        <f>(data!$H675/SUM(data!$F675:'data'!$G675))*data!$G675</f>
        <v>652.1481818181818</v>
      </c>
      <c r="D675" s="1">
        <f>(data!$I675-SUM('User Application'!$C$6:$C$8))*data!$G675</f>
        <v>3742.5299999999997</v>
      </c>
      <c r="E675" s="1">
        <f t="shared" si="10"/>
        <v>652.1481818181818</v>
      </c>
      <c r="H675" t="str">
        <v>Puro Pinget</v>
      </c>
      <c r="I675" t="str">
        <v>678 Evergreen Lane</v>
      </c>
      <c r="J675" t="str">
        <v>Table Cloth 90X90 Colour</v>
      </c>
    </row>
    <row r="676" spans="2:10">
      <c r="B676">
        <f>data!$A676</f>
        <v>675</v>
      </c>
      <c r="C676" s="1">
        <f>(data!$H676/SUM(data!$F676:'data'!$G676))*data!$G676</f>
        <v>1875.9549999999999</v>
      </c>
      <c r="D676" s="1">
        <f>(data!$I676-SUM('User Application'!$C$6:$C$8))*data!$G676</f>
        <v>15511</v>
      </c>
      <c r="E676" s="1">
        <f t="shared" si="10"/>
        <v>1875.9549999999999</v>
      </c>
      <c r="H676" t="str">
        <v>Purong</v>
      </c>
      <c r="I676" t="str">
        <v>67808 Spaight Pass</v>
      </c>
      <c r="J676" t="str">
        <v>Tamarillo</v>
      </c>
    </row>
    <row r="677" spans="2:10">
      <c r="B677">
        <f>data!$A677</f>
        <v>676</v>
      </c>
      <c r="C677" s="1">
        <f>(data!$H677/SUM(data!$F677:'data'!$G677))*data!$G677</f>
        <v>185.268</v>
      </c>
      <c r="D677" s="1">
        <f>(data!$I677-SUM('User Application'!$C$6:$C$8))*data!$G677</f>
        <v>11303.56</v>
      </c>
      <c r="E677" s="1">
        <f t="shared" si="10"/>
        <v>185.268</v>
      </c>
      <c r="H677" t="str">
        <v>Purral</v>
      </c>
      <c r="I677" t="str">
        <v>68 Di Loreto Park</v>
      </c>
      <c r="J677" t="str">
        <v>Tarragon - Fresh</v>
      </c>
    </row>
    <row r="678" spans="2:10">
      <c r="B678">
        <f>data!$A678</f>
        <v>677</v>
      </c>
      <c r="C678" s="1">
        <f>(data!$H678/SUM(data!$F678:'data'!$G678))*data!$G678</f>
        <v>487.39687499999997</v>
      </c>
      <c r="D678" s="1">
        <f>(data!$I678-SUM('User Application'!$C$6:$C$8))*data!$G678</f>
        <v>27268.639999999999</v>
      </c>
      <c r="E678" s="1">
        <f t="shared" si="10"/>
        <v>487.39687499999997</v>
      </c>
      <c r="H678" t="str">
        <v>Purut</v>
      </c>
      <c r="I678" t="str">
        <v>68 Hoffman Park</v>
      </c>
      <c r="J678" t="str">
        <v>Tarragon - Primerba, Paste</v>
      </c>
    </row>
    <row r="679" spans="2:10">
      <c r="B679">
        <f>data!$A679</f>
        <v>678</v>
      </c>
      <c r="C679" s="1">
        <f>(data!$H679/SUM(data!$F679:'data'!$G679))*data!$G679</f>
        <v>503.71499999999997</v>
      </c>
      <c r="D679" s="1">
        <f>(data!$I679-SUM('User Application'!$C$6:$C$8))*data!$G679</f>
        <v>2621.51</v>
      </c>
      <c r="E679" s="1">
        <f t="shared" si="10"/>
        <v>503.71499999999997</v>
      </c>
      <c r="H679" t="str">
        <v>Purwojoyo</v>
      </c>
      <c r="I679" t="str">
        <v>68 Jenna Parkway</v>
      </c>
      <c r="J679" t="str">
        <v>Tart - Lemon</v>
      </c>
    </row>
    <row r="680" spans="2:10">
      <c r="B680">
        <f>data!$A680</f>
        <v>679</v>
      </c>
      <c r="C680" s="1">
        <f>(data!$H680/SUM(data!$F680:'data'!$G680))*data!$G680</f>
        <v>134.15200000000002</v>
      </c>
      <c r="D680" s="1">
        <f>(data!$I680-SUM('User Application'!$C$6:$C$8))*data!$G680</f>
        <v>38475.24</v>
      </c>
      <c r="E680" s="1">
        <f t="shared" si="10"/>
        <v>134.15200000000002</v>
      </c>
      <c r="H680" t="str">
        <v>Pyhäselkä</v>
      </c>
      <c r="I680" t="str">
        <v>68 Tennyson Place</v>
      </c>
      <c r="J680" t="str">
        <v>Tart - Pecan Butter Squares</v>
      </c>
    </row>
    <row r="681" spans="2:10">
      <c r="B681">
        <f>data!$A681</f>
        <v>680</v>
      </c>
      <c r="C681" s="1">
        <f>(data!$H681/SUM(data!$F681:'data'!$G681))*data!$G681</f>
        <v>713.36307692307685</v>
      </c>
      <c r="D681" s="1">
        <f>(data!$I681-SUM('User Application'!$C$6:$C$8))*data!$G681</f>
        <v>2881.5</v>
      </c>
      <c r="E681" s="1">
        <f t="shared" si="10"/>
        <v>713.36307692307685</v>
      </c>
      <c r="H681" t="str">
        <v>Qarshi</v>
      </c>
      <c r="I681" t="str">
        <v>680 Ramsey Road</v>
      </c>
      <c r="J681" t="str">
        <v>Tart Shells - Sweet, 2</v>
      </c>
    </row>
    <row r="682" spans="2:10">
      <c r="B682">
        <f>data!$A682</f>
        <v>681</v>
      </c>
      <c r="C682" s="1">
        <f>(data!$H682/SUM(data!$F682:'data'!$G682))*data!$G682</f>
        <v>2639.4888888888886</v>
      </c>
      <c r="D682" s="1">
        <f>(data!$I682-SUM('User Application'!$C$6:$C$8))*data!$G682</f>
        <v>16607.149999999998</v>
      </c>
      <c r="E682" s="1">
        <f t="shared" si="10"/>
        <v>2639.4888888888886</v>
      </c>
      <c r="H682" t="str">
        <v>Qesarya</v>
      </c>
      <c r="I682" t="str">
        <v>681 Hovde Drive</v>
      </c>
      <c r="J682" t="str">
        <v>Tart Shells - Sweet, 3</v>
      </c>
    </row>
    <row r="683" spans="2:10">
      <c r="B683">
        <f>data!$A683</f>
        <v>682</v>
      </c>
      <c r="C683" s="1">
        <f>(data!$H683/SUM(data!$F683:'data'!$G683))*data!$G683</f>
        <v>1775.26</v>
      </c>
      <c r="D683" s="1">
        <f>(data!$I683-SUM('User Application'!$C$6:$C$8))*data!$G683</f>
        <v>18377.760000000002</v>
      </c>
      <c r="E683" s="1">
        <f t="shared" si="10"/>
        <v>1775.26</v>
      </c>
      <c r="H683" t="str">
        <v>Qianjin</v>
      </c>
      <c r="I683" t="str">
        <v>6814 Corscot Park</v>
      </c>
      <c r="J683" t="str">
        <v>Tart Shells - Sweet, 4</v>
      </c>
    </row>
    <row r="684" spans="2:10">
      <c r="B684">
        <f>data!$A684</f>
        <v>683</v>
      </c>
      <c r="C684" s="1">
        <f>(data!$H684/SUM(data!$F684:'data'!$G684))*data!$G684</f>
        <v>2538.2400000000002</v>
      </c>
      <c r="D684" s="1">
        <f>(data!$I684-SUM('User Application'!$C$6:$C$8))*data!$G684</f>
        <v>1908.32</v>
      </c>
      <c r="E684" s="1">
        <f t="shared" si="10"/>
        <v>1908.32</v>
      </c>
      <c r="H684" t="str">
        <v>Qiaobian</v>
      </c>
      <c r="I684" t="str">
        <v>68238 Pierstorff Hill</v>
      </c>
      <c r="J684" t="str">
        <v>Tea - Darjeeling, Azzura</v>
      </c>
    </row>
    <row r="685" spans="2:10">
      <c r="B685">
        <f>data!$A685</f>
        <v>684</v>
      </c>
      <c r="C685" s="1">
        <f>(data!$H685/SUM(data!$F685:'data'!$G685))*data!$G685</f>
        <v>379.61199999999997</v>
      </c>
      <c r="D685" s="1">
        <f>(data!$I685-SUM('User Application'!$C$6:$C$8))*data!$G685</f>
        <v>8030.96</v>
      </c>
      <c r="E685" s="1">
        <f t="shared" si="10"/>
        <v>379.61199999999997</v>
      </c>
      <c r="H685" t="str">
        <v>Qila Abdullāh</v>
      </c>
      <c r="I685" t="str">
        <v>68257 Bellgrove Way</v>
      </c>
      <c r="J685" t="str">
        <v>Tea - Decaf 1 Cup</v>
      </c>
    </row>
    <row r="686" spans="2:10">
      <c r="B686">
        <f>data!$A686</f>
        <v>685</v>
      </c>
      <c r="C686" s="1">
        <f>(data!$H686/SUM(data!$F686:'data'!$G686))*data!$G686</f>
        <v>1590.1328571428571</v>
      </c>
      <c r="D686" s="1">
        <f>(data!$I686-SUM('User Application'!$C$6:$C$8))*data!$G686</f>
        <v>16900.920000000002</v>
      </c>
      <c r="E686" s="1">
        <f t="shared" si="10"/>
        <v>1590.1328571428571</v>
      </c>
      <c r="H686" t="str">
        <v>Qingjiang</v>
      </c>
      <c r="I686" t="str">
        <v>684 Bunting Lane</v>
      </c>
      <c r="J686" t="str">
        <v>Tea - Grapefruit Green Tea</v>
      </c>
    </row>
    <row r="687" spans="2:10">
      <c r="B687">
        <f>data!$A687</f>
        <v>686</v>
      </c>
      <c r="C687" s="1">
        <f>(data!$H687/SUM(data!$F687:'data'!$G687))*data!$G687</f>
        <v>1032.7423076923078</v>
      </c>
      <c r="D687" s="1">
        <f>(data!$I687-SUM('User Application'!$C$6:$C$8))*data!$G687</f>
        <v>2623.5</v>
      </c>
      <c r="E687" s="1">
        <f t="shared" si="10"/>
        <v>1032.7423076923078</v>
      </c>
      <c r="H687" t="str">
        <v>Qiting</v>
      </c>
      <c r="I687" t="str">
        <v>686 Swallow Terrace</v>
      </c>
      <c r="J687" t="str">
        <v>Tea - Green</v>
      </c>
    </row>
    <row r="688" spans="2:10">
      <c r="B688">
        <f>data!$A688</f>
        <v>687</v>
      </c>
      <c r="C688" s="1">
        <f>(data!$H688/SUM(data!$F688:'data'!$G688))*data!$G688</f>
        <v>2583.854117647059</v>
      </c>
      <c r="D688" s="1">
        <f>(data!$I688-SUM('User Application'!$C$6:$C$8))*data!$G688</f>
        <v>3817.92</v>
      </c>
      <c r="E688" s="1">
        <f t="shared" si="10"/>
        <v>2583.854117647059</v>
      </c>
      <c r="H688" t="str">
        <v>Quba</v>
      </c>
      <c r="I688" t="str">
        <v>6877 Hooker Hill</v>
      </c>
      <c r="J688" t="str">
        <v>Tea - Herbal Sweet Dreams</v>
      </c>
    </row>
    <row r="689" spans="2:10">
      <c r="B689">
        <f>data!$A689</f>
        <v>688</v>
      </c>
      <c r="C689" s="1">
        <f>(data!$H689/SUM(data!$F689:'data'!$G689))*data!$G689</f>
        <v>198.23222222222222</v>
      </c>
      <c r="D689" s="1">
        <f>(data!$I689-SUM('User Application'!$C$6:$C$8))*data!$G689</f>
        <v>790.18</v>
      </c>
      <c r="E689" s="1">
        <f t="shared" si="10"/>
        <v>198.23222222222222</v>
      </c>
      <c r="H689" t="str">
        <v>Qui Nhon</v>
      </c>
      <c r="I689" t="str">
        <v>688 Hanover Road</v>
      </c>
      <c r="J689" t="str">
        <v>Tea - Lemon Scented</v>
      </c>
    </row>
    <row r="690" spans="2:10">
      <c r="B690">
        <f>data!$A690</f>
        <v>689</v>
      </c>
      <c r="C690" s="1">
        <f>(data!$H690/SUM(data!$F690:'data'!$G690))*data!$G690</f>
        <v>1163.6799999999998</v>
      </c>
      <c r="D690" s="1">
        <f>(data!$I690-SUM('User Application'!$C$6:$C$8))*data!$G690</f>
        <v>4506.84</v>
      </c>
      <c r="E690" s="1">
        <f t="shared" si="10"/>
        <v>1163.6799999999998</v>
      </c>
      <c r="H690" t="str">
        <v>Quyangqiao</v>
      </c>
      <c r="I690" t="str">
        <v>689 Vera Pass</v>
      </c>
      <c r="J690" t="str">
        <v>Tea - Vanilla Chai</v>
      </c>
    </row>
    <row r="691" spans="2:10">
      <c r="B691">
        <f>data!$A691</f>
        <v>690</v>
      </c>
      <c r="C691" s="1">
        <f>(data!$H691/SUM(data!$F691:'data'!$G691))*data!$G691</f>
        <v>2602.4</v>
      </c>
      <c r="D691" s="1">
        <f>(data!$I691-SUM('User Application'!$C$6:$C$8))*data!$G691</f>
        <v>17347.8</v>
      </c>
      <c r="E691" s="1">
        <f t="shared" si="10"/>
        <v>2602.4</v>
      </c>
      <c r="H691" t="str">
        <v>Ra-Ngae</v>
      </c>
      <c r="I691" t="str">
        <v>68988 Mitchell Circle</v>
      </c>
      <c r="J691" t="str">
        <v>Tendrils - Baby Pea, Organic</v>
      </c>
    </row>
    <row r="692" spans="2:10">
      <c r="B692">
        <f>data!$A692</f>
        <v>691</v>
      </c>
      <c r="C692" s="1">
        <f>(data!$H692/SUM(data!$F692:'data'!$G692))*data!$G692</f>
        <v>1124.3345454545454</v>
      </c>
      <c r="D692" s="1">
        <f>(data!$I692-SUM('User Application'!$C$6:$C$8))*data!$G692</f>
        <v>1070.8</v>
      </c>
      <c r="E692" s="1">
        <f t="shared" si="10"/>
        <v>1070.8</v>
      </c>
      <c r="H692" t="str">
        <v>Radoboj</v>
      </c>
      <c r="I692" t="str">
        <v>69 Iowa Center</v>
      </c>
      <c r="J692" t="str">
        <v>Tequila - Sauza Silver</v>
      </c>
    </row>
    <row r="693" spans="2:10">
      <c r="B693">
        <f>data!$A693</f>
        <v>692</v>
      </c>
      <c r="C693" s="1">
        <f>(data!$H693/SUM(data!$F693:'data'!$G693))*data!$G693</f>
        <v>44.398571428571429</v>
      </c>
      <c r="D693" s="1">
        <f>(data!$I693-SUM('User Application'!$C$6:$C$8))*data!$G693</f>
        <v>1870.5</v>
      </c>
      <c r="E693" s="1">
        <f t="shared" si="10"/>
        <v>44.398571428571429</v>
      </c>
      <c r="H693" t="str">
        <v>Raduzhnyy</v>
      </c>
      <c r="I693" t="str">
        <v>693 Shasta Center</v>
      </c>
      <c r="J693" t="str">
        <v>The Pop Shoppe - Grape</v>
      </c>
    </row>
    <row r="694" spans="2:10">
      <c r="B694">
        <f>data!$A694</f>
        <v>693</v>
      </c>
      <c r="C694" s="1">
        <f>(data!$H694/SUM(data!$F694:'data'!$G694))*data!$G694</f>
        <v>270.32499999999999</v>
      </c>
      <c r="D694" s="1">
        <f>(data!$I694-SUM('User Application'!$C$6:$C$8))*data!$G694</f>
        <v>12183.800000000001</v>
      </c>
      <c r="E694" s="1">
        <f t="shared" si="10"/>
        <v>270.32499999999999</v>
      </c>
      <c r="H694" t="str">
        <v>Rafaï</v>
      </c>
      <c r="I694" t="str">
        <v>69567 Loomis Plaza</v>
      </c>
      <c r="J694" t="str">
        <v>The Pop Shoppe - Root Beer</v>
      </c>
    </row>
    <row r="695" spans="2:10">
      <c r="B695">
        <f>data!$A695</f>
        <v>694</v>
      </c>
      <c r="C695" s="1">
        <f>(data!$H695/SUM(data!$F695:'data'!$G695))*data!$G695</f>
        <v>63.761538461538464</v>
      </c>
      <c r="D695" s="1">
        <f>(data!$I695-SUM('User Application'!$C$6:$C$8))*data!$G695</f>
        <v>19639.2</v>
      </c>
      <c r="E695" s="1">
        <f t="shared" si="10"/>
        <v>63.761538461538464</v>
      </c>
      <c r="H695" t="str">
        <v>Rajsko</v>
      </c>
      <c r="I695" t="str">
        <v>6965 School Point</v>
      </c>
      <c r="J695" t="str">
        <v>The Pop Shoppe Pinapple</v>
      </c>
    </row>
    <row r="696" spans="2:10">
      <c r="B696">
        <f>data!$A696</f>
        <v>695</v>
      </c>
      <c r="C696" s="1">
        <f>(data!$H696/SUM(data!$F696:'data'!$G696))*data!$G696</f>
        <v>81.206363636363633</v>
      </c>
      <c r="D696" s="1">
        <f>(data!$I696-SUM('User Application'!$C$6:$C$8))*data!$G696</f>
        <v>560.47</v>
      </c>
      <c r="E696" s="1">
        <f t="shared" si="10"/>
        <v>81.206363636363633</v>
      </c>
      <c r="H696" t="str">
        <v>Rakszawa</v>
      </c>
      <c r="I696" t="str">
        <v>698 Anniversary Point</v>
      </c>
      <c r="J696" t="str">
        <v>Thyme - Fresh</v>
      </c>
    </row>
    <row r="697" spans="2:10">
      <c r="B697">
        <f>data!$A697</f>
        <v>696</v>
      </c>
      <c r="C697" s="1">
        <f>(data!$H697/SUM(data!$F697:'data'!$G697))*data!$G697</f>
        <v>2466.9333333333334</v>
      </c>
      <c r="D697" s="1">
        <f>(data!$I697-SUM('User Application'!$C$6:$C$8))*data!$G697</f>
        <v>7039.62</v>
      </c>
      <c r="E697" s="1">
        <f t="shared" si="10"/>
        <v>2466.9333333333334</v>
      </c>
      <c r="H697" t="str">
        <v>Rancabuaya</v>
      </c>
      <c r="I697" t="str">
        <v>7 Arapahoe Court</v>
      </c>
      <c r="J697" t="str">
        <v>Toamtoes 6X7 Select</v>
      </c>
    </row>
    <row r="698" spans="2:10">
      <c r="B698">
        <f>data!$A698</f>
        <v>697</v>
      </c>
      <c r="C698" s="1">
        <f>(data!$H698/SUM(data!$F698:'data'!$G698))*data!$G698</f>
        <v>59.615000000000002</v>
      </c>
      <c r="D698" s="1">
        <f>(data!$I698-SUM('User Application'!$C$6:$C$8))*data!$G698</f>
        <v>10031.780000000001</v>
      </c>
      <c r="E698" s="1">
        <f t="shared" si="10"/>
        <v>59.615000000000002</v>
      </c>
      <c r="H698" t="str">
        <v>Rancagua</v>
      </c>
      <c r="I698" t="str">
        <v>7 Cardinal Terrace</v>
      </c>
      <c r="J698" t="str">
        <v>Tobasco Sauce</v>
      </c>
    </row>
    <row r="699" spans="2:10">
      <c r="B699">
        <f>data!$A699</f>
        <v>698</v>
      </c>
      <c r="C699" s="1">
        <f>(data!$H699/SUM(data!$F699:'data'!$G699))*data!$G699</f>
        <v>961.50444444444452</v>
      </c>
      <c r="D699" s="1">
        <f>(data!$I699-SUM('User Application'!$C$6:$C$8))*data!$G699</f>
        <v>26745.18</v>
      </c>
      <c r="E699" s="1">
        <f t="shared" si="10"/>
        <v>961.50444444444452</v>
      </c>
      <c r="H699" t="str">
        <v>Rathwire</v>
      </c>
      <c r="I699" t="str">
        <v>7 Chinook Drive</v>
      </c>
      <c r="J699" t="str">
        <v>Tofu - Firm</v>
      </c>
    </row>
    <row r="700" spans="2:10">
      <c r="B700">
        <f>data!$A700</f>
        <v>699</v>
      </c>
      <c r="C700" s="1">
        <f>(data!$H700/SUM(data!$F700:'data'!$G700))*data!$G700</f>
        <v>2040.75</v>
      </c>
      <c r="D700" s="1">
        <f>(data!$I700-SUM('User Application'!$C$6:$C$8))*data!$G700</f>
        <v>37010.28</v>
      </c>
      <c r="E700" s="1">
        <f t="shared" si="10"/>
        <v>2040.75</v>
      </c>
      <c r="H700" t="str">
        <v>Rawa</v>
      </c>
      <c r="I700" t="str">
        <v>7 Fairfield Drive</v>
      </c>
      <c r="J700" t="str">
        <v>Tomatillo</v>
      </c>
    </row>
    <row r="701" spans="2:10">
      <c r="B701">
        <f>data!$A701</f>
        <v>700</v>
      </c>
      <c r="C701" s="1">
        <f>(data!$H701/SUM(data!$F701:'data'!$G701))*data!$G701</f>
        <v>2089.1273333333334</v>
      </c>
      <c r="D701" s="1">
        <f>(data!$I701-SUM('User Application'!$C$6:$C$8))*data!$G701</f>
        <v>35068.11</v>
      </c>
      <c r="E701" s="1">
        <f t="shared" si="10"/>
        <v>2089.1273333333334</v>
      </c>
      <c r="H701" t="str">
        <v>Rawang</v>
      </c>
      <c r="I701" t="str">
        <v>7 Gina Street</v>
      </c>
      <c r="J701" t="str">
        <v>Tomato - Peeled Italian Canned</v>
      </c>
    </row>
    <row r="702" spans="2:10">
      <c r="B702">
        <f>data!$A702</f>
        <v>701</v>
      </c>
      <c r="C702" s="1">
        <f>(data!$H702/SUM(data!$F702:'data'!$G702))*data!$G702</f>
        <v>670.33647058823533</v>
      </c>
      <c r="D702" s="1">
        <f>(data!$I702-SUM('User Application'!$C$6:$C$8))*data!$G702</f>
        <v>5501.79</v>
      </c>
      <c r="E702" s="1">
        <f t="shared" si="10"/>
        <v>670.33647058823533</v>
      </c>
      <c r="H702" t="str">
        <v>Reckange-Sur-Mess</v>
      </c>
      <c r="I702" t="str">
        <v>7 Mallard Pass</v>
      </c>
      <c r="J702" t="str">
        <v>Tomato - Plum With Basil</v>
      </c>
    </row>
    <row r="703" spans="2:10">
      <c r="B703">
        <f>data!$A703</f>
        <v>702</v>
      </c>
      <c r="C703" s="1">
        <f>(data!$H703/SUM(data!$F703:'data'!$G703))*data!$G703</f>
        <v>538.56055555555554</v>
      </c>
      <c r="D703" s="1">
        <f>(data!$I703-SUM('User Application'!$C$6:$C$8))*data!$G703</f>
        <v>23391.83</v>
      </c>
      <c r="E703" s="1">
        <f t="shared" si="10"/>
        <v>538.56055555555554</v>
      </c>
      <c r="H703" t="str">
        <v>Regidor</v>
      </c>
      <c r="I703" t="str">
        <v>7 Mayfield Crossing</v>
      </c>
      <c r="J703" t="str">
        <v>Tomato Paste</v>
      </c>
    </row>
    <row r="704" spans="2:10">
      <c r="B704">
        <f>data!$A704</f>
        <v>703</v>
      </c>
      <c r="C704" s="1">
        <f>(data!$H704/SUM(data!$F704:'data'!$G704))*data!$G704</f>
        <v>309.44</v>
      </c>
      <c r="D704" s="1">
        <f>(data!$I704-SUM('User Application'!$C$6:$C$8))*data!$G704</f>
        <v>4074.24</v>
      </c>
      <c r="E704" s="1">
        <f t="shared" si="10"/>
        <v>309.44</v>
      </c>
      <c r="H704" t="str">
        <v>Rekovac</v>
      </c>
      <c r="I704" t="str">
        <v>7 Meadow Vale Alley</v>
      </c>
      <c r="J704" t="str">
        <v>Tomatoes</v>
      </c>
    </row>
    <row r="705" spans="2:10">
      <c r="B705">
        <f>data!$A705</f>
        <v>704</v>
      </c>
      <c r="C705" s="1">
        <f>(data!$H705/SUM(data!$F705:'data'!$G705))*data!$G705</f>
        <v>232.83</v>
      </c>
      <c r="D705" s="1">
        <f>(data!$I705-SUM('User Application'!$C$6:$C$8))*data!$G705</f>
        <v>7468.0199999999995</v>
      </c>
      <c r="E705" s="1">
        <f t="shared" si="10"/>
        <v>232.83</v>
      </c>
      <c r="H705" t="str">
        <v>Rendui</v>
      </c>
      <c r="I705" t="str">
        <v>7 Merchant Way</v>
      </c>
      <c r="J705" t="str">
        <v>Tomatoes - Cherry</v>
      </c>
    </row>
    <row r="706" spans="2:10">
      <c r="B706">
        <f>data!$A706</f>
        <v>705</v>
      </c>
      <c r="C706" s="1">
        <f>(data!$H706/SUM(data!$F706:'data'!$G706))*data!$G706</f>
        <v>223.61200000000002</v>
      </c>
      <c r="D706" s="1">
        <f>(data!$I706-SUM('User Application'!$C$6:$C$8))*data!$G706</f>
        <v>9459.18</v>
      </c>
      <c r="E706" s="1">
        <f t="shared" si="10"/>
        <v>223.61200000000002</v>
      </c>
      <c r="H706" t="str">
        <v>Ribas</v>
      </c>
      <c r="I706" t="str">
        <v>7 Moland Avenue</v>
      </c>
      <c r="J706" t="str">
        <v>Tomatoes - Cherry, Yellow</v>
      </c>
    </row>
    <row r="707" spans="2:10">
      <c r="B707">
        <f>data!$A707</f>
        <v>706</v>
      </c>
      <c r="C707" s="1">
        <f>(data!$H707/SUM(data!$F707:'data'!$G707))*data!$G707</f>
        <v>304.322</v>
      </c>
      <c r="D707" s="1">
        <f>(data!$I707-SUM('User Application'!$C$6:$C$8))*data!$G707</f>
        <v>550.49</v>
      </c>
      <c r="E707" s="1">
        <f t="shared" ref="E707:E770" si="11">MIN($C707:$D707)</f>
        <v>304.322</v>
      </c>
      <c r="H707" t="str">
        <v>Richibucto</v>
      </c>
      <c r="I707" t="str">
        <v>7 Rockefeller Parkway</v>
      </c>
      <c r="J707" t="str">
        <v>Tomatoes - Diced, Canned</v>
      </c>
    </row>
    <row r="708" spans="2:10">
      <c r="B708">
        <f>data!$A708</f>
        <v>707</v>
      </c>
      <c r="C708" s="1">
        <f>(data!$H708/SUM(data!$F708:'data'!$G708))*data!$G708</f>
        <v>2080.8649999999998</v>
      </c>
      <c r="D708" s="1">
        <f>(data!$I708-SUM('User Application'!$C$6:$C$8))*data!$G708</f>
        <v>270.75</v>
      </c>
      <c r="E708" s="1">
        <f t="shared" si="11"/>
        <v>270.75</v>
      </c>
      <c r="H708" t="str">
        <v>Rio Piracicaba</v>
      </c>
      <c r="I708" t="str">
        <v>7 Ronald Regan Park</v>
      </c>
      <c r="J708" t="str">
        <v>Tomatoes - Roma</v>
      </c>
    </row>
    <row r="709" spans="2:10">
      <c r="B709">
        <f>data!$A709</f>
        <v>708</v>
      </c>
      <c r="C709" s="1">
        <f>(data!$H709/SUM(data!$F709:'data'!$G709))*data!$G709</f>
        <v>676.20666666666659</v>
      </c>
      <c r="D709" s="1">
        <f>(data!$I709-SUM('User Application'!$C$6:$C$8))*data!$G709</f>
        <v>1999.87</v>
      </c>
      <c r="E709" s="1">
        <f t="shared" si="11"/>
        <v>676.20666666666659</v>
      </c>
      <c r="H709" t="str">
        <v>Río Tercero</v>
      </c>
      <c r="I709" t="str">
        <v>7 Roxbury Place</v>
      </c>
      <c r="J709" t="str">
        <v>Toothpick Frilled</v>
      </c>
    </row>
    <row r="710" spans="2:10">
      <c r="B710">
        <f>data!$A710</f>
        <v>709</v>
      </c>
      <c r="C710" s="1">
        <f>(data!$H710/SUM(data!$F710:'data'!$G710))*data!$G710</f>
        <v>2593.1684210526319</v>
      </c>
      <c r="D710" s="1">
        <f>(data!$I710-SUM('User Application'!$C$6:$C$8))*data!$G710</f>
        <v>2858.5</v>
      </c>
      <c r="E710" s="1">
        <f t="shared" si="11"/>
        <v>2593.1684210526319</v>
      </c>
      <c r="H710" t="str">
        <v>Road Town</v>
      </c>
      <c r="I710" t="str">
        <v>7 Rutledge Place</v>
      </c>
      <c r="J710" t="str">
        <v>Tortillas - Flour, 12</v>
      </c>
    </row>
    <row r="711" spans="2:10">
      <c r="B711">
        <f>data!$A711</f>
        <v>710</v>
      </c>
      <c r="C711" s="1">
        <f>(data!$H711/SUM(data!$F711:'data'!$G711))*data!$G711</f>
        <v>1502.9314285714286</v>
      </c>
      <c r="D711" s="1">
        <f>(data!$I711-SUM('User Application'!$C$6:$C$8))*data!$G711</f>
        <v>7419.28</v>
      </c>
      <c r="E711" s="1">
        <f t="shared" si="11"/>
        <v>1502.9314285714286</v>
      </c>
      <c r="H711" t="str">
        <v>Roberval</v>
      </c>
      <c r="I711" t="str">
        <v>7 Shoshone Hill</v>
      </c>
      <c r="J711" t="str">
        <v>Towel Dispenser</v>
      </c>
    </row>
    <row r="712" spans="2:10">
      <c r="B712">
        <f>data!$A712</f>
        <v>711</v>
      </c>
      <c r="C712" s="1">
        <f>(data!$H712/SUM(data!$F712:'data'!$G712))*data!$G712</f>
        <v>3436.3525</v>
      </c>
      <c r="D712" s="1">
        <f>(data!$I712-SUM('User Application'!$C$6:$C$8))*data!$G712</f>
        <v>26900.02</v>
      </c>
      <c r="E712" s="1">
        <f t="shared" si="11"/>
        <v>3436.3525</v>
      </c>
      <c r="H712" t="str">
        <v>Ros’</v>
      </c>
      <c r="I712" t="str">
        <v>7 Starling Junction</v>
      </c>
      <c r="J712" t="str">
        <v>Tray - 12In Rnd Blk</v>
      </c>
    </row>
    <row r="713" spans="2:10">
      <c r="B713">
        <f>data!$A713</f>
        <v>712</v>
      </c>
      <c r="C713" s="1">
        <f>(data!$H713/SUM(data!$F713:'data'!$G713))*data!$G713</f>
        <v>630.58000000000004</v>
      </c>
      <c r="D713" s="1">
        <f>(data!$I713-SUM('User Application'!$C$6:$C$8))*data!$G713</f>
        <v>15762.16</v>
      </c>
      <c r="E713" s="1">
        <f t="shared" si="11"/>
        <v>630.58000000000004</v>
      </c>
      <c r="H713" t="str">
        <v>Rozwadza</v>
      </c>
      <c r="I713" t="str">
        <v>7 Westend Circle</v>
      </c>
      <c r="J713" t="str">
        <v>Tray - 16In Rnd Blk</v>
      </c>
    </row>
    <row r="714" spans="2:10">
      <c r="B714">
        <f>data!$A714</f>
        <v>713</v>
      </c>
      <c r="C714" s="1">
        <f>(data!$H714/SUM(data!$F714:'data'!$G714))*data!$G714</f>
        <v>765.48222222222228</v>
      </c>
      <c r="D714" s="1">
        <f>(data!$I714-SUM('User Application'!$C$6:$C$8))*data!$G714</f>
        <v>2509.06</v>
      </c>
      <c r="E714" s="1">
        <f t="shared" si="11"/>
        <v>765.48222222222228</v>
      </c>
      <c r="H714" t="str">
        <v>Ruteng</v>
      </c>
      <c r="I714" t="str">
        <v>70 Shopko Park</v>
      </c>
      <c r="J714" t="str">
        <v>Triple Sec - Mcguinness</v>
      </c>
    </row>
    <row r="715" spans="2:10">
      <c r="B715">
        <f>data!$A715</f>
        <v>714</v>
      </c>
      <c r="C715" s="1">
        <f>(data!$H715/SUM(data!$F715:'data'!$G715))*data!$G715</f>
        <v>1341.3440000000001</v>
      </c>
      <c r="D715" s="1">
        <f>(data!$I715-SUM('User Application'!$C$6:$C$8))*data!$G715</f>
        <v>28347.840000000004</v>
      </c>
      <c r="E715" s="1">
        <f t="shared" si="11"/>
        <v>1341.3440000000001</v>
      </c>
      <c r="H715" t="str">
        <v>Rybinsk</v>
      </c>
      <c r="I715" t="str">
        <v>7022 Toban Crossing</v>
      </c>
      <c r="J715" t="str">
        <v>Trout - Rainbow, Frozen</v>
      </c>
    </row>
    <row r="716" spans="2:10">
      <c r="B716">
        <f>data!$A716</f>
        <v>715</v>
      </c>
      <c r="C716" s="1">
        <f>(data!$H716/SUM(data!$F716:'data'!$G716))*data!$G716</f>
        <v>1985.1818181818182</v>
      </c>
      <c r="D716" s="1">
        <f>(data!$I716-SUM('User Application'!$C$6:$C$8))*data!$G716</f>
        <v>25644.48</v>
      </c>
      <c r="E716" s="1">
        <f t="shared" si="11"/>
        <v>1985.1818181818182</v>
      </c>
      <c r="H716" t="str">
        <v>Rzeczenica</v>
      </c>
      <c r="I716" t="str">
        <v>704 Garrison Road</v>
      </c>
      <c r="J716" t="str">
        <v>Trout - Smoked</v>
      </c>
    </row>
    <row r="717" spans="2:10">
      <c r="B717">
        <f>data!$A717</f>
        <v>716</v>
      </c>
      <c r="C717" s="1">
        <f>(data!$H717/SUM(data!$F717:'data'!$G717))*data!$G717</f>
        <v>1472.94</v>
      </c>
      <c r="D717" s="1">
        <f>(data!$I717-SUM('User Application'!$C$6:$C$8))*data!$G717</f>
        <v>964.28</v>
      </c>
      <c r="E717" s="1">
        <f t="shared" si="11"/>
        <v>964.28</v>
      </c>
      <c r="H717" t="str">
        <v>Sabanitas</v>
      </c>
      <c r="I717" t="str">
        <v>70523 Dixon Parkway</v>
      </c>
      <c r="J717" t="str">
        <v>Trout Rainbow Whole</v>
      </c>
    </row>
    <row r="718" spans="2:10">
      <c r="B718">
        <f>data!$A718</f>
        <v>717</v>
      </c>
      <c r="C718" s="1">
        <f>(data!$H718/SUM(data!$F718:'data'!$G718))*data!$G718</f>
        <v>1794.9473684210525</v>
      </c>
      <c r="D718" s="1">
        <f>(data!$I718-SUM('User Application'!$C$6:$C$8))*data!$G718</f>
        <v>36306.6</v>
      </c>
      <c r="E718" s="1">
        <f t="shared" si="11"/>
        <v>1794.9473684210525</v>
      </c>
      <c r="H718" t="str">
        <v>Sabnova</v>
      </c>
      <c r="I718" t="str">
        <v>70872 Northland Alley</v>
      </c>
      <c r="J718" t="str">
        <v>Trueblue - Blueberry</v>
      </c>
    </row>
    <row r="719" spans="2:10">
      <c r="B719">
        <f>data!$A719</f>
        <v>718</v>
      </c>
      <c r="C719" s="1">
        <f>(data!$H719/SUM(data!$F719:'data'!$G719))*data!$G719</f>
        <v>104.396</v>
      </c>
      <c r="D719" s="1">
        <f>(data!$I719-SUM('User Application'!$C$6:$C$8))*data!$G719</f>
        <v>3030.54</v>
      </c>
      <c r="E719" s="1">
        <f t="shared" si="11"/>
        <v>104.396</v>
      </c>
      <c r="H719" t="str">
        <v>Saint Petersburg</v>
      </c>
      <c r="I719" t="str">
        <v>709 6Th Circle</v>
      </c>
      <c r="J719" t="str">
        <v>Trueblue - Blueberry 12X473Ml</v>
      </c>
    </row>
    <row r="720" spans="2:10">
      <c r="B720">
        <f>data!$A720</f>
        <v>719</v>
      </c>
      <c r="C720" s="1">
        <f>(data!$H720/SUM(data!$F720:'data'!$G720))*data!$G720</f>
        <v>718.93818181818176</v>
      </c>
      <c r="D720" s="1">
        <f>(data!$I720-SUM('User Application'!$C$6:$C$8))*data!$G720</f>
        <v>2038.4</v>
      </c>
      <c r="E720" s="1">
        <f t="shared" si="11"/>
        <v>718.93818181818176</v>
      </c>
      <c r="H720" t="str">
        <v>Saint-Brieuc</v>
      </c>
      <c r="I720" t="str">
        <v>70933 Heffernan Street</v>
      </c>
      <c r="J720" t="str">
        <v>Truffle - Peelings</v>
      </c>
    </row>
    <row r="721" spans="2:10">
      <c r="B721">
        <f>data!$A721</f>
        <v>720</v>
      </c>
      <c r="C721" s="1">
        <f>(data!$H721/SUM(data!$F721:'data'!$G721))*data!$G721</f>
        <v>2381.1247058823528</v>
      </c>
      <c r="D721" s="1">
        <f>(data!$I721-SUM('User Application'!$C$6:$C$8))*data!$G721</f>
        <v>36877.68</v>
      </c>
      <c r="E721" s="1">
        <f t="shared" si="11"/>
        <v>2381.1247058823528</v>
      </c>
      <c r="H721" t="str">
        <v>Saint-Joseph-De-Coleraine</v>
      </c>
      <c r="I721" t="str">
        <v>70990 Oxford Crossing</v>
      </c>
      <c r="J721" t="str">
        <v>Truffle Paste</v>
      </c>
    </row>
    <row r="722" spans="2:10">
      <c r="B722">
        <f>data!$A722</f>
        <v>721</v>
      </c>
      <c r="C722" s="1">
        <f>(data!$H722/SUM(data!$F722:'data'!$G722))*data!$G722</f>
        <v>843.67</v>
      </c>
      <c r="D722" s="1">
        <f>(data!$I722-SUM('User Application'!$C$6:$C$8))*data!$G722</f>
        <v>12519.12</v>
      </c>
      <c r="E722" s="1">
        <f t="shared" si="11"/>
        <v>843.67</v>
      </c>
      <c r="H722" t="str">
        <v>Saint-Lô</v>
      </c>
      <c r="I722" t="str">
        <v>71 Dayton Plaza</v>
      </c>
      <c r="J722" t="str">
        <v>Tumeric</v>
      </c>
    </row>
    <row r="723" spans="2:10">
      <c r="B723">
        <f>data!$A723</f>
        <v>722</v>
      </c>
      <c r="C723" s="1">
        <f>(data!$H723/SUM(data!$F723:'data'!$G723))*data!$G723</f>
        <v>319.34666666666664</v>
      </c>
      <c r="D723" s="1">
        <f>(data!$I723-SUM('User Application'!$C$6:$C$8))*data!$G723</f>
        <v>10846.84</v>
      </c>
      <c r="E723" s="1">
        <f t="shared" si="11"/>
        <v>319.34666666666664</v>
      </c>
      <c r="H723" t="str">
        <v>Sainte-Anne-Des-Plaines</v>
      </c>
      <c r="I723" t="str">
        <v>71 Wayridge Point</v>
      </c>
      <c r="J723" t="str">
        <v>Tuna - Salad Premix</v>
      </c>
    </row>
    <row r="724" spans="2:10">
      <c r="B724">
        <f>data!$A724</f>
        <v>723</v>
      </c>
      <c r="C724" s="1">
        <f>(data!$H724/SUM(data!$F724:'data'!$G724))*data!$G724</f>
        <v>2469.8391666666671</v>
      </c>
      <c r="D724" s="1">
        <f>(data!$I724-SUM('User Application'!$C$6:$C$8))*data!$G724</f>
        <v>26242.3</v>
      </c>
      <c r="E724" s="1">
        <f t="shared" si="11"/>
        <v>2469.8391666666671</v>
      </c>
      <c r="H724" t="str">
        <v>Salamá</v>
      </c>
      <c r="I724" t="str">
        <v>710 Summerview Parkway</v>
      </c>
      <c r="J724" t="str">
        <v>Tuna - Sushi Grade</v>
      </c>
    </row>
    <row r="725" spans="2:10">
      <c r="B725">
        <f>data!$A725</f>
        <v>724</v>
      </c>
      <c r="C725" s="1">
        <f>(data!$H725/SUM(data!$F725:'data'!$G725))*data!$G725</f>
        <v>175.30571428571429</v>
      </c>
      <c r="D725" s="1">
        <f>(data!$I725-SUM('User Application'!$C$6:$C$8))*data!$G725</f>
        <v>1955.92</v>
      </c>
      <c r="E725" s="1">
        <f t="shared" si="11"/>
        <v>175.30571428571429</v>
      </c>
      <c r="H725" t="str">
        <v>Sambong</v>
      </c>
      <c r="I725" t="str">
        <v>7103 Truax Crossing</v>
      </c>
      <c r="J725" t="str">
        <v>Turkey - Breast, Double</v>
      </c>
    </row>
    <row r="726" spans="2:10">
      <c r="B726">
        <f>data!$A726</f>
        <v>725</v>
      </c>
      <c r="C726" s="1">
        <f>(data!$H726/SUM(data!$F726:'data'!$G726))*data!$G726</f>
        <v>846.69600000000014</v>
      </c>
      <c r="D726" s="1">
        <f>(data!$I726-SUM('User Application'!$C$6:$C$8))*data!$G726</f>
        <v>4993.4400000000005</v>
      </c>
      <c r="E726" s="1">
        <f t="shared" si="11"/>
        <v>846.69600000000014</v>
      </c>
      <c r="H726" t="str">
        <v>Samdrup Jongkhar</v>
      </c>
      <c r="I726" t="str">
        <v>7124 Dovetail Trail</v>
      </c>
      <c r="J726" t="str">
        <v>Turkey - Ground. Lean</v>
      </c>
    </row>
    <row r="727" spans="2:10">
      <c r="B727">
        <f>data!$A727</f>
        <v>726</v>
      </c>
      <c r="C727" s="1">
        <f>(data!$H727/SUM(data!$F727:'data'!$G727))*data!$G727</f>
        <v>2608.4928571428572</v>
      </c>
      <c r="D727" s="1">
        <f>(data!$I727-SUM('User Application'!$C$6:$C$8))*data!$G727</f>
        <v>13194.1</v>
      </c>
      <c r="E727" s="1">
        <f t="shared" si="11"/>
        <v>2608.4928571428572</v>
      </c>
      <c r="H727" t="str">
        <v>San Andrés</v>
      </c>
      <c r="I727" t="str">
        <v>7140 Springview Pass</v>
      </c>
      <c r="J727" t="str">
        <v>Turkey - Whole, Fresh</v>
      </c>
    </row>
    <row r="728" spans="2:10">
      <c r="B728">
        <f>data!$A728</f>
        <v>727</v>
      </c>
      <c r="C728" s="1">
        <f>(data!$H728/SUM(data!$F728:'data'!$G728))*data!$G728</f>
        <v>2291.3590909090913</v>
      </c>
      <c r="D728" s="1">
        <f>(data!$I728-SUM('User Application'!$C$6:$C$8))*data!$G728</f>
        <v>15701.85</v>
      </c>
      <c r="E728" s="1">
        <f t="shared" si="11"/>
        <v>2291.3590909090913</v>
      </c>
      <c r="H728" t="str">
        <v>San Antonio</v>
      </c>
      <c r="I728" t="str">
        <v>715 Debra Crossing</v>
      </c>
      <c r="J728" t="str">
        <v>Urban Zen Drinks</v>
      </c>
    </row>
    <row r="729" spans="2:10">
      <c r="B729">
        <f>data!$A729</f>
        <v>728</v>
      </c>
      <c r="C729" s="1">
        <f>(data!$H729/SUM(data!$F729:'data'!$G729))*data!$G729</f>
        <v>941.76352941176469</v>
      </c>
      <c r="D729" s="1">
        <f>(data!$I729-SUM('User Application'!$C$6:$C$8))*data!$G729</f>
        <v>8816.2900000000009</v>
      </c>
      <c r="E729" s="1">
        <f t="shared" si="11"/>
        <v>941.76352941176469</v>
      </c>
      <c r="H729" t="str">
        <v>San Antonio Del Monte</v>
      </c>
      <c r="I729" t="str">
        <v>715 Del Sol Road</v>
      </c>
      <c r="J729" t="str">
        <v>V8 Splash Strawberry Banana</v>
      </c>
    </row>
    <row r="730" spans="2:10">
      <c r="B730">
        <f>data!$A730</f>
        <v>729</v>
      </c>
      <c r="C730" s="1">
        <f>(data!$H730/SUM(data!$F730:'data'!$G730))*data!$G730</f>
        <v>932.10454545454559</v>
      </c>
      <c r="D730" s="1">
        <f>(data!$I730-SUM('User Application'!$C$6:$C$8))*data!$G730</f>
        <v>16413.2</v>
      </c>
      <c r="E730" s="1">
        <f t="shared" si="11"/>
        <v>932.10454545454559</v>
      </c>
      <c r="H730" t="str">
        <v>San Antonio Oeste</v>
      </c>
      <c r="I730" t="str">
        <v>71593 Macpherson Way</v>
      </c>
      <c r="J730" t="str">
        <v>Vaccum Bag - 14X20</v>
      </c>
    </row>
    <row r="731" spans="2:10">
      <c r="B731">
        <f>data!$A731</f>
        <v>730</v>
      </c>
      <c r="C731" s="1">
        <f>(data!$H731/SUM(data!$F731:'data'!$G731))*data!$G731</f>
        <v>672.94499999999994</v>
      </c>
      <c r="D731" s="1">
        <f>(data!$I731-SUM('User Application'!$C$6:$C$8))*data!$G731</f>
        <v>5748.96</v>
      </c>
      <c r="E731" s="1">
        <f t="shared" si="11"/>
        <v>672.94499999999994</v>
      </c>
      <c r="H731" t="str">
        <v>San Bernardo</v>
      </c>
      <c r="I731" t="str">
        <v>71705 Brown Alley</v>
      </c>
      <c r="J731" t="str">
        <v>Vacuum Bags 12X16</v>
      </c>
    </row>
    <row r="732" spans="2:10">
      <c r="B732">
        <f>data!$A732</f>
        <v>731</v>
      </c>
      <c r="C732" s="1">
        <f>(data!$H732/SUM(data!$F732:'data'!$G732))*data!$G732</f>
        <v>3239.5533333333333</v>
      </c>
      <c r="D732" s="1">
        <f>(data!$I732-SUM('User Application'!$C$6:$C$8))*data!$G732</f>
        <v>5191.2</v>
      </c>
      <c r="E732" s="1">
        <f t="shared" si="11"/>
        <v>3239.5533333333333</v>
      </c>
      <c r="H732" t="str">
        <v>San Felipe</v>
      </c>
      <c r="I732" t="str">
        <v>718 Merchant Center</v>
      </c>
      <c r="J732" t="str">
        <v>Vanilla Beans</v>
      </c>
    </row>
    <row r="733" spans="2:10">
      <c r="B733">
        <f>data!$A733</f>
        <v>732</v>
      </c>
      <c r="C733" s="1">
        <f>(data!$H733/SUM(data!$F733:'data'!$G733))*data!$G733</f>
        <v>3046.4509090909091</v>
      </c>
      <c r="D733" s="1">
        <f>(data!$I733-SUM('User Application'!$C$6:$C$8))*data!$G733</f>
        <v>18620.400000000001</v>
      </c>
      <c r="E733" s="1">
        <f t="shared" si="11"/>
        <v>3046.4509090909091</v>
      </c>
      <c r="H733" t="str">
        <v>San Francisco</v>
      </c>
      <c r="I733" t="str">
        <v>7183 Fairview Alley</v>
      </c>
      <c r="J733" t="str">
        <v>Veal - Bones</v>
      </c>
    </row>
    <row r="734" spans="2:10">
      <c r="B734">
        <f>data!$A734</f>
        <v>733</v>
      </c>
      <c r="C734" s="1">
        <f>(data!$H734/SUM(data!$F734:'data'!$G734))*data!$G734</f>
        <v>366.62333333333328</v>
      </c>
      <c r="D734" s="1">
        <f>(data!$I734-SUM('User Application'!$C$6:$C$8))*data!$G734</f>
        <v>7279.68</v>
      </c>
      <c r="E734" s="1">
        <f t="shared" si="11"/>
        <v>366.62333333333328</v>
      </c>
      <c r="H734" t="str">
        <v>San Ignacio De Tupile</v>
      </c>
      <c r="I734" t="str">
        <v>7196 Morning Hill</v>
      </c>
      <c r="J734" t="str">
        <v>Veal - Brisket, Provimi,Bnls</v>
      </c>
    </row>
    <row r="735" spans="2:10">
      <c r="B735">
        <f>data!$A735</f>
        <v>734</v>
      </c>
      <c r="C735" s="1">
        <f>(data!$H735/SUM(data!$F735:'data'!$G735))*data!$G735</f>
        <v>157.25785714285715</v>
      </c>
      <c r="D735" s="1">
        <f>(data!$I735-SUM('User Application'!$C$6:$C$8))*data!$G735</f>
        <v>250.64999999999998</v>
      </c>
      <c r="E735" s="1">
        <f t="shared" si="11"/>
        <v>157.25785714285715</v>
      </c>
      <c r="H735" t="str">
        <v>San Javier</v>
      </c>
      <c r="I735" t="str">
        <v>72 Gulseth Parkway</v>
      </c>
      <c r="J735" t="str">
        <v>Veal - Chops, Split, Frenched</v>
      </c>
    </row>
    <row r="736" spans="2:10">
      <c r="B736">
        <f>data!$A736</f>
        <v>735</v>
      </c>
      <c r="C736" s="1">
        <f>(data!$H736/SUM(data!$F736:'data'!$G736))*data!$G736</f>
        <v>1348.7583333333332</v>
      </c>
      <c r="D736" s="1">
        <f>(data!$I736-SUM('User Application'!$C$6:$C$8))*data!$G736</f>
        <v>525</v>
      </c>
      <c r="E736" s="1">
        <f t="shared" si="11"/>
        <v>525</v>
      </c>
      <c r="H736" t="str">
        <v>San Jose</v>
      </c>
      <c r="I736" t="str">
        <v>72026 Evergreen Drive</v>
      </c>
      <c r="J736" t="str">
        <v>Veal - Heart</v>
      </c>
    </row>
    <row r="737" spans="2:10">
      <c r="B737">
        <f>data!$A737</f>
        <v>736</v>
      </c>
      <c r="C737" s="1">
        <f>(data!$H737/SUM(data!$F737:'data'!$G737))*data!$G737</f>
        <v>2227.77</v>
      </c>
      <c r="D737" s="1">
        <f>(data!$I737-SUM('User Application'!$C$6:$C$8))*data!$G737</f>
        <v>19580.399999999998</v>
      </c>
      <c r="E737" s="1">
        <f t="shared" si="11"/>
        <v>2227.77</v>
      </c>
      <c r="H737" t="str">
        <v>San Rafael</v>
      </c>
      <c r="I737" t="str">
        <v>72321 Stuart Road</v>
      </c>
      <c r="J737" t="str">
        <v>Veal - Inside</v>
      </c>
    </row>
    <row r="738" spans="2:10">
      <c r="B738">
        <f>data!$A738</f>
        <v>737</v>
      </c>
      <c r="C738" s="1">
        <f>(data!$H738/SUM(data!$F738:'data'!$G738))*data!$G738</f>
        <v>3537.7846153846158</v>
      </c>
      <c r="D738" s="1">
        <f>(data!$I738-SUM('User Application'!$C$6:$C$8))*data!$G738</f>
        <v>13442.76</v>
      </c>
      <c r="E738" s="1">
        <f t="shared" si="11"/>
        <v>3537.7846153846158</v>
      </c>
      <c r="H738" t="str">
        <v>San Teodoro</v>
      </c>
      <c r="I738" t="str">
        <v>72331 Boyd Place</v>
      </c>
      <c r="J738" t="str">
        <v>Veal - Inside Round / Top, Lean</v>
      </c>
    </row>
    <row r="739" spans="2:10">
      <c r="B739">
        <f>data!$A739</f>
        <v>738</v>
      </c>
      <c r="C739" s="1">
        <f>(data!$H739/SUM(data!$F739:'data'!$G739))*data!$G739</f>
        <v>229.96888888888887</v>
      </c>
      <c r="D739" s="1">
        <f>(data!$I739-SUM('User Application'!$C$6:$C$8))*data!$G739</f>
        <v>1749.2</v>
      </c>
      <c r="E739" s="1">
        <f t="shared" si="11"/>
        <v>229.96888888888887</v>
      </c>
      <c r="H739" t="str">
        <v>San Vicente</v>
      </c>
      <c r="I739" t="str">
        <v>727 Goodland Center</v>
      </c>
      <c r="J739" t="str">
        <v>Veal - Kidney</v>
      </c>
    </row>
    <row r="740" spans="2:10">
      <c r="B740">
        <f>data!$A740</f>
        <v>739</v>
      </c>
      <c r="C740" s="1">
        <f>(data!$H740/SUM(data!$F740:'data'!$G740))*data!$G740</f>
        <v>2347.152</v>
      </c>
      <c r="D740" s="1">
        <f>(data!$I740-SUM('User Application'!$C$6:$C$8))*data!$G740</f>
        <v>10437.44</v>
      </c>
      <c r="E740" s="1">
        <f t="shared" si="11"/>
        <v>2347.152</v>
      </c>
      <c r="H740" t="str">
        <v>Sananduva</v>
      </c>
      <c r="I740" t="str">
        <v>73 Jackson Street</v>
      </c>
      <c r="J740" t="str">
        <v>Veal - Leg</v>
      </c>
    </row>
    <row r="741" spans="2:10">
      <c r="B741">
        <f>data!$A741</f>
        <v>740</v>
      </c>
      <c r="C741" s="1">
        <f>(data!$H741/SUM(data!$F741:'data'!$G741))*data!$G741</f>
        <v>1182.791739130435</v>
      </c>
      <c r="D741" s="1">
        <f>(data!$I741-SUM('User Application'!$C$6:$C$8))*data!$G741</f>
        <v>29944.75</v>
      </c>
      <c r="E741" s="1">
        <f t="shared" si="11"/>
        <v>1182.791739130435</v>
      </c>
      <c r="H741" t="str">
        <v>Sandaogou</v>
      </c>
      <c r="I741" t="str">
        <v>73 Mcbride Way</v>
      </c>
      <c r="J741" t="str">
        <v>Veal - Shank, Pieces</v>
      </c>
    </row>
    <row r="742" spans="2:10">
      <c r="B742">
        <f>data!$A742</f>
        <v>741</v>
      </c>
      <c r="C742" s="1">
        <f>(data!$H742/SUM(data!$F742:'data'!$G742))*data!$G742</f>
        <v>553.44187499999998</v>
      </c>
      <c r="D742" s="1">
        <f>(data!$I742-SUM('User Application'!$C$6:$C$8))*data!$G742</f>
        <v>10952.34</v>
      </c>
      <c r="E742" s="1">
        <f t="shared" si="11"/>
        <v>553.44187499999998</v>
      </c>
      <c r="H742" t="str">
        <v>Sandaohezi</v>
      </c>
      <c r="I742" t="str">
        <v>730 Buell Way</v>
      </c>
      <c r="J742" t="str">
        <v>Veal - Tenderloin, Untrimmed</v>
      </c>
    </row>
    <row r="743" spans="2:10">
      <c r="B743">
        <f>data!$A743</f>
        <v>742</v>
      </c>
      <c r="C743" s="1">
        <f>(data!$H743/SUM(data!$F743:'data'!$G743))*data!$G743</f>
        <v>4075.5272727272727</v>
      </c>
      <c r="D743" s="1">
        <f>(data!$I743-SUM('User Application'!$C$6:$C$8))*data!$G743</f>
        <v>16506.199999999997</v>
      </c>
      <c r="E743" s="1">
        <f t="shared" si="11"/>
        <v>4075.5272727272727</v>
      </c>
      <c r="H743" t="str">
        <v>Sandur</v>
      </c>
      <c r="I743" t="str">
        <v>73083 Darwin Park</v>
      </c>
      <c r="J743" t="str">
        <v>Vector Energy Bar</v>
      </c>
    </row>
    <row r="744" spans="2:10">
      <c r="B744">
        <f>data!$A744</f>
        <v>743</v>
      </c>
      <c r="C744" s="1">
        <f>(data!$H744/SUM(data!$F744:'data'!$G744))*data!$G744</f>
        <v>2853.7242105263158</v>
      </c>
      <c r="D744" s="1">
        <f>(data!$I744-SUM('User Application'!$C$6:$C$8))*data!$G744</f>
        <v>23159.51</v>
      </c>
      <c r="E744" s="1">
        <f t="shared" si="11"/>
        <v>2853.7242105263158</v>
      </c>
      <c r="H744" t="str">
        <v>Sandviken</v>
      </c>
      <c r="I744" t="str">
        <v>7311 Southridge Avenue</v>
      </c>
      <c r="J744" t="str">
        <v>Venison - Striploin</v>
      </c>
    </row>
    <row r="745" spans="2:10">
      <c r="B745">
        <f>data!$A745</f>
        <v>744</v>
      </c>
      <c r="C745" s="1">
        <f>(data!$H745/SUM(data!$F745:'data'!$G745))*data!$G745</f>
        <v>863.50235294117647</v>
      </c>
      <c r="D745" s="1">
        <f>(data!$I745-SUM('User Application'!$C$6:$C$8))*data!$G745</f>
        <v>32938.11</v>
      </c>
      <c r="E745" s="1">
        <f t="shared" si="11"/>
        <v>863.50235294117647</v>
      </c>
      <c r="H745" t="str">
        <v>Sanhe</v>
      </c>
      <c r="I745" t="str">
        <v>7329 Esch Avenue</v>
      </c>
      <c r="J745" t="str">
        <v>Versatainer Nc - 888</v>
      </c>
    </row>
    <row r="746" spans="2:10">
      <c r="B746">
        <f>data!$A746</f>
        <v>745</v>
      </c>
      <c r="C746" s="1">
        <f>(data!$H746/SUM(data!$F746:'data'!$G746))*data!$G746</f>
        <v>447.78199999999993</v>
      </c>
      <c r="D746" s="1">
        <f>(data!$I746-SUM('User Application'!$C$6:$C$8))*data!$G746</f>
        <v>3971.67</v>
      </c>
      <c r="E746" s="1">
        <f t="shared" si="11"/>
        <v>447.78199999999993</v>
      </c>
      <c r="H746" t="str">
        <v>Saniwonorejo</v>
      </c>
      <c r="I746" t="str">
        <v>7330 John Wall Place</v>
      </c>
      <c r="J746" t="str">
        <v>Vinegar - Cider</v>
      </c>
    </row>
    <row r="747" spans="2:10">
      <c r="B747">
        <f>data!$A747</f>
        <v>746</v>
      </c>
      <c r="C747" s="1">
        <f>(data!$H747/SUM(data!$F747:'data'!$G747))*data!$G747</f>
        <v>588.33538461538456</v>
      </c>
      <c r="D747" s="1">
        <f>(data!$I747-SUM('User Application'!$C$6:$C$8))*data!$G747</f>
        <v>9914.92</v>
      </c>
      <c r="E747" s="1">
        <f t="shared" si="11"/>
        <v>588.33538461538456</v>
      </c>
      <c r="H747" t="str">
        <v>Santa Catarina Ixtahuacán</v>
      </c>
      <c r="I747" t="str">
        <v>73345 Briar Crest Point</v>
      </c>
      <c r="J747" t="str">
        <v>Vinegar - Raspberry</v>
      </c>
    </row>
    <row r="748" spans="2:10">
      <c r="B748">
        <f>data!$A748</f>
        <v>747</v>
      </c>
      <c r="C748" s="1">
        <f>(data!$H748/SUM(data!$F748:'data'!$G748))*data!$G748</f>
        <v>742.16750000000002</v>
      </c>
      <c r="D748" s="1">
        <f>(data!$I748-SUM('User Application'!$C$6:$C$8))*data!$G748</f>
        <v>3116.54</v>
      </c>
      <c r="E748" s="1">
        <f t="shared" si="11"/>
        <v>742.16750000000002</v>
      </c>
      <c r="H748" t="str">
        <v>Santa Lucia</v>
      </c>
      <c r="I748" t="str">
        <v>7356 South Drive</v>
      </c>
      <c r="J748" t="str">
        <v>Vinegar - Sherry</v>
      </c>
    </row>
    <row r="749" spans="2:10">
      <c r="B749">
        <f>data!$A749</f>
        <v>748</v>
      </c>
      <c r="C749" s="1">
        <f>(data!$H749/SUM(data!$F749:'data'!$G749))*data!$G749</f>
        <v>424.02125000000001</v>
      </c>
      <c r="D749" s="1">
        <f>(data!$I749-SUM('User Application'!$C$6:$C$8))*data!$G749</f>
        <v>3956.37</v>
      </c>
      <c r="E749" s="1">
        <f t="shared" si="11"/>
        <v>424.02125000000001</v>
      </c>
      <c r="H749" t="str">
        <v>Santa Lucía Cotzumalguapa</v>
      </c>
      <c r="I749" t="str">
        <v>737 Caliangt Road</v>
      </c>
      <c r="J749" t="str">
        <v>Vodka - Hot, Lnferno</v>
      </c>
    </row>
    <row r="750" spans="2:10">
      <c r="B750">
        <f>data!$A750</f>
        <v>749</v>
      </c>
      <c r="C750" s="1">
        <f>(data!$H750/SUM(data!$F750:'data'!$G750))*data!$G750</f>
        <v>807.87999999999988</v>
      </c>
      <c r="D750" s="1">
        <f>(data!$I750-SUM('User Application'!$C$6:$C$8))*data!$G750</f>
        <v>21253.56</v>
      </c>
      <c r="E750" s="1">
        <f t="shared" si="11"/>
        <v>807.87999999999988</v>
      </c>
      <c r="H750" t="str">
        <v>Santa Marta De Penaguião</v>
      </c>
      <c r="I750" t="str">
        <v>739 Kim Drive</v>
      </c>
      <c r="J750" t="str">
        <v>Vodka - Lemon, Absolut</v>
      </c>
    </row>
    <row r="751" spans="2:10">
      <c r="B751">
        <f>data!$A751</f>
        <v>750</v>
      </c>
      <c r="C751" s="1">
        <f>(data!$H751/SUM(data!$F751:'data'!$G751))*data!$G751</f>
        <v>1239.8849999999998</v>
      </c>
      <c r="D751" s="1">
        <f>(data!$I751-SUM('User Application'!$C$6:$C$8))*data!$G751</f>
        <v>6327.8099999999995</v>
      </c>
      <c r="E751" s="1">
        <f t="shared" si="11"/>
        <v>1239.8849999999998</v>
      </c>
      <c r="H751" t="str">
        <v>Santa Rita</v>
      </c>
      <c r="I751" t="str">
        <v>74 Aberg Trail</v>
      </c>
      <c r="J751" t="str">
        <v>Vodka - Moskovskaya</v>
      </c>
    </row>
    <row r="752" spans="2:10">
      <c r="B752">
        <f>data!$A752</f>
        <v>751</v>
      </c>
      <c r="C752" s="1">
        <f>(data!$H752/SUM(data!$F752:'data'!$G752))*data!$G752</f>
        <v>2996.3446153846153</v>
      </c>
      <c r="D752" s="1">
        <f>(data!$I752-SUM('User Application'!$C$6:$C$8))*data!$G752</f>
        <v>45781.8</v>
      </c>
      <c r="E752" s="1">
        <f t="shared" si="11"/>
        <v>2996.3446153846153</v>
      </c>
      <c r="H752" t="str">
        <v>Santa Rosa De Copán</v>
      </c>
      <c r="I752" t="str">
        <v>74 Dryden Trail</v>
      </c>
      <c r="J752" t="str">
        <v>Vol Au Vents</v>
      </c>
    </row>
    <row r="753" spans="2:10">
      <c r="B753">
        <f>data!$A753</f>
        <v>752</v>
      </c>
      <c r="C753" s="1">
        <f>(data!$H753/SUM(data!$F753:'data'!$G753))*data!$G753</f>
        <v>1272.7020000000002</v>
      </c>
      <c r="D753" s="1">
        <f>(data!$I753-SUM('User Application'!$C$6:$C$8))*data!$G753</f>
        <v>4842.78</v>
      </c>
      <c r="E753" s="1">
        <f t="shared" si="11"/>
        <v>1272.7020000000002</v>
      </c>
      <c r="H753" t="str">
        <v>Santo António Das Areias</v>
      </c>
      <c r="I753" t="str">
        <v>740 Blackbird Junction</v>
      </c>
      <c r="J753" t="str">
        <v>Water - Aquafina Vitamin</v>
      </c>
    </row>
    <row r="754" spans="2:10">
      <c r="B754">
        <f>data!$A754</f>
        <v>753</v>
      </c>
      <c r="C754" s="1">
        <f>(data!$H754/SUM(data!$F754:'data'!$G754))*data!$G754</f>
        <v>3284.7811111111114</v>
      </c>
      <c r="D754" s="1">
        <f>(data!$I754-SUM('User Application'!$C$6:$C$8))*data!$G754</f>
        <v>2637.53</v>
      </c>
      <c r="E754" s="1">
        <f t="shared" si="11"/>
        <v>2637.53</v>
      </c>
      <c r="H754" t="str">
        <v>São Sepé</v>
      </c>
      <c r="I754" t="str">
        <v>743 Continental Terrace</v>
      </c>
      <c r="J754" t="str">
        <v>Water - Mineral, Carbonated</v>
      </c>
    </row>
    <row r="755" spans="2:10">
      <c r="B755">
        <f>data!$A755</f>
        <v>754</v>
      </c>
      <c r="C755" s="1">
        <f>(data!$H755/SUM(data!$F755:'data'!$G755))*data!$G755</f>
        <v>3002.9115789473681</v>
      </c>
      <c r="D755" s="1">
        <f>(data!$I755-SUM('User Application'!$C$6:$C$8))*data!$G755</f>
        <v>37317.479999999996</v>
      </c>
      <c r="E755" s="1">
        <f t="shared" si="11"/>
        <v>3002.9115789473681</v>
      </c>
      <c r="H755" t="str">
        <v>Sapataria</v>
      </c>
      <c r="I755" t="str">
        <v>747 Basil Pass</v>
      </c>
      <c r="J755" t="str">
        <v>Water - Spring 1.5Lit</v>
      </c>
    </row>
    <row r="756" spans="2:10">
      <c r="B756">
        <f>data!$A756</f>
        <v>755</v>
      </c>
      <c r="C756" s="1">
        <f>(data!$H756/SUM(data!$F756:'data'!$G756))*data!$G756</f>
        <v>370.85</v>
      </c>
      <c r="D756" s="1">
        <f>(data!$I756-SUM('User Application'!$C$6:$C$8))*data!$G756</f>
        <v>13085.45</v>
      </c>
      <c r="E756" s="1">
        <f t="shared" si="11"/>
        <v>370.85</v>
      </c>
      <c r="H756" t="str">
        <v>Sapotskin</v>
      </c>
      <c r="I756" t="str">
        <v>7480 Main Drive</v>
      </c>
      <c r="J756" t="str">
        <v>Water - Tonic</v>
      </c>
    </row>
    <row r="757" spans="2:10">
      <c r="B757">
        <f>data!$A757</f>
        <v>756</v>
      </c>
      <c r="C757" s="1">
        <f>(data!$H757/SUM(data!$F757:'data'!$G757))*data!$G757</f>
        <v>1191.5115789473684</v>
      </c>
      <c r="D757" s="1">
        <f>(data!$I757-SUM('User Application'!$C$6:$C$8))*data!$G757</f>
        <v>30510.799999999999</v>
      </c>
      <c r="E757" s="1">
        <f t="shared" si="11"/>
        <v>1191.5115789473684</v>
      </c>
      <c r="H757" t="str">
        <v>Sarapul</v>
      </c>
      <c r="I757" t="str">
        <v>7484 Valley Edge Way</v>
      </c>
      <c r="J757" t="str">
        <v>Water Chestnut - Canned</v>
      </c>
    </row>
    <row r="758" spans="2:10">
      <c r="B758">
        <f>data!$A758</f>
        <v>757</v>
      </c>
      <c r="C758" s="1">
        <f>(data!$H758/SUM(data!$F758:'data'!$G758))*data!$G758</f>
        <v>292.47909090909093</v>
      </c>
      <c r="D758" s="1">
        <f>(data!$I758-SUM('User Application'!$C$6:$C$8))*data!$G758</f>
        <v>24694.18</v>
      </c>
      <c r="E758" s="1">
        <f t="shared" si="11"/>
        <v>292.47909090909093</v>
      </c>
      <c r="H758" t="str">
        <v>Sardoal</v>
      </c>
      <c r="I758" t="str">
        <v>75 Haas Trail</v>
      </c>
      <c r="J758" t="str">
        <v>Water, Tap</v>
      </c>
    </row>
    <row r="759" spans="2:10">
      <c r="B759">
        <f>data!$A759</f>
        <v>758</v>
      </c>
      <c r="C759" s="1">
        <f>(data!$H759/SUM(data!$F759:'data'!$G759))*data!$G759</f>
        <v>3173.8583333333331</v>
      </c>
      <c r="D759" s="1">
        <f>(data!$I759-SUM('User Application'!$C$6:$C$8))*data!$G759</f>
        <v>3852.4</v>
      </c>
      <c r="E759" s="1">
        <f t="shared" si="11"/>
        <v>3173.8583333333331</v>
      </c>
      <c r="H759" t="str">
        <v>Sarukhan</v>
      </c>
      <c r="I759" t="str">
        <v>75 Park Meadow Crossing</v>
      </c>
      <c r="J759" t="str">
        <v>Wheat - Soft Kernal Of Wheat</v>
      </c>
    </row>
    <row r="760" spans="2:10">
      <c r="B760">
        <f>data!$A760</f>
        <v>759</v>
      </c>
      <c r="C760" s="1">
        <f>(data!$H760/SUM(data!$F760:'data'!$G760))*data!$G760</f>
        <v>677.08</v>
      </c>
      <c r="D760" s="1">
        <f>(data!$I760-SUM('User Application'!$C$6:$C$8))*data!$G760</f>
        <v>3404.64</v>
      </c>
      <c r="E760" s="1">
        <f t="shared" si="11"/>
        <v>677.08</v>
      </c>
      <c r="H760" t="str">
        <v>Saskatoon</v>
      </c>
      <c r="I760" t="str">
        <v>75 Rieder Avenue</v>
      </c>
      <c r="J760" t="str">
        <v>White Baguette</v>
      </c>
    </row>
    <row r="761" spans="2:10">
      <c r="B761">
        <f>data!$A761</f>
        <v>760</v>
      </c>
      <c r="C761" s="1">
        <f>(data!$H761/SUM(data!$F761:'data'!$G761))*data!$G761</f>
        <v>2790.7919999999995</v>
      </c>
      <c r="D761" s="1">
        <f>(data!$I761-SUM('User Application'!$C$6:$C$8))*data!$G761</f>
        <v>46421.279999999999</v>
      </c>
      <c r="E761" s="1">
        <f t="shared" si="11"/>
        <v>2790.7919999999995</v>
      </c>
      <c r="H761" t="str">
        <v>Sattahip</v>
      </c>
      <c r="I761" t="str">
        <v>75 Waxwing Plaza</v>
      </c>
      <c r="J761" t="str">
        <v>Whmis - Spray Bottle Trigger</v>
      </c>
    </row>
    <row r="762" spans="2:10">
      <c r="B762">
        <f>data!$A762</f>
        <v>761</v>
      </c>
      <c r="C762" s="1">
        <f>(data!$H762/SUM(data!$F762:'data'!$G762))*data!$G762</f>
        <v>998.79272727272723</v>
      </c>
      <c r="D762" s="1">
        <f>(data!$I762-SUM('User Application'!$C$6:$C$8))*data!$G762</f>
        <v>2222.58</v>
      </c>
      <c r="E762" s="1">
        <f t="shared" si="11"/>
        <v>998.79272727272723</v>
      </c>
      <c r="H762" t="str">
        <v>Séléa</v>
      </c>
      <c r="I762" t="str">
        <v>7535 Dawn Road</v>
      </c>
      <c r="J762" t="str">
        <v>Wine - Alsace Gewurztraminer</v>
      </c>
    </row>
    <row r="763" spans="2:10">
      <c r="B763">
        <f>data!$A763</f>
        <v>762</v>
      </c>
      <c r="C763" s="1">
        <f>(data!$H763/SUM(data!$F763:'data'!$G763))*data!$G763</f>
        <v>1572.5133333333333</v>
      </c>
      <c r="D763" s="1">
        <f>(data!$I763-SUM('User Application'!$C$6:$C$8))*data!$G763</f>
        <v>14064.349999999999</v>
      </c>
      <c r="E763" s="1">
        <f t="shared" si="11"/>
        <v>1572.5133333333333</v>
      </c>
      <c r="H763" t="str">
        <v>Sendai</v>
      </c>
      <c r="I763" t="str">
        <v>7537 Maywood Place</v>
      </c>
      <c r="J763" t="str">
        <v>Wine - Balbach Riverside</v>
      </c>
    </row>
    <row r="764" spans="2:10">
      <c r="B764">
        <f>data!$A764</f>
        <v>763</v>
      </c>
      <c r="C764" s="1">
        <f>(data!$H764/SUM(data!$F764:'data'!$G764))*data!$G764</f>
        <v>1881.625</v>
      </c>
      <c r="D764" s="1">
        <f>(data!$I764-SUM('User Application'!$C$6:$C$8))*data!$G764</f>
        <v>913.45</v>
      </c>
      <c r="E764" s="1">
        <f t="shared" si="11"/>
        <v>913.45</v>
      </c>
      <c r="H764" t="str">
        <v>Sentieiras</v>
      </c>
      <c r="I764" t="str">
        <v>7588 Hudson Hill</v>
      </c>
      <c r="J764" t="str">
        <v>Wine - Baron De Rothschild</v>
      </c>
    </row>
    <row r="765" spans="2:10">
      <c r="B765">
        <f>data!$A765</f>
        <v>764</v>
      </c>
      <c r="C765" s="1">
        <f>(data!$H765/SUM(data!$F765:'data'!$G765))*data!$G765</f>
        <v>1501.9933333333331</v>
      </c>
      <c r="D765" s="1">
        <f>(data!$I765-SUM('User Application'!$C$6:$C$8))*data!$G765</f>
        <v>27948.720000000001</v>
      </c>
      <c r="E765" s="1">
        <f t="shared" si="11"/>
        <v>1501.9933333333331</v>
      </c>
      <c r="H765" t="str">
        <v>Serov</v>
      </c>
      <c r="I765" t="str">
        <v>759 David Point</v>
      </c>
      <c r="J765" t="str">
        <v>Wine - Bouchard La Vignee Pinot</v>
      </c>
    </row>
    <row r="766" spans="2:10">
      <c r="B766">
        <f>data!$A766</f>
        <v>765</v>
      </c>
      <c r="C766" s="1">
        <f>(data!$H766/SUM(data!$F766:'data'!$G766))*data!$G766</f>
        <v>379.95555555555552</v>
      </c>
      <c r="D766" s="1">
        <f>(data!$I766-SUM('User Application'!$C$6:$C$8))*data!$G766</f>
        <v>328.38</v>
      </c>
      <c r="E766" s="1">
        <f t="shared" si="11"/>
        <v>328.38</v>
      </c>
      <c r="H766" t="str">
        <v>Seshcha</v>
      </c>
      <c r="I766" t="str">
        <v>759 Gerald Circle</v>
      </c>
      <c r="J766" t="str">
        <v>Wine - Carmenere Casillero Del</v>
      </c>
    </row>
    <row r="767" spans="2:10">
      <c r="B767">
        <f>data!$A767</f>
        <v>766</v>
      </c>
      <c r="C767" s="1">
        <f>(data!$H767/SUM(data!$F767:'data'!$G767))*data!$G767</f>
        <v>1483.88</v>
      </c>
      <c r="D767" s="1">
        <f>(data!$I767-SUM('User Application'!$C$6:$C$8))*data!$G767</f>
        <v>415.33</v>
      </c>
      <c r="E767" s="1">
        <f t="shared" si="11"/>
        <v>415.33</v>
      </c>
      <c r="H767" t="str">
        <v>Sevan</v>
      </c>
      <c r="I767" t="str">
        <v>759 Sutherland Terrace</v>
      </c>
      <c r="J767" t="str">
        <v>Wine - Chateau Aqueria Tavel</v>
      </c>
    </row>
    <row r="768" spans="2:10">
      <c r="B768">
        <f>data!$A768</f>
        <v>767</v>
      </c>
      <c r="C768" s="1">
        <f>(data!$H768/SUM(data!$F768:'data'!$G768))*data!$G768</f>
        <v>1841.3784615384614</v>
      </c>
      <c r="D768" s="1">
        <f>(data!$I768-SUM('User Application'!$C$6:$C$8))*data!$G768</f>
        <v>30980.240000000002</v>
      </c>
      <c r="E768" s="1">
        <f t="shared" si="11"/>
        <v>1841.3784615384614</v>
      </c>
      <c r="H768" t="str">
        <v>Sexmoan</v>
      </c>
      <c r="I768" t="str">
        <v>75984 Lerdahl Terrace</v>
      </c>
      <c r="J768" t="str">
        <v>Wine - Chateauneuf Du Pape</v>
      </c>
    </row>
    <row r="769" spans="2:10">
      <c r="B769">
        <f>data!$A769</f>
        <v>768</v>
      </c>
      <c r="C769" s="1">
        <f>(data!$H769/SUM(data!$F769:'data'!$G769))*data!$G769</f>
        <v>640.85249999999996</v>
      </c>
      <c r="D769" s="1">
        <f>(data!$I769-SUM('User Application'!$C$6:$C$8))*data!$G769</f>
        <v>2332.12</v>
      </c>
      <c r="E769" s="1">
        <f t="shared" si="11"/>
        <v>640.85249999999996</v>
      </c>
      <c r="H769" t="str">
        <v>Shadili</v>
      </c>
      <c r="I769" t="str">
        <v>76 Golden Leaf Trail</v>
      </c>
      <c r="J769" t="str">
        <v>Wine - Clavet Saint Emilion</v>
      </c>
    </row>
    <row r="770" spans="2:10">
      <c r="B770">
        <f>data!$A770</f>
        <v>769</v>
      </c>
      <c r="C770" s="1">
        <f>(data!$H770/SUM(data!$F770:'data'!$G770))*data!$G770</f>
        <v>770.14714285714285</v>
      </c>
      <c r="D770" s="1">
        <f>(data!$I770-SUM('User Application'!$C$6:$C$8))*data!$G770</f>
        <v>8632.98</v>
      </c>
      <c r="E770" s="1">
        <f t="shared" si="11"/>
        <v>770.14714285714285</v>
      </c>
      <c r="H770" t="str">
        <v>Shakhun’Ya</v>
      </c>
      <c r="I770" t="str">
        <v>76 Maywood Court</v>
      </c>
      <c r="J770" t="str">
        <v>Wine - Cousino Macul Antiguas</v>
      </c>
    </row>
    <row r="771" spans="2:10">
      <c r="B771">
        <f>data!$A771</f>
        <v>770</v>
      </c>
      <c r="C771" s="1">
        <f>(data!$H771/SUM(data!$F771:'data'!$G771))*data!$G771</f>
        <v>187.76333333333335</v>
      </c>
      <c r="D771" s="1">
        <f>(data!$I771-SUM('User Application'!$C$6:$C$8))*data!$G771</f>
        <v>12764.01</v>
      </c>
      <c r="E771" s="1">
        <f t="shared" ref="E771:E834" si="12">MIN($C771:$D771)</f>
        <v>187.76333333333335</v>
      </c>
      <c r="H771" t="str">
        <v>Shamva</v>
      </c>
      <c r="I771" t="str">
        <v>76 Pine View Plaza</v>
      </c>
      <c r="J771" t="str">
        <v>Wine - Delicato Merlot</v>
      </c>
    </row>
    <row r="772" spans="2:10">
      <c r="B772">
        <f>data!$A772</f>
        <v>771</v>
      </c>
      <c r="C772" s="1">
        <f>(data!$H772/SUM(data!$F772:'data'!$G772))*data!$G772</f>
        <v>1407.1058823529413</v>
      </c>
      <c r="D772" s="1">
        <f>(data!$I772-SUM('User Application'!$C$6:$C$8))*data!$G772</f>
        <v>2791.2</v>
      </c>
      <c r="E772" s="1">
        <f t="shared" si="12"/>
        <v>1407.1058823529413</v>
      </c>
      <c r="H772" t="str">
        <v>Shangcun</v>
      </c>
      <c r="I772" t="str">
        <v>76237 Lien Center</v>
      </c>
      <c r="J772" t="str">
        <v>Wine - Domaine Boyar Royal</v>
      </c>
    </row>
    <row r="773" spans="2:10">
      <c r="B773">
        <f>data!$A773</f>
        <v>772</v>
      </c>
      <c r="C773" s="1">
        <f>(data!$H773/SUM(data!$F773:'data'!$G773))*data!$G773</f>
        <v>694.64111111111117</v>
      </c>
      <c r="D773" s="1">
        <f>(data!$I773-SUM('User Application'!$C$6:$C$8))*data!$G773</f>
        <v>23415.559999999998</v>
      </c>
      <c r="E773" s="1">
        <f t="shared" si="12"/>
        <v>694.64111111111117</v>
      </c>
      <c r="H773" t="str">
        <v>Shangtuhai</v>
      </c>
      <c r="I773" t="str">
        <v>76813 Hoffman Crossing</v>
      </c>
      <c r="J773" t="str">
        <v>Wine - Dubouef Macon - Villages</v>
      </c>
    </row>
    <row r="774" spans="2:10">
      <c r="B774">
        <f>data!$A774</f>
        <v>773</v>
      </c>
      <c r="C774" s="1">
        <f>(data!$H774/SUM(data!$F774:'data'!$G774))*data!$G774</f>
        <v>1208.1175000000001</v>
      </c>
      <c r="D774" s="1">
        <f>(data!$I774-SUM('User Application'!$C$6:$C$8))*data!$G774</f>
        <v>6634.38</v>
      </c>
      <c r="E774" s="1">
        <f t="shared" si="12"/>
        <v>1208.1175000000001</v>
      </c>
      <c r="H774" t="str">
        <v>Shanxiahu</v>
      </c>
      <c r="I774" t="str">
        <v>769 Meadow Ridge Junction</v>
      </c>
      <c r="J774" t="str">
        <v>Wine - Ej Gallo Sierra Valley</v>
      </c>
    </row>
    <row r="775" spans="2:10">
      <c r="B775">
        <f>data!$A775</f>
        <v>774</v>
      </c>
      <c r="C775" s="1">
        <f>(data!$H775/SUM(data!$F775:'data'!$G775))*data!$G775</f>
        <v>2067.7210526315789</v>
      </c>
      <c r="D775" s="1">
        <f>(data!$I775-SUM('User Application'!$C$6:$C$8))*data!$G775</f>
        <v>26074.699999999997</v>
      </c>
      <c r="E775" s="1">
        <f t="shared" si="12"/>
        <v>2067.7210526315789</v>
      </c>
      <c r="H775" t="str">
        <v>Shashemenē</v>
      </c>
      <c r="I775" t="str">
        <v>77 Waubesa Lane</v>
      </c>
      <c r="J775" t="str">
        <v>Wine - Fat Bastard Merlot</v>
      </c>
    </row>
    <row r="776" spans="2:10">
      <c r="B776">
        <f>data!$A776</f>
        <v>775</v>
      </c>
      <c r="C776" s="1">
        <f>(data!$H776/SUM(data!$F776:'data'!$G776))*data!$G776</f>
        <v>2277.549</v>
      </c>
      <c r="D776" s="1">
        <f>(data!$I776-SUM('User Application'!$C$6:$C$8))*data!$G776</f>
        <v>9555.1200000000008</v>
      </c>
      <c r="E776" s="1">
        <f t="shared" si="12"/>
        <v>2277.549</v>
      </c>
      <c r="H776" t="str">
        <v>Shaxi</v>
      </c>
      <c r="I776" t="str">
        <v>77 West Lane</v>
      </c>
      <c r="J776" t="str">
        <v>Wine - Fume Blanc Fetzer</v>
      </c>
    </row>
    <row r="777" spans="2:10">
      <c r="B777">
        <f>data!$A777</f>
        <v>776</v>
      </c>
      <c r="C777" s="1">
        <f>(data!$H777/SUM(data!$F777:'data'!$G777))*data!$G777</f>
        <v>1945.3515789473684</v>
      </c>
      <c r="D777" s="1">
        <f>(data!$I777-SUM('User Application'!$C$6:$C$8))*data!$G777</f>
        <v>24124.080000000002</v>
      </c>
      <c r="E777" s="1">
        <f t="shared" si="12"/>
        <v>1945.3515789473684</v>
      </c>
      <c r="H777" t="str">
        <v>Shchukino</v>
      </c>
      <c r="I777" t="str">
        <v>771 Gerald Way</v>
      </c>
      <c r="J777" t="str">
        <v>Wine - German Riesling</v>
      </c>
    </row>
    <row r="778" spans="2:10">
      <c r="B778">
        <f>data!$A778</f>
        <v>777</v>
      </c>
      <c r="C778" s="1">
        <f>(data!$H778/SUM(data!$F778:'data'!$G778))*data!$G778</f>
        <v>4.4390909090909085</v>
      </c>
      <c r="D778" s="1">
        <f>(data!$I778-SUM('User Application'!$C$6:$C$8))*data!$G778</f>
        <v>2973.47</v>
      </c>
      <c r="E778" s="1">
        <f t="shared" si="12"/>
        <v>4.4390909090909085</v>
      </c>
      <c r="H778" t="str">
        <v>Shigongqiao</v>
      </c>
      <c r="I778" t="str">
        <v>7752 Barby Center</v>
      </c>
      <c r="J778" t="str">
        <v>Wine - Kwv Chenin Blanc South</v>
      </c>
    </row>
    <row r="779" spans="2:10">
      <c r="B779">
        <f>data!$A779</f>
        <v>778</v>
      </c>
      <c r="C779" s="1">
        <f>(data!$H779/SUM(data!$F779:'data'!$G779))*data!$G779</f>
        <v>386.15499999999997</v>
      </c>
      <c r="D779" s="1">
        <f>(data!$I779-SUM('User Application'!$C$6:$C$8))*data!$G779</f>
        <v>15476.24</v>
      </c>
      <c r="E779" s="1">
        <f t="shared" si="12"/>
        <v>386.15499999999997</v>
      </c>
      <c r="H779" t="str">
        <v>Shilibu</v>
      </c>
      <c r="I779" t="str">
        <v>7756 Bay Street</v>
      </c>
      <c r="J779" t="str">
        <v>Wine - Magnotta - Belpaese</v>
      </c>
    </row>
    <row r="780" spans="2:10">
      <c r="B780">
        <f>data!$A780</f>
        <v>779</v>
      </c>
      <c r="C780" s="1">
        <f>(data!$H780/SUM(data!$F780:'data'!$G780))*data!$G780</f>
        <v>133.77199999999999</v>
      </c>
      <c r="D780" s="1">
        <f>(data!$I780-SUM('User Application'!$C$6:$C$8))*data!$G780</f>
        <v>4605.7</v>
      </c>
      <c r="E780" s="1">
        <f t="shared" si="12"/>
        <v>133.77199999999999</v>
      </c>
      <c r="H780" t="str">
        <v>Shimen</v>
      </c>
      <c r="I780" t="str">
        <v>77718 Randy Court</v>
      </c>
      <c r="J780" t="str">
        <v>Wine - Magnotta - Cab Franc</v>
      </c>
    </row>
    <row r="781" spans="2:10">
      <c r="B781">
        <f>data!$A781</f>
        <v>780</v>
      </c>
      <c r="C781" s="1">
        <f>(data!$H781/SUM(data!$F781:'data'!$G781))*data!$G781</f>
        <v>2666.3573333333334</v>
      </c>
      <c r="D781" s="1">
        <f>(data!$I781-SUM('User Application'!$C$6:$C$8))*data!$G781</f>
        <v>11547.04</v>
      </c>
      <c r="E781" s="1">
        <f t="shared" si="12"/>
        <v>2666.3573333333334</v>
      </c>
      <c r="H781" t="str">
        <v>Shiraoi</v>
      </c>
      <c r="I781" t="str">
        <v>7774 Eliot Junction</v>
      </c>
      <c r="J781" t="str">
        <v>Wine - Magnotta - Red, Baco</v>
      </c>
    </row>
    <row r="782" spans="2:10">
      <c r="B782">
        <f>data!$A782</f>
        <v>781</v>
      </c>
      <c r="C782" s="1">
        <f>(data!$H782/SUM(data!$F782:'data'!$G782))*data!$G782</f>
        <v>337.11500000000001</v>
      </c>
      <c r="D782" s="1">
        <f>(data!$I782-SUM('User Application'!$C$6:$C$8))*data!$G782</f>
        <v>2307.7200000000003</v>
      </c>
      <c r="E782" s="1">
        <f t="shared" si="12"/>
        <v>337.11500000000001</v>
      </c>
      <c r="H782" t="str">
        <v>Shitang</v>
      </c>
      <c r="I782" t="str">
        <v>7788 Sommers Avenue</v>
      </c>
      <c r="J782" t="str">
        <v>Wine - Magnotta, Merlot Sr Vqa</v>
      </c>
    </row>
    <row r="783" spans="2:10">
      <c r="B783">
        <f>data!$A783</f>
        <v>782</v>
      </c>
      <c r="C783" s="1">
        <f>(data!$H783/SUM(data!$F783:'data'!$G783))*data!$G783</f>
        <v>808.51</v>
      </c>
      <c r="D783" s="1">
        <f>(data!$I783-SUM('User Application'!$C$6:$C$8))*data!$G783</f>
        <v>17305.5</v>
      </c>
      <c r="E783" s="1">
        <f t="shared" si="12"/>
        <v>808.51</v>
      </c>
      <c r="H783" t="str">
        <v>Shuanggang</v>
      </c>
      <c r="I783" t="str">
        <v>78 Towne Place</v>
      </c>
      <c r="J783" t="str">
        <v>Wine - Manischewitz Concord</v>
      </c>
    </row>
    <row r="784" spans="2:10">
      <c r="B784">
        <f>data!$A784</f>
        <v>783</v>
      </c>
      <c r="C784" s="1">
        <f>(data!$H784/SUM(data!$F784:'data'!$G784))*data!$G784</f>
        <v>1806.375</v>
      </c>
      <c r="D784" s="1">
        <f>(data!$I784-SUM('User Application'!$C$6:$C$8))*data!$G784</f>
        <v>13353.199999999999</v>
      </c>
      <c r="E784" s="1">
        <f t="shared" si="12"/>
        <v>1806.375</v>
      </c>
      <c r="H784" t="str">
        <v>Shuinan</v>
      </c>
      <c r="I784" t="str">
        <v>78107 Logan Plaza</v>
      </c>
      <c r="J784" t="str">
        <v>Wine - Marlbourough Sauv Blanc</v>
      </c>
    </row>
    <row r="785" spans="2:10">
      <c r="B785">
        <f>data!$A785</f>
        <v>784</v>
      </c>
      <c r="C785" s="1">
        <f>(data!$H785/SUM(data!$F785:'data'!$G785))*data!$G785</f>
        <v>363.90272727272725</v>
      </c>
      <c r="D785" s="1">
        <f>(data!$I785-SUM('User Application'!$C$6:$C$8))*data!$G785</f>
        <v>575.66999999999996</v>
      </c>
      <c r="E785" s="1">
        <f t="shared" si="12"/>
        <v>363.90272727272725</v>
      </c>
      <c r="H785" t="str">
        <v>Si Khoraphum</v>
      </c>
      <c r="I785" t="str">
        <v>782 Bobwhite Drive</v>
      </c>
      <c r="J785" t="str">
        <v>Wine - Masi Valpolocell</v>
      </c>
    </row>
    <row r="786" spans="2:10">
      <c r="B786">
        <f>data!$A786</f>
        <v>785</v>
      </c>
      <c r="C786" s="1">
        <f>(data!$H786/SUM(data!$F786:'data'!$G786))*data!$G786</f>
        <v>428.81785714285718</v>
      </c>
      <c r="D786" s="1">
        <f>(data!$I786-SUM('User Application'!$C$6:$C$8))*data!$G786</f>
        <v>9588.2999999999993</v>
      </c>
      <c r="E786" s="1">
        <f t="shared" si="12"/>
        <v>428.81785714285718</v>
      </c>
      <c r="H786" t="str">
        <v>Si Racha</v>
      </c>
      <c r="I786" t="str">
        <v>78595 Southridge Drive</v>
      </c>
      <c r="J786" t="str">
        <v>Wine - Merlot Vina Carmen</v>
      </c>
    </row>
    <row r="787" spans="2:10">
      <c r="B787">
        <f>data!$A787</f>
        <v>786</v>
      </c>
      <c r="C787" s="1">
        <f>(data!$H787/SUM(data!$F787:'data'!$G787))*data!$G787</f>
        <v>189.13285714285715</v>
      </c>
      <c r="D787" s="1">
        <f>(data!$I787-SUM('User Application'!$C$6:$C$8))*data!$G787</f>
        <v>247.04</v>
      </c>
      <c r="E787" s="1">
        <f t="shared" si="12"/>
        <v>189.13285714285715</v>
      </c>
      <c r="H787" t="str">
        <v>Sidi Smaïl</v>
      </c>
      <c r="I787" t="str">
        <v>78740 Waxwing Circle</v>
      </c>
      <c r="J787" t="str">
        <v>Wine - Mondavi Coastal Private</v>
      </c>
    </row>
    <row r="788" spans="2:10">
      <c r="B788">
        <f>data!$A788</f>
        <v>787</v>
      </c>
      <c r="C788" s="1">
        <f>(data!$H788/SUM(data!$F788:'data'!$G788))*data!$G788</f>
        <v>767.21294117647062</v>
      </c>
      <c r="D788" s="1">
        <f>(data!$I788-SUM('User Application'!$C$6:$C$8))*data!$G788</f>
        <v>11937.6</v>
      </c>
      <c r="E788" s="1">
        <f t="shared" si="12"/>
        <v>767.21294117647062</v>
      </c>
      <c r="H788" t="str">
        <v>Sigay</v>
      </c>
      <c r="I788" t="str">
        <v>789 Sachtjen Road</v>
      </c>
      <c r="J788" t="str">
        <v>Wine - Montecillo Rioja Crianza</v>
      </c>
    </row>
    <row r="789" spans="2:10">
      <c r="B789">
        <f>data!$A789</f>
        <v>788</v>
      </c>
      <c r="C789" s="1">
        <f>(data!$H789/SUM(data!$F789:'data'!$G789))*data!$G789</f>
        <v>123.38199999999999</v>
      </c>
      <c r="D789" s="1">
        <f>(data!$I789-SUM('User Application'!$C$6:$C$8))*data!$G789</f>
        <v>2310.1999999999998</v>
      </c>
      <c r="E789" s="1">
        <f t="shared" si="12"/>
        <v>123.38199999999999</v>
      </c>
      <c r="H789" t="str">
        <v>Sillon</v>
      </c>
      <c r="I789" t="str">
        <v>79 Bayside Point</v>
      </c>
      <c r="J789" t="str">
        <v>Wine - Penfolds Koonuga Hill</v>
      </c>
    </row>
    <row r="790" spans="2:10">
      <c r="B790">
        <f>data!$A790</f>
        <v>789</v>
      </c>
      <c r="C790" s="1">
        <f>(data!$H790/SUM(data!$F790:'data'!$G790))*data!$G790</f>
        <v>946.44687500000009</v>
      </c>
      <c r="D790" s="1">
        <f>(data!$I790-SUM('User Application'!$C$6:$C$8))*data!$G790</f>
        <v>28706.26</v>
      </c>
      <c r="E790" s="1">
        <f t="shared" si="12"/>
        <v>946.44687500000009</v>
      </c>
      <c r="H790" t="str">
        <v>Sindangbarang</v>
      </c>
      <c r="I790" t="str">
        <v>7905 Eastwood Crossing</v>
      </c>
      <c r="J790" t="str">
        <v>Wine - Pinot Noir Mondavi Coastal</v>
      </c>
    </row>
    <row r="791" spans="2:10">
      <c r="B791">
        <f>data!$A791</f>
        <v>790</v>
      </c>
      <c r="C791" s="1">
        <f>(data!$H791/SUM(data!$F791:'data'!$G791))*data!$G791</f>
        <v>1648.4011764705883</v>
      </c>
      <c r="D791" s="1">
        <f>(data!$I791-SUM('User Application'!$C$6:$C$8))*data!$G791</f>
        <v>22520.05</v>
      </c>
      <c r="E791" s="1">
        <f t="shared" si="12"/>
        <v>1648.4011764705883</v>
      </c>
      <c r="H791" t="str">
        <v>Singkir</v>
      </c>
      <c r="I791" t="str">
        <v>7908 Lukken Hill</v>
      </c>
      <c r="J791" t="str">
        <v>Wine - Pinot Noir Stoneleigh</v>
      </c>
    </row>
    <row r="792" spans="2:10">
      <c r="B792">
        <f>data!$A792</f>
        <v>791</v>
      </c>
      <c r="C792" s="1">
        <f>(data!$H792/SUM(data!$F792:'data'!$G792))*data!$G792</f>
        <v>2279.8440000000001</v>
      </c>
      <c r="D792" s="1">
        <f>(data!$I792-SUM('User Application'!$C$6:$C$8))*data!$G792</f>
        <v>2951.2200000000003</v>
      </c>
      <c r="E792" s="1">
        <f t="shared" si="12"/>
        <v>2279.8440000000001</v>
      </c>
      <c r="H792" t="str">
        <v>Sioguí Arriba</v>
      </c>
      <c r="I792" t="str">
        <v>791 Corben Lane</v>
      </c>
      <c r="J792" t="str">
        <v>Wine - Prosecco Valdobienne</v>
      </c>
    </row>
    <row r="793" spans="2:10">
      <c r="B793">
        <f>data!$A793</f>
        <v>792</v>
      </c>
      <c r="C793" s="1">
        <f>(data!$H793/SUM(data!$F793:'data'!$G793))*data!$G793</f>
        <v>962.50666666666666</v>
      </c>
      <c r="D793" s="1">
        <f>(data!$I793-SUM('User Application'!$C$6:$C$8))*data!$G793</f>
        <v>6586.16</v>
      </c>
      <c r="E793" s="1">
        <f t="shared" si="12"/>
        <v>962.50666666666666</v>
      </c>
      <c r="H793" t="str">
        <v>Şirvan</v>
      </c>
      <c r="I793" t="str">
        <v>79174 Eliot Plaza</v>
      </c>
      <c r="J793" t="str">
        <v>Wine - Red Oakridge Merlot</v>
      </c>
    </row>
    <row r="794" spans="2:10">
      <c r="B794">
        <f>data!$A794</f>
        <v>793</v>
      </c>
      <c r="C794" s="1">
        <f>(data!$H794/SUM(data!$F794:'data'!$G794))*data!$G794</f>
        <v>165.36250000000001</v>
      </c>
      <c r="D794" s="1">
        <f>(data!$I794-SUM('User Application'!$C$6:$C$8))*data!$G794</f>
        <v>1858.29</v>
      </c>
      <c r="E794" s="1">
        <f t="shared" si="12"/>
        <v>165.36250000000001</v>
      </c>
      <c r="H794" t="str">
        <v>Sitajara</v>
      </c>
      <c r="I794" t="str">
        <v>794 Armistice Plaza</v>
      </c>
      <c r="J794" t="str">
        <v>Wine - Red, Antinori Santa</v>
      </c>
    </row>
    <row r="795" spans="2:10">
      <c r="B795">
        <f>data!$A795</f>
        <v>794</v>
      </c>
      <c r="C795" s="1">
        <f>(data!$H795/SUM(data!$F795:'data'!$G795))*data!$G795</f>
        <v>464.74874999999997</v>
      </c>
      <c r="D795" s="1">
        <f>(data!$I795-SUM('User Application'!$C$6:$C$8))*data!$G795</f>
        <v>5486.58</v>
      </c>
      <c r="E795" s="1">
        <f t="shared" si="12"/>
        <v>464.74874999999997</v>
      </c>
      <c r="H795" t="str">
        <v>Skoczów</v>
      </c>
      <c r="I795" t="str">
        <v>79408 Grover Drive</v>
      </c>
      <c r="J795" t="str">
        <v>Wine - Red, Black Opal Shiraz</v>
      </c>
    </row>
    <row r="796" spans="2:10">
      <c r="B796">
        <f>data!$A796</f>
        <v>795</v>
      </c>
      <c r="C796" s="1">
        <f>(data!$H796/SUM(data!$F796:'data'!$G796))*data!$G796</f>
        <v>3071.1763636363639</v>
      </c>
      <c r="D796" s="1">
        <f>(data!$I796-SUM('User Application'!$C$6:$C$8))*data!$G796</f>
        <v>32566.14</v>
      </c>
      <c r="E796" s="1">
        <f t="shared" si="12"/>
        <v>3071.1763636363639</v>
      </c>
      <c r="H796" t="str">
        <v>Skórzec</v>
      </c>
      <c r="I796" t="str">
        <v>795 Sloan Avenue</v>
      </c>
      <c r="J796" t="str">
        <v>Wine - Red, Concha Y Toro</v>
      </c>
    </row>
    <row r="797" spans="2:10">
      <c r="B797">
        <f>data!$A797</f>
        <v>796</v>
      </c>
      <c r="C797" s="1">
        <f>(data!$H797/SUM(data!$F797:'data'!$G797))*data!$G797</f>
        <v>1058.3442857142857</v>
      </c>
      <c r="D797" s="1">
        <f>(data!$I797-SUM('User Application'!$C$6:$C$8))*data!$G797</f>
        <v>18822.78</v>
      </c>
      <c r="E797" s="1">
        <f t="shared" si="12"/>
        <v>1058.3442857142857</v>
      </c>
      <c r="H797" t="str">
        <v>Skutskär</v>
      </c>
      <c r="I797" t="str">
        <v>79768 Hudson Terrace</v>
      </c>
      <c r="J797" t="str">
        <v>Wine - Red, Marechal Foch</v>
      </c>
    </row>
    <row r="798" spans="2:10">
      <c r="B798">
        <f>data!$A798</f>
        <v>797</v>
      </c>
      <c r="C798" s="1">
        <f>(data!$H798/SUM(data!$F798:'data'!$G798))*data!$G798</f>
        <v>711.55636363636359</v>
      </c>
      <c r="D798" s="1">
        <f>(data!$I798-SUM('User Application'!$C$6:$C$8))*data!$G798</f>
        <v>3076.48</v>
      </c>
      <c r="E798" s="1">
        <f t="shared" si="12"/>
        <v>711.55636363636359</v>
      </c>
      <c r="H798" t="str">
        <v>Slavs’Ke</v>
      </c>
      <c r="I798" t="str">
        <v>799 Johnson Crossing</v>
      </c>
      <c r="J798" t="str">
        <v>Wine - Red, Metus Rose</v>
      </c>
    </row>
    <row r="799" spans="2:10">
      <c r="B799">
        <f>data!$A799</f>
        <v>798</v>
      </c>
      <c r="C799" s="1">
        <f>(data!$H799/SUM(data!$F799:'data'!$G799))*data!$G799</f>
        <v>559.33124999999995</v>
      </c>
      <c r="D799" s="1">
        <f>(data!$I799-SUM('User Application'!$C$6:$C$8))*data!$G799</f>
        <v>9836.43</v>
      </c>
      <c r="E799" s="1">
        <f t="shared" si="12"/>
        <v>559.33124999999995</v>
      </c>
      <c r="H799" t="str">
        <v>Slovenske Konjice</v>
      </c>
      <c r="I799" t="str">
        <v>8 Bobwhite Road</v>
      </c>
      <c r="J799" t="str">
        <v>Wine - Red, Mouton Cadet</v>
      </c>
    </row>
    <row r="800" spans="2:10">
      <c r="B800">
        <f>data!$A800</f>
        <v>799</v>
      </c>
      <c r="C800" s="1">
        <f>(data!$H800/SUM(data!$F800:'data'!$G800))*data!$G800</f>
        <v>234.25066666666669</v>
      </c>
      <c r="D800" s="1">
        <f>(data!$I800-SUM('User Application'!$C$6:$C$8))*data!$G800</f>
        <v>23060.880000000001</v>
      </c>
      <c r="E800" s="1">
        <f t="shared" si="12"/>
        <v>234.25066666666669</v>
      </c>
      <c r="H800" t="str">
        <v>Šluknov</v>
      </c>
      <c r="I800" t="str">
        <v>8 Boyd Court</v>
      </c>
      <c r="J800" t="str">
        <v>Wine - Red, Pelee Island Merlot</v>
      </c>
    </row>
    <row r="801" spans="2:10">
      <c r="B801">
        <f>data!$A801</f>
        <v>800</v>
      </c>
      <c r="C801" s="1">
        <f>(data!$H801/SUM(data!$F801:'data'!$G801))*data!$G801</f>
        <v>1502.9430769230767</v>
      </c>
      <c r="D801" s="1">
        <f>(data!$I801-SUM('User Application'!$C$6:$C$8))*data!$G801</f>
        <v>24327.8</v>
      </c>
      <c r="E801" s="1">
        <f t="shared" si="12"/>
        <v>1502.9430769230767</v>
      </c>
      <c r="H801" t="str">
        <v>Smederevo</v>
      </c>
      <c r="I801" t="str">
        <v>8 Burrows Circle</v>
      </c>
      <c r="J801" t="str">
        <v>Wine - Rhine Riesling Wolf Blass</v>
      </c>
    </row>
    <row r="802" spans="2:10">
      <c r="B802">
        <f>data!$A802</f>
        <v>801</v>
      </c>
      <c r="C802" s="1">
        <f>(data!$H802/SUM(data!$F802:'data'!$G802))*data!$G802</f>
        <v>2380.36</v>
      </c>
      <c r="D802" s="1">
        <f>(data!$I802-SUM('User Application'!$C$6:$C$8))*data!$G802</f>
        <v>25520.32</v>
      </c>
      <c r="E802" s="1">
        <f t="shared" si="12"/>
        <v>2380.36</v>
      </c>
      <c r="H802" t="str">
        <v>Soacha</v>
      </c>
      <c r="I802" t="str">
        <v>8 Carey Court</v>
      </c>
      <c r="J802" t="str">
        <v>Wine - Riesling Dr. Pauly</v>
      </c>
    </row>
    <row r="803" spans="2:10">
      <c r="B803">
        <f>data!$A803</f>
        <v>802</v>
      </c>
      <c r="C803" s="1">
        <f>(data!$H803/SUM(data!$F803:'data'!$G803))*data!$G803</f>
        <v>2566.7550000000001</v>
      </c>
      <c r="D803" s="1">
        <f>(data!$I803-SUM('User Application'!$C$6:$C$8))*data!$G803</f>
        <v>18867.599999999999</v>
      </c>
      <c r="E803" s="1">
        <f t="shared" si="12"/>
        <v>2566.7550000000001</v>
      </c>
      <c r="H803" t="str">
        <v>Sokol</v>
      </c>
      <c r="I803" t="str">
        <v>8 Clove Center</v>
      </c>
      <c r="J803" t="str">
        <v>Wine - Rubyport</v>
      </c>
    </row>
    <row r="804" spans="2:10">
      <c r="B804">
        <f>data!$A804</f>
        <v>803</v>
      </c>
      <c r="C804" s="1">
        <f>(data!$H804/SUM(data!$F804:'data'!$G804))*data!$G804</f>
        <v>1829.1240000000003</v>
      </c>
      <c r="D804" s="1">
        <f>(data!$I804-SUM('User Application'!$C$6:$C$8))*data!$G804</f>
        <v>12729.24</v>
      </c>
      <c r="E804" s="1">
        <f t="shared" si="12"/>
        <v>1829.1240000000003</v>
      </c>
      <c r="H804" t="str">
        <v>Solnice</v>
      </c>
      <c r="I804" t="str">
        <v>8 Dryden Park</v>
      </c>
      <c r="J804" t="str">
        <v>Wine - Savigny - Les - Beaune</v>
      </c>
    </row>
    <row r="805" spans="2:10">
      <c r="B805">
        <f>data!$A805</f>
        <v>804</v>
      </c>
      <c r="C805" s="1">
        <f>(data!$H805/SUM(data!$F805:'data'!$G805))*data!$G805</f>
        <v>537.30999999999995</v>
      </c>
      <c r="D805" s="1">
        <f>(data!$I805-SUM('User Application'!$C$6:$C$8))*data!$G805</f>
        <v>20756</v>
      </c>
      <c r="E805" s="1">
        <f t="shared" si="12"/>
        <v>537.30999999999995</v>
      </c>
      <c r="H805" t="str">
        <v>Sośnicowice</v>
      </c>
      <c r="I805" t="str">
        <v>8 Fairfield Hill</v>
      </c>
      <c r="J805" t="str">
        <v>Wine - Semi Dry Riesling Vineland</v>
      </c>
    </row>
    <row r="806" spans="2:10">
      <c r="B806">
        <f>data!$A806</f>
        <v>805</v>
      </c>
      <c r="C806" s="1">
        <f>(data!$H806/SUM(data!$F806:'data'!$G806))*data!$G806</f>
        <v>43.295000000000002</v>
      </c>
      <c r="D806" s="1">
        <f>(data!$I806-SUM('User Application'!$C$6:$C$8))*data!$G806</f>
        <v>3355.28</v>
      </c>
      <c r="E806" s="1">
        <f t="shared" si="12"/>
        <v>43.295000000000002</v>
      </c>
      <c r="H806" t="str">
        <v>Sośnie</v>
      </c>
      <c r="I806" t="str">
        <v>8 Fordem Pass</v>
      </c>
      <c r="J806" t="str">
        <v>Wine - Shiraz Wolf Blass Premium</v>
      </c>
    </row>
    <row r="807" spans="2:10">
      <c r="B807">
        <f>data!$A807</f>
        <v>806</v>
      </c>
      <c r="C807" s="1">
        <f>(data!$H807/SUM(data!$F807:'data'!$G807))*data!$G807</f>
        <v>2707.9133333333334</v>
      </c>
      <c r="D807" s="1">
        <f>(data!$I807-SUM('User Application'!$C$6:$C$8))*data!$G807</f>
        <v>38280.9</v>
      </c>
      <c r="E807" s="1">
        <f t="shared" si="12"/>
        <v>2707.9133333333334</v>
      </c>
      <c r="H807" t="str">
        <v>Sousse</v>
      </c>
      <c r="I807" t="str">
        <v>8 Glacier Hill Parkway</v>
      </c>
      <c r="J807" t="str">
        <v>Wine - Stoneliegh Sauvignon</v>
      </c>
    </row>
    <row r="808" spans="2:10">
      <c r="B808">
        <f>data!$A808</f>
        <v>807</v>
      </c>
      <c r="C808" s="1">
        <f>(data!$H808/SUM(data!$F808:'data'!$G808))*data!$G808</f>
        <v>673.25249999999994</v>
      </c>
      <c r="D808" s="1">
        <f>(data!$I808-SUM('User Application'!$C$6:$C$8))*data!$G808</f>
        <v>20044.32</v>
      </c>
      <c r="E808" s="1">
        <f t="shared" si="12"/>
        <v>673.25249999999994</v>
      </c>
      <c r="H808" t="str">
        <v>Srinagarindra</v>
      </c>
      <c r="I808" t="str">
        <v>8 Glendale Drive</v>
      </c>
      <c r="J808" t="str">
        <v>Wine - Tio Pepe Sherry Fino</v>
      </c>
    </row>
    <row r="809" spans="2:10">
      <c r="B809">
        <f>data!$A809</f>
        <v>808</v>
      </c>
      <c r="C809" s="1">
        <f>(data!$H809/SUM(data!$F809:'data'!$G809))*data!$G809</f>
        <v>3958.8249999999998</v>
      </c>
      <c r="D809" s="1">
        <f>(data!$I809-SUM('User Application'!$C$6:$C$8))*data!$G809</f>
        <v>8883.75</v>
      </c>
      <c r="E809" s="1">
        <f t="shared" si="12"/>
        <v>3958.8249999999998</v>
      </c>
      <c r="H809" t="str">
        <v>Srono</v>
      </c>
      <c r="I809" t="str">
        <v>8 Hoard Point</v>
      </c>
      <c r="J809" t="str">
        <v>Wine - Vovray Sec Domaine Huet</v>
      </c>
    </row>
    <row r="810" spans="2:10">
      <c r="B810">
        <f>data!$A810</f>
        <v>809</v>
      </c>
      <c r="C810" s="1">
        <f>(data!$H810/SUM(data!$F810:'data'!$G810))*data!$G810</f>
        <v>1858.2349999999999</v>
      </c>
      <c r="D810" s="1">
        <f>(data!$I810-SUM('User Application'!$C$6:$C$8))*data!$G810</f>
        <v>8986.18</v>
      </c>
      <c r="E810" s="1">
        <f t="shared" si="12"/>
        <v>1858.2349999999999</v>
      </c>
      <c r="H810" t="str">
        <v>Stamford</v>
      </c>
      <c r="I810" t="str">
        <v>8 Hudson Crossing</v>
      </c>
      <c r="J810" t="str">
        <v>Wine - White, Colubia Cresh</v>
      </c>
    </row>
    <row r="811" spans="2:10">
      <c r="B811">
        <f>data!$A811</f>
        <v>810</v>
      </c>
      <c r="C811" s="1">
        <f>(data!$H811/SUM(data!$F811:'data'!$G811))*data!$G811</f>
        <v>23.585000000000001</v>
      </c>
      <c r="D811" s="1">
        <f>(data!$I811-SUM('User Application'!$C$6:$C$8))*data!$G811</f>
        <v>8732.9</v>
      </c>
      <c r="E811" s="1">
        <f t="shared" si="12"/>
        <v>23.585000000000001</v>
      </c>
      <c r="H811" t="str">
        <v>Stockholm</v>
      </c>
      <c r="I811" t="str">
        <v>8 Lukken Terrace</v>
      </c>
      <c r="J811" t="str">
        <v>Wine - White, Ej</v>
      </c>
    </row>
    <row r="812" spans="2:10">
      <c r="B812">
        <f>data!$A812</f>
        <v>811</v>
      </c>
      <c r="C812" s="1">
        <f>(data!$H812/SUM(data!$F812:'data'!$G812))*data!$G812</f>
        <v>325.08100000000002</v>
      </c>
      <c r="D812" s="1">
        <f>(data!$I812-SUM('User Application'!$C$6:$C$8))*data!$G812</f>
        <v>2195.66</v>
      </c>
      <c r="E812" s="1">
        <f t="shared" si="12"/>
        <v>325.08100000000002</v>
      </c>
      <c r="H812" t="str">
        <v>Strasbourg</v>
      </c>
      <c r="I812" t="str">
        <v>8 Lunder Terrace</v>
      </c>
      <c r="J812" t="str">
        <v>Wine - White, Mosel Gold</v>
      </c>
    </row>
    <row r="813" spans="2:10">
      <c r="B813">
        <f>data!$A813</f>
        <v>812</v>
      </c>
      <c r="C813" s="1">
        <f>(data!$H813/SUM(data!$F813:'data'!$G813))*data!$G813</f>
        <v>2281.1082352941175</v>
      </c>
      <c r="D813" s="1">
        <f>(data!$I813-SUM('User Application'!$C$6:$C$8))*data!$G813</f>
        <v>2643.2400000000002</v>
      </c>
      <c r="E813" s="1">
        <f t="shared" si="12"/>
        <v>2281.1082352941175</v>
      </c>
      <c r="H813" t="str">
        <v>Sucre</v>
      </c>
      <c r="I813" t="str">
        <v>8 Melvin Drive</v>
      </c>
      <c r="J813" t="str">
        <v>Wine - White, Pelee Island</v>
      </c>
    </row>
    <row r="814" spans="2:10">
      <c r="B814">
        <f>data!$A814</f>
        <v>813</v>
      </c>
      <c r="C814" s="1">
        <f>(data!$H814/SUM(data!$F814:'data'!$G814))*data!$G814</f>
        <v>1918.0040000000001</v>
      </c>
      <c r="D814" s="1">
        <f>(data!$I814-SUM('User Application'!$C$6:$C$8))*data!$G814</f>
        <v>25646.39</v>
      </c>
      <c r="E814" s="1">
        <f t="shared" si="12"/>
        <v>1918.0040000000001</v>
      </c>
      <c r="H814" t="str">
        <v>Sukaratu</v>
      </c>
      <c r="I814" t="str">
        <v>8 Milwaukee Way</v>
      </c>
      <c r="J814" t="str">
        <v>Wine - White, Riesling, Henry Of</v>
      </c>
    </row>
    <row r="815" spans="2:10">
      <c r="B815">
        <f>data!$A815</f>
        <v>814</v>
      </c>
      <c r="C815" s="1">
        <f>(data!$H815/SUM(data!$F815:'data'!$G815))*data!$G815</f>
        <v>1507.45</v>
      </c>
      <c r="D815" s="1">
        <f>(data!$I815-SUM('User Application'!$C$6:$C$8))*data!$G815</f>
        <v>5592.93</v>
      </c>
      <c r="E815" s="1">
        <f t="shared" si="12"/>
        <v>1507.45</v>
      </c>
      <c r="H815" t="str">
        <v>Sukhinichi</v>
      </c>
      <c r="I815" t="str">
        <v>8 Mockingbird Court</v>
      </c>
      <c r="J815" t="str">
        <v>Wine - White, Riesling, Semi - Dry</v>
      </c>
    </row>
    <row r="816" spans="2:10">
      <c r="B816">
        <f>data!$A816</f>
        <v>815</v>
      </c>
      <c r="C816" s="1">
        <f>(data!$H816/SUM(data!$F816:'data'!$G816))*data!$G816</f>
        <v>1625.655</v>
      </c>
      <c r="D816" s="1">
        <f>(data!$I816-SUM('User Application'!$C$6:$C$8))*data!$G816</f>
        <v>8830.56</v>
      </c>
      <c r="E816" s="1">
        <f t="shared" si="12"/>
        <v>1625.655</v>
      </c>
      <c r="H816" t="str">
        <v>Sult</v>
      </c>
      <c r="I816" t="str">
        <v>8 Monica Alley</v>
      </c>
      <c r="J816" t="str">
        <v>Wine - Wyndham Estate Bin 777</v>
      </c>
    </row>
    <row r="817" spans="2:10">
      <c r="B817">
        <f>data!$A817</f>
        <v>816</v>
      </c>
      <c r="C817" s="1">
        <f>(data!$H817/SUM(data!$F817:'data'!$G817))*data!$G817</f>
        <v>3380.1384615384623</v>
      </c>
      <c r="D817" s="1">
        <f>(data!$I817-SUM('User Application'!$C$6:$C$8))*data!$G817</f>
        <v>31828</v>
      </c>
      <c r="E817" s="1">
        <f t="shared" si="12"/>
        <v>3380.1384615384623</v>
      </c>
      <c r="H817" t="str">
        <v>Sumberrejo</v>
      </c>
      <c r="I817" t="str">
        <v>8 Nobel Avenue</v>
      </c>
      <c r="J817" t="str">
        <v>Wine - Zinfandel Rosenblum</v>
      </c>
    </row>
    <row r="818" spans="2:10">
      <c r="B818">
        <f>data!$A818</f>
        <v>817</v>
      </c>
      <c r="C818" s="1">
        <f>(data!$H818/SUM(data!$F818:'data'!$G818))*data!$G818</f>
        <v>465.5054545454546</v>
      </c>
      <c r="D818" s="1">
        <f>(data!$I818-SUM('User Application'!$C$6:$C$8))*data!$G818</f>
        <v>445.92</v>
      </c>
      <c r="E818" s="1">
        <f t="shared" si="12"/>
        <v>445.92</v>
      </c>
      <c r="H818" t="str">
        <v>Sumurwaru</v>
      </c>
      <c r="I818" t="str">
        <v>8 Pleasure Drive</v>
      </c>
      <c r="J818" t="str">
        <v>Wine La Vielle Ferme Cote Du</v>
      </c>
    </row>
    <row r="819" spans="2:10">
      <c r="B819">
        <f>data!$A819</f>
        <v>818</v>
      </c>
      <c r="C819" s="1">
        <f>(data!$H819/SUM(data!$F819:'data'!$G819))*data!$G819</f>
        <v>296.47250000000003</v>
      </c>
      <c r="D819" s="1">
        <f>(data!$I819-SUM('User Application'!$C$6:$C$8))*data!$G819</f>
        <v>13673.56</v>
      </c>
      <c r="E819" s="1">
        <f t="shared" si="12"/>
        <v>296.47250000000003</v>
      </c>
      <c r="H819" t="str">
        <v>Sunagawa</v>
      </c>
      <c r="I819" t="str">
        <v>8 Redwing Way</v>
      </c>
      <c r="J819" t="str">
        <v>Wooden Mop Handle</v>
      </c>
    </row>
    <row r="820" spans="2:10">
      <c r="B820">
        <f>data!$A820</f>
        <v>819</v>
      </c>
      <c r="C820" s="1">
        <f>(data!$H820/SUM(data!$F820:'data'!$G820))*data!$G820</f>
        <v>631.31076923076921</v>
      </c>
      <c r="D820" s="1">
        <f>(data!$I820-SUM('User Application'!$C$6:$C$8))*data!$G820</f>
        <v>3068.94</v>
      </c>
      <c r="E820" s="1">
        <f t="shared" si="12"/>
        <v>631.31076923076921</v>
      </c>
      <c r="H820" t="str">
        <v>Sundsvall</v>
      </c>
      <c r="I820" t="str">
        <v>8 Roxbury Parkway</v>
      </c>
      <c r="J820" t="str">
        <v>Yams</v>
      </c>
    </row>
    <row r="821" spans="2:10">
      <c r="B821">
        <f>data!$A821</f>
        <v>820</v>
      </c>
      <c r="C821" s="1">
        <f>(data!$H821/SUM(data!$F821:'data'!$G821))*data!$G821</f>
        <v>302.98400000000004</v>
      </c>
      <c r="D821" s="1">
        <f>(data!$I821-SUM('User Application'!$C$6:$C$8))*data!$G821</f>
        <v>29588.560000000001</v>
      </c>
      <c r="E821" s="1">
        <f t="shared" si="12"/>
        <v>302.98400000000004</v>
      </c>
      <c r="H821" t="str">
        <v>Sunnyvale</v>
      </c>
      <c r="I821" t="str">
        <v>8 Scott Crossing</v>
      </c>
      <c r="J821" t="str">
        <v>Yogurt - Assorted Pack</v>
      </c>
    </row>
    <row r="822" spans="2:10">
      <c r="B822">
        <f>data!$A822</f>
        <v>821</v>
      </c>
      <c r="C822" s="1">
        <f>(data!$H822/SUM(data!$F822:'data'!$G822))*data!$G822</f>
        <v>898.36411764705895</v>
      </c>
      <c r="D822" s="1">
        <f>(data!$I822-SUM('User Application'!$C$6:$C$8))*data!$G822</f>
        <v>22424.850000000002</v>
      </c>
      <c r="E822" s="1">
        <f t="shared" si="12"/>
        <v>898.36411764705895</v>
      </c>
      <c r="H822" t="str">
        <v>Susaki</v>
      </c>
      <c r="I822" t="str">
        <v>8 Sommers Way</v>
      </c>
      <c r="J822" t="str">
        <v>Yogurt - Banana, 175 Gr</v>
      </c>
    </row>
    <row r="823" spans="2:10">
      <c r="B823">
        <f>data!$A823</f>
        <v>822</v>
      </c>
      <c r="C823" s="1">
        <f>(data!$H823/SUM(data!$F823:'data'!$G823))*data!$G823</f>
        <v>130.23000000000002</v>
      </c>
      <c r="D823" s="1">
        <f>(data!$I823-SUM('User Application'!$C$6:$C$8))*data!$G823</f>
        <v>12877.47</v>
      </c>
      <c r="E823" s="1">
        <f t="shared" si="12"/>
        <v>130.23000000000002</v>
      </c>
      <c r="H823" t="str">
        <v>Susapaya</v>
      </c>
      <c r="I823" t="str">
        <v>8 Vidon Place</v>
      </c>
      <c r="J823" t="str">
        <v>Yogurt - Cherry, 175 Gr</v>
      </c>
    </row>
    <row r="824" spans="2:10">
      <c r="B824">
        <f>data!$A824</f>
        <v>823</v>
      </c>
      <c r="C824" s="1">
        <f>(data!$H824/SUM(data!$F824:'data'!$G824))*data!$G824</f>
        <v>1590.336</v>
      </c>
      <c r="D824" s="1">
        <f>(data!$I824-SUM('User Application'!$C$6:$C$8))*data!$G824</f>
        <v>31986.240000000002</v>
      </c>
      <c r="E824" s="1">
        <f t="shared" si="12"/>
        <v>1590.336</v>
      </c>
      <c r="H824" t="str">
        <v>Suwangi Utara</v>
      </c>
      <c r="I824" t="str">
        <v>8 Westerfield Hill</v>
      </c>
      <c r="J824" t="str">
        <v>Yogurt - Raspberry, 175 Gr</v>
      </c>
    </row>
    <row r="825" spans="2:10">
      <c r="B825">
        <f>data!$A825</f>
        <v>824</v>
      </c>
      <c r="C825" s="1">
        <f>(data!$H825/SUM(data!$F825:'data'!$G825))*data!$G825</f>
        <v>288.11249999999995</v>
      </c>
      <c r="D825" s="1">
        <f>(data!$I825-SUM('User Application'!$C$6:$C$8))*data!$G825</f>
        <v>2550.7200000000003</v>
      </c>
      <c r="E825" s="1">
        <f t="shared" si="12"/>
        <v>288.11249999999995</v>
      </c>
      <c r="H825" t="str">
        <v>Świdwin</v>
      </c>
      <c r="I825" t="str">
        <v>8011 Monterey Center</v>
      </c>
      <c r="J825" t="str">
        <v>Yoplait - Strawbrasp Peac</v>
      </c>
    </row>
    <row r="826" spans="2:10">
      <c r="B826">
        <f>data!$A826</f>
        <v>825</v>
      </c>
      <c r="C826" s="1">
        <f>(data!$H826/SUM(data!$F826:'data'!$G826))*data!$G826</f>
        <v>2602.1405882352938</v>
      </c>
      <c r="D826" s="1">
        <f>(data!$I826-SUM('User Application'!$C$6:$C$8))*data!$G826</f>
        <v>27082.22</v>
      </c>
      <c r="E826" s="1">
        <f t="shared" si="12"/>
        <v>2602.1405882352938</v>
      </c>
      <c r="H826" t="str">
        <v>Świętajno</v>
      </c>
      <c r="I826" t="str">
        <v>805 Eggendart Plaza</v>
      </c>
      <c r="J826" t="str">
        <v>Yukon Jack</v>
      </c>
    </row>
    <row r="827" spans="2:10">
      <c r="B827">
        <f>data!$A827</f>
        <v>826</v>
      </c>
      <c r="C827" s="1">
        <f>(data!$H827/SUM(data!$F827:'data'!$G827))*data!$G827</f>
        <v>2632.1154545454547</v>
      </c>
      <c r="D827" s="1">
        <f>(data!$I827-SUM('User Application'!$C$6:$C$8))*data!$G827</f>
        <v>35739.99</v>
      </c>
      <c r="E827" s="1">
        <f t="shared" si="12"/>
        <v>2632.1154545454547</v>
      </c>
      <c r="H827" t="str">
        <v>Syevyerodonets’K</v>
      </c>
      <c r="I827" t="str">
        <v>80622 Center Drive</v>
      </c>
      <c r="J827" t="str">
        <v>Zucchini - Green</v>
      </c>
    </row>
    <row r="828" spans="2:10">
      <c r="B828">
        <f>data!$A828</f>
        <v>827</v>
      </c>
      <c r="C828" s="1">
        <f>(data!$H828/SUM(data!$F828:'data'!$G828))*data!$G828</f>
        <v>367.87333333333333</v>
      </c>
      <c r="D828" s="1">
        <f>(data!$I828-SUM('User Application'!$C$6:$C$8))*data!$G828</f>
        <v>2920.98</v>
      </c>
      <c r="E828" s="1">
        <f t="shared" si="12"/>
        <v>367.87333333333333</v>
      </c>
      <c r="H828" t="str">
        <v>Szprotawa</v>
      </c>
      <c r="I828" t="str">
        <v>80659 Crownhardt Junction</v>
      </c>
    </row>
    <row r="829" spans="2:10">
      <c r="B829">
        <f>data!$A829</f>
        <v>828</v>
      </c>
      <c r="C829" s="1">
        <f>(data!$H829/SUM(data!$F829:'data'!$G829))*data!$G829</f>
        <v>363.27111111111111</v>
      </c>
      <c r="D829" s="1">
        <f>(data!$I829-SUM('User Application'!$C$6:$C$8))*data!$G829</f>
        <v>13764.32</v>
      </c>
      <c r="E829" s="1">
        <f t="shared" si="12"/>
        <v>363.27111111111111</v>
      </c>
      <c r="H829" t="str">
        <v>T’Azagyugh</v>
      </c>
      <c r="I829" t="str">
        <v>8072 Aberg Alley</v>
      </c>
    </row>
    <row r="830" spans="2:10">
      <c r="B830">
        <f>data!$A830</f>
        <v>829</v>
      </c>
      <c r="C830" s="1">
        <f>(data!$H830/SUM(data!$F830:'data'!$G830))*data!$G830</f>
        <v>2623.29</v>
      </c>
      <c r="D830" s="1">
        <f>(data!$I830-SUM('User Application'!$C$6:$C$8))*data!$G830</f>
        <v>10746.72</v>
      </c>
      <c r="E830" s="1">
        <f t="shared" si="12"/>
        <v>2623.29</v>
      </c>
      <c r="H830" t="str">
        <v>Tabaquite</v>
      </c>
      <c r="I830" t="str">
        <v>81 Corscot Avenue</v>
      </c>
    </row>
    <row r="831" spans="2:10">
      <c r="B831">
        <f>data!$A831</f>
        <v>830</v>
      </c>
      <c r="C831" s="1">
        <f>(data!$H831/SUM(data!$F831:'data'!$G831))*data!$G831</f>
        <v>1412.36375</v>
      </c>
      <c r="D831" s="1">
        <f>(data!$I831-SUM('User Application'!$C$6:$C$8))*data!$G831</f>
        <v>25004.91</v>
      </c>
      <c r="E831" s="1">
        <f t="shared" si="12"/>
        <v>1412.36375</v>
      </c>
      <c r="H831" t="str">
        <v>Taganrog</v>
      </c>
      <c r="I831" t="str">
        <v>81 Forest Run Hill</v>
      </c>
    </row>
    <row r="832" spans="2:10">
      <c r="B832">
        <f>data!$A832</f>
        <v>831</v>
      </c>
      <c r="C832" s="1">
        <f>(data!$H832/SUM(data!$F832:'data'!$G832))*data!$G832</f>
        <v>2253.5333333333338</v>
      </c>
      <c r="D832" s="1">
        <f>(data!$I832-SUM('User Application'!$C$6:$C$8))*data!$G832</f>
        <v>21463.1</v>
      </c>
      <c r="E832" s="1">
        <f t="shared" si="12"/>
        <v>2253.5333333333338</v>
      </c>
      <c r="H832" t="str">
        <v>Taganskiy</v>
      </c>
      <c r="I832" t="str">
        <v>81 Milwaukee Street</v>
      </c>
    </row>
    <row r="833" spans="2:9">
      <c r="B833">
        <f>data!$A833</f>
        <v>832</v>
      </c>
      <c r="C833" s="1">
        <f>(data!$H833/SUM(data!$F833:'data'!$G833))*data!$G833</f>
        <v>1536.8866666666665</v>
      </c>
      <c r="D833" s="1">
        <f>(data!$I833-SUM('User Application'!$C$6:$C$8))*data!$G833</f>
        <v>6227.56</v>
      </c>
      <c r="E833" s="1">
        <f t="shared" si="12"/>
        <v>1536.8866666666665</v>
      </c>
      <c r="H833" t="str">
        <v>Taichung</v>
      </c>
      <c r="I833" t="str">
        <v>81 Petterle Trail</v>
      </c>
    </row>
    <row r="834" spans="2:9">
      <c r="B834">
        <f>data!$A834</f>
        <v>833</v>
      </c>
      <c r="C834" s="1">
        <f>(data!$H834/SUM(data!$F834:'data'!$G834))*data!$G834</f>
        <v>119.73333333333333</v>
      </c>
      <c r="D834" s="1">
        <f>(data!$I834-SUM('User Application'!$C$6:$C$8))*data!$G834</f>
        <v>19556.8</v>
      </c>
      <c r="E834" s="1">
        <f t="shared" si="12"/>
        <v>119.73333333333333</v>
      </c>
      <c r="H834" t="str">
        <v>Taishanmiao</v>
      </c>
      <c r="I834" t="str">
        <v>81058 Goodland Place</v>
      </c>
    </row>
    <row r="835" spans="2:9">
      <c r="B835">
        <f>data!$A835</f>
        <v>834</v>
      </c>
      <c r="C835" s="1">
        <f>(data!$H835/SUM(data!$F835:'data'!$G835))*data!$G835</f>
        <v>2386.8057142857142</v>
      </c>
      <c r="D835" s="1">
        <f>(data!$I835-SUM('User Application'!$C$6:$C$8))*data!$G835</f>
        <v>888.4</v>
      </c>
      <c r="E835" s="1">
        <f t="shared" ref="E835:E898" si="13">MIN($C835:$D835)</f>
        <v>888.4</v>
      </c>
      <c r="H835" t="str">
        <v>Tak Bai</v>
      </c>
      <c r="I835" t="str">
        <v>811 Rockefeller Avenue</v>
      </c>
    </row>
    <row r="836" spans="2:9">
      <c r="B836">
        <f>data!$A836</f>
        <v>835</v>
      </c>
      <c r="C836" s="1">
        <f>(data!$H836/SUM(data!$F836:'data'!$G836))*data!$G836</f>
        <v>2356.7600000000002</v>
      </c>
      <c r="D836" s="1">
        <f>(data!$I836-SUM('User Application'!$C$6:$C$8))*data!$G836</f>
        <v>6531.21</v>
      </c>
      <c r="E836" s="1">
        <f t="shared" si="13"/>
        <v>2356.7600000000002</v>
      </c>
      <c r="H836" t="str">
        <v>Talā</v>
      </c>
      <c r="I836" t="str">
        <v>8132 High Crossing Street</v>
      </c>
    </row>
    <row r="837" spans="2:9">
      <c r="B837">
        <f>data!$A837</f>
        <v>836</v>
      </c>
      <c r="C837" s="1">
        <f>(data!$H837/SUM(data!$F837:'data'!$G837))*data!$G837</f>
        <v>319.29866666666663</v>
      </c>
      <c r="D837" s="1">
        <f>(data!$I837-SUM('User Application'!$C$6:$C$8))*data!$G837</f>
        <v>3260.32</v>
      </c>
      <c r="E837" s="1">
        <f t="shared" si="13"/>
        <v>319.29866666666663</v>
      </c>
      <c r="H837" t="str">
        <v>Talhār</v>
      </c>
      <c r="I837" t="str">
        <v>818 Farwell Trail</v>
      </c>
    </row>
    <row r="838" spans="2:9">
      <c r="B838">
        <f>data!$A838</f>
        <v>837</v>
      </c>
      <c r="C838" s="1">
        <f>(data!$H838/SUM(data!$F838:'data'!$G838))*data!$G838</f>
        <v>1162.5899999999999</v>
      </c>
      <c r="D838" s="1">
        <f>(data!$I838-SUM('User Application'!$C$6:$C$8))*data!$G838</f>
        <v>13163.28</v>
      </c>
      <c r="E838" s="1">
        <f t="shared" si="13"/>
        <v>1162.5899999999999</v>
      </c>
      <c r="H838" t="str">
        <v>Talitsa</v>
      </c>
      <c r="I838" t="str">
        <v>81811 Debra Pass</v>
      </c>
    </row>
    <row r="839" spans="2:9">
      <c r="B839">
        <f>data!$A839</f>
        <v>838</v>
      </c>
      <c r="C839" s="1">
        <f>(data!$H839/SUM(data!$F839:'data'!$G839))*data!$G839</f>
        <v>761.14260869565214</v>
      </c>
      <c r="D839" s="1">
        <f>(data!$I839-SUM('User Application'!$C$6:$C$8))*data!$G839</f>
        <v>33010.78</v>
      </c>
      <c r="E839" s="1">
        <f t="shared" si="13"/>
        <v>761.14260869565214</v>
      </c>
      <c r="H839" t="str">
        <v>Tama</v>
      </c>
      <c r="I839" t="str">
        <v>81978 Stoughton Parkway</v>
      </c>
    </row>
    <row r="840" spans="2:9">
      <c r="B840">
        <f>data!$A840</f>
        <v>839</v>
      </c>
      <c r="C840" s="1">
        <f>(data!$H840/SUM(data!$F840:'data'!$G840))*data!$G840</f>
        <v>511.48</v>
      </c>
      <c r="D840" s="1">
        <f>(data!$I840-SUM('User Application'!$C$6:$C$8))*data!$G840</f>
        <v>2475.7399999999998</v>
      </c>
      <c r="E840" s="1">
        <f t="shared" si="13"/>
        <v>511.48</v>
      </c>
      <c r="H840" t="str">
        <v>Tambillo</v>
      </c>
      <c r="I840" t="str">
        <v>82 Golf Plaza</v>
      </c>
    </row>
    <row r="841" spans="2:9">
      <c r="B841">
        <f>data!$A841</f>
        <v>840</v>
      </c>
      <c r="C841" s="1">
        <f>(data!$H841/SUM(data!$F841:'data'!$G841))*data!$G841</f>
        <v>1019.6879999999999</v>
      </c>
      <c r="D841" s="1">
        <f>(data!$I841-SUM('User Application'!$C$6:$C$8))*data!$G841</f>
        <v>5183.6000000000004</v>
      </c>
      <c r="E841" s="1">
        <f t="shared" si="13"/>
        <v>1019.6879999999999</v>
      </c>
      <c r="H841" t="str">
        <v>Tanahmerah</v>
      </c>
      <c r="I841" t="str">
        <v>82 Trailsway Junction</v>
      </c>
    </row>
    <row r="842" spans="2:9">
      <c r="B842">
        <f>data!$A842</f>
        <v>841</v>
      </c>
      <c r="C842" s="1">
        <f>(data!$H842/SUM(data!$F842:'data'!$G842))*data!$G842</f>
        <v>25.787499999999998</v>
      </c>
      <c r="D842" s="1">
        <f>(data!$I842-SUM('User Application'!$C$6:$C$8))*data!$G842</f>
        <v>2407.3000000000002</v>
      </c>
      <c r="E842" s="1">
        <f t="shared" si="13"/>
        <v>25.787499999999998</v>
      </c>
      <c r="H842" t="str">
        <v>Tanzybey</v>
      </c>
      <c r="I842" t="str">
        <v>82 Warbler Circle</v>
      </c>
    </row>
    <row r="843" spans="2:9">
      <c r="B843">
        <f>data!$A843</f>
        <v>842</v>
      </c>
      <c r="C843" s="1">
        <f>(data!$H843/SUM(data!$F843:'data'!$G843))*data!$G843</f>
        <v>1081.4839999999999</v>
      </c>
      <c r="D843" s="1">
        <f>(data!$I843-SUM('User Application'!$C$6:$C$8))*data!$G843</f>
        <v>5953.28</v>
      </c>
      <c r="E843" s="1">
        <f t="shared" si="13"/>
        <v>1081.4839999999999</v>
      </c>
      <c r="H843" t="str">
        <v>Taraban Timur</v>
      </c>
      <c r="I843" t="str">
        <v>82167 Russell Junction</v>
      </c>
    </row>
    <row r="844" spans="2:9">
      <c r="B844">
        <f>data!$A844</f>
        <v>843</v>
      </c>
      <c r="C844" s="1">
        <f>(data!$H844/SUM(data!$F844:'data'!$G844))*data!$G844</f>
        <v>275.02</v>
      </c>
      <c r="D844" s="1">
        <f>(data!$I844-SUM('User Application'!$C$6:$C$8))*data!$G844</f>
        <v>2303.2199999999998</v>
      </c>
      <c r="E844" s="1">
        <f t="shared" si="13"/>
        <v>275.02</v>
      </c>
      <c r="H844" t="str">
        <v>Táriba</v>
      </c>
      <c r="I844" t="str">
        <v>822 Vernon Point</v>
      </c>
    </row>
    <row r="845" spans="2:9">
      <c r="B845">
        <f>data!$A845</f>
        <v>844</v>
      </c>
      <c r="C845" s="1">
        <f>(data!$H845/SUM(data!$F845:'data'!$G845))*data!$G845</f>
        <v>739.13600000000008</v>
      </c>
      <c r="D845" s="1">
        <f>(data!$I845-SUM('User Application'!$C$6:$C$8))*data!$G845</f>
        <v>30613.119999999999</v>
      </c>
      <c r="E845" s="1">
        <f t="shared" si="13"/>
        <v>739.13600000000008</v>
      </c>
      <c r="H845" t="str">
        <v>Tarogong</v>
      </c>
      <c r="I845" t="str">
        <v>82744 Bonner Terrace</v>
      </c>
    </row>
    <row r="846" spans="2:9">
      <c r="B846">
        <f>data!$A846</f>
        <v>845</v>
      </c>
      <c r="C846" s="1">
        <f>(data!$H846/SUM(data!$F846:'data'!$G846))*data!$G846</f>
        <v>753.6633333333333</v>
      </c>
      <c r="D846" s="1">
        <f>(data!$I846-SUM('User Application'!$C$6:$C$8))*data!$G846</f>
        <v>2557.56</v>
      </c>
      <c r="E846" s="1">
        <f t="shared" si="13"/>
        <v>753.6633333333333</v>
      </c>
      <c r="H846" t="str">
        <v>Tatsuno</v>
      </c>
      <c r="I846" t="str">
        <v>828 Iowa Parkway</v>
      </c>
    </row>
    <row r="847" spans="2:9">
      <c r="B847">
        <f>data!$A847</f>
        <v>846</v>
      </c>
      <c r="C847" s="1">
        <f>(data!$H847/SUM(data!$F847:'data'!$G847))*data!$G847</f>
        <v>1525.7133333333334</v>
      </c>
      <c r="D847" s="1">
        <f>(data!$I847-SUM('User Application'!$C$6:$C$8))*data!$G847</f>
        <v>3155.82</v>
      </c>
      <c r="E847" s="1">
        <f t="shared" si="13"/>
        <v>1525.7133333333334</v>
      </c>
      <c r="H847" t="str">
        <v>Tayginka</v>
      </c>
      <c r="I847" t="str">
        <v>82984 Northridge Junction</v>
      </c>
    </row>
    <row r="848" spans="2:9">
      <c r="B848">
        <f>data!$A848</f>
        <v>847</v>
      </c>
      <c r="C848" s="1">
        <f>(data!$H848/SUM(data!$F848:'data'!$G848))*data!$G848</f>
        <v>356.80235294117648</v>
      </c>
      <c r="D848" s="1">
        <f>(data!$I848-SUM('User Application'!$C$6:$C$8))*data!$G848</f>
        <v>21459.78</v>
      </c>
      <c r="E848" s="1">
        <f t="shared" si="13"/>
        <v>356.80235294117648</v>
      </c>
      <c r="H848" t="str">
        <v>Teberda</v>
      </c>
      <c r="I848" t="str">
        <v>83 Del Sol Crossing</v>
      </c>
    </row>
    <row r="849" spans="2:9">
      <c r="B849">
        <f>data!$A849</f>
        <v>848</v>
      </c>
      <c r="C849" s="1">
        <f>(data!$H849/SUM(data!$F849:'data'!$G849))*data!$G849</f>
        <v>304.97916666666669</v>
      </c>
      <c r="D849" s="1">
        <f>(data!$I849-SUM('User Application'!$C$6:$C$8))*data!$G849</f>
        <v>11479.5</v>
      </c>
      <c r="E849" s="1">
        <f t="shared" si="13"/>
        <v>304.97916666666669</v>
      </c>
      <c r="H849" t="str">
        <v>Télimélé</v>
      </c>
      <c r="I849" t="str">
        <v>83 Melrose Terrace</v>
      </c>
    </row>
    <row r="850" spans="2:9">
      <c r="B850">
        <f>data!$A850</f>
        <v>849</v>
      </c>
      <c r="C850" s="1">
        <f>(data!$H850/SUM(data!$F850:'data'!$G850))*data!$G850</f>
        <v>710.63230769230768</v>
      </c>
      <c r="D850" s="1">
        <f>(data!$I850-SUM('User Application'!$C$6:$C$8))*data!$G850</f>
        <v>3506.24</v>
      </c>
      <c r="E850" s="1">
        <f t="shared" si="13"/>
        <v>710.63230769230768</v>
      </c>
      <c r="H850" t="str">
        <v>Telpaneca</v>
      </c>
      <c r="I850" t="str">
        <v>83 Michigan Circle</v>
      </c>
    </row>
    <row r="851" spans="2:9">
      <c r="B851">
        <f>data!$A851</f>
        <v>850</v>
      </c>
      <c r="C851" s="1">
        <f>(data!$H851/SUM(data!$F851:'data'!$G851))*data!$G851</f>
        <v>1335.1571428571428</v>
      </c>
      <c r="D851" s="1">
        <f>(data!$I851-SUM('User Application'!$C$6:$C$8))*data!$G851</f>
        <v>1517.12</v>
      </c>
      <c r="E851" s="1">
        <f t="shared" si="13"/>
        <v>1335.1571428571428</v>
      </c>
      <c r="H851" t="str">
        <v>Templeogue</v>
      </c>
      <c r="I851" t="str">
        <v>83 South Place</v>
      </c>
    </row>
    <row r="852" spans="2:9">
      <c r="B852">
        <f>data!$A852</f>
        <v>851</v>
      </c>
      <c r="C852" s="1">
        <f>(data!$H852/SUM(data!$F852:'data'!$G852))*data!$G852</f>
        <v>1138.93875</v>
      </c>
      <c r="D852" s="1">
        <f>(data!$I852-SUM('User Application'!$C$6:$C$8))*data!$G852</f>
        <v>11903.22</v>
      </c>
      <c r="E852" s="1">
        <f t="shared" si="13"/>
        <v>1138.93875</v>
      </c>
      <c r="H852" t="str">
        <v>Terezín</v>
      </c>
      <c r="I852" t="str">
        <v>83079 Sutherland Pass</v>
      </c>
    </row>
    <row r="853" spans="2:9">
      <c r="B853">
        <f>data!$A853</f>
        <v>852</v>
      </c>
      <c r="C853" s="1">
        <f>(data!$H853/SUM(data!$F853:'data'!$G853))*data!$G853</f>
        <v>689.45499999999993</v>
      </c>
      <c r="D853" s="1">
        <f>(data!$I853-SUM('User Application'!$C$6:$C$8))*data!$G853</f>
        <v>3754.02</v>
      </c>
      <c r="E853" s="1">
        <f t="shared" si="13"/>
        <v>689.45499999999993</v>
      </c>
      <c r="H853" t="str">
        <v>Tha Mai</v>
      </c>
      <c r="I853" t="str">
        <v>831 Oxford Way</v>
      </c>
    </row>
    <row r="854" spans="2:9">
      <c r="B854">
        <f>data!$A854</f>
        <v>853</v>
      </c>
      <c r="C854" s="1">
        <f>(data!$H854/SUM(data!$F854:'data'!$G854))*data!$G854</f>
        <v>1868.8399999999997</v>
      </c>
      <c r="D854" s="1">
        <f>(data!$I854-SUM('User Application'!$C$6:$C$8))*data!$G854</f>
        <v>43995.24</v>
      </c>
      <c r="E854" s="1">
        <f t="shared" si="13"/>
        <v>1868.8399999999997</v>
      </c>
      <c r="H854" t="str">
        <v>Thabazimbi</v>
      </c>
      <c r="I854" t="str">
        <v>84 Aberg Crossing</v>
      </c>
    </row>
    <row r="855" spans="2:9">
      <c r="B855">
        <f>data!$A855</f>
        <v>854</v>
      </c>
      <c r="C855" s="1">
        <f>(data!$H855/SUM(data!$F855:'data'!$G855))*data!$G855</f>
        <v>1562.6128571428571</v>
      </c>
      <c r="D855" s="1">
        <f>(data!$I855-SUM('User Application'!$C$6:$C$8))*data!$G855</f>
        <v>19465.599999999999</v>
      </c>
      <c r="E855" s="1">
        <f t="shared" si="13"/>
        <v>1562.6128571428571</v>
      </c>
      <c r="H855" t="str">
        <v>Thị Trấn Cẩm Thủy</v>
      </c>
      <c r="I855" t="str">
        <v>84 Bellgrove Lane</v>
      </c>
    </row>
    <row r="856" spans="2:9">
      <c r="B856">
        <f>data!$A856</f>
        <v>855</v>
      </c>
      <c r="C856" s="1">
        <f>(data!$H856/SUM(data!$F856:'data'!$G856))*data!$G856</f>
        <v>2183.23</v>
      </c>
      <c r="D856" s="1">
        <f>(data!$I856-SUM('User Application'!$C$6:$C$8))*data!$G856</f>
        <v>46495.68</v>
      </c>
      <c r="E856" s="1">
        <f t="shared" si="13"/>
        <v>2183.23</v>
      </c>
      <c r="H856" t="str">
        <v>Thị Trấn Nguyên Bình</v>
      </c>
      <c r="I856" t="str">
        <v>84 Starling Junction</v>
      </c>
    </row>
    <row r="857" spans="2:9">
      <c r="B857">
        <f>data!$A857</f>
        <v>856</v>
      </c>
      <c r="C857" s="1">
        <f>(data!$H857/SUM(data!$F857:'data'!$G857))*data!$G857</f>
        <v>642.60461538461539</v>
      </c>
      <c r="D857" s="1">
        <f>(data!$I857-SUM('User Application'!$C$6:$C$8))*data!$G857</f>
        <v>10076.52</v>
      </c>
      <c r="E857" s="1">
        <f t="shared" si="13"/>
        <v>642.60461538461539</v>
      </c>
      <c r="H857" t="str">
        <v>Tianchi</v>
      </c>
      <c r="I857" t="str">
        <v>84 Superior Drive</v>
      </c>
    </row>
    <row r="858" spans="2:9">
      <c r="B858">
        <f>data!$A858</f>
        <v>857</v>
      </c>
      <c r="C858" s="1">
        <f>(data!$H858/SUM(data!$F858:'data'!$G858))*data!$G858</f>
        <v>3363.3040000000001</v>
      </c>
      <c r="D858" s="1">
        <f>(data!$I858-SUM('User Application'!$C$6:$C$8))*data!$G858</f>
        <v>17863.2</v>
      </c>
      <c r="E858" s="1">
        <f t="shared" si="13"/>
        <v>3363.3040000000001</v>
      </c>
      <c r="H858" t="str">
        <v>Tilburg</v>
      </c>
      <c r="I858" t="str">
        <v>8402 Luster Parkway</v>
      </c>
    </row>
    <row r="859" spans="2:9">
      <c r="B859">
        <f>data!$A859</f>
        <v>858</v>
      </c>
      <c r="C859" s="1">
        <f>(data!$H859/SUM(data!$F859:'data'!$G859))*data!$G859</f>
        <v>392.83714285714279</v>
      </c>
      <c r="D859" s="1">
        <f>(data!$I859-SUM('User Application'!$C$6:$C$8))*data!$G859</f>
        <v>2335.14</v>
      </c>
      <c r="E859" s="1">
        <f t="shared" si="13"/>
        <v>392.83714285714279</v>
      </c>
      <c r="H859" t="str">
        <v>Timpas</v>
      </c>
      <c r="I859" t="str">
        <v>8407 Manitowish Alley</v>
      </c>
    </row>
    <row r="860" spans="2:9">
      <c r="B860">
        <f>data!$A860</f>
        <v>859</v>
      </c>
      <c r="C860" s="1">
        <f>(data!$H860/SUM(data!$F860:'data'!$G860))*data!$G860</f>
        <v>1023.4523076923077</v>
      </c>
      <c r="D860" s="1">
        <f>(data!$I860-SUM('User Application'!$C$6:$C$8))*data!$G860</f>
        <v>1340.5500000000002</v>
      </c>
      <c r="E860" s="1">
        <f t="shared" si="13"/>
        <v>1023.4523076923077</v>
      </c>
      <c r="H860" t="str">
        <v>Timurlorong</v>
      </c>
      <c r="I860" t="str">
        <v>8425 Mandrake Point</v>
      </c>
    </row>
    <row r="861" spans="2:9">
      <c r="B861">
        <f>data!$A861</f>
        <v>860</v>
      </c>
      <c r="C861" s="1">
        <f>(data!$H861/SUM(data!$F861:'data'!$G861))*data!$G861</f>
        <v>1504.2133333333334</v>
      </c>
      <c r="D861" s="1">
        <f>(data!$I861-SUM('User Application'!$C$6:$C$8))*data!$G861</f>
        <v>21881.919999999998</v>
      </c>
      <c r="E861" s="1">
        <f t="shared" si="13"/>
        <v>1504.2133333333334</v>
      </c>
      <c r="H861" t="str">
        <v>Tinogasta</v>
      </c>
      <c r="I861" t="str">
        <v>84269 Crescent Oaks Way</v>
      </c>
    </row>
    <row r="862" spans="2:9">
      <c r="B862">
        <f>data!$A862</f>
        <v>861</v>
      </c>
      <c r="C862" s="1">
        <f>(data!$H862/SUM(data!$F862:'data'!$G862))*data!$G862</f>
        <v>271.5</v>
      </c>
      <c r="D862" s="1">
        <f>(data!$I862-SUM('User Application'!$C$6:$C$8))*data!$G862</f>
        <v>18827.7</v>
      </c>
      <c r="E862" s="1">
        <f t="shared" si="13"/>
        <v>271.5</v>
      </c>
      <c r="H862" t="str">
        <v>Tintina</v>
      </c>
      <c r="I862" t="str">
        <v>8427 Del Sol Lane</v>
      </c>
    </row>
    <row r="863" spans="2:9">
      <c r="B863">
        <f>data!$A863</f>
        <v>862</v>
      </c>
      <c r="C863" s="1">
        <f>(data!$H863/SUM(data!$F863:'data'!$G863))*data!$G863</f>
        <v>1353.04</v>
      </c>
      <c r="D863" s="1">
        <f>(data!$I863-SUM('User Application'!$C$6:$C$8))*data!$G863</f>
        <v>11466</v>
      </c>
      <c r="E863" s="1">
        <f t="shared" si="13"/>
        <v>1353.04</v>
      </c>
      <c r="H863" t="str">
        <v>Tōgane</v>
      </c>
      <c r="I863" t="str">
        <v>84326 Texas Parkway</v>
      </c>
    </row>
    <row r="864" spans="2:9">
      <c r="B864">
        <f>data!$A864</f>
        <v>863</v>
      </c>
      <c r="C864" s="1">
        <f>(data!$H864/SUM(data!$F864:'data'!$G864))*data!$G864</f>
        <v>432.70333333333332</v>
      </c>
      <c r="D864" s="1">
        <f>(data!$I864-SUM('User Application'!$C$6:$C$8))*data!$G864</f>
        <v>6956.18</v>
      </c>
      <c r="E864" s="1">
        <f t="shared" si="13"/>
        <v>432.70333333333332</v>
      </c>
      <c r="H864" t="str">
        <v>Tögrög</v>
      </c>
      <c r="I864" t="str">
        <v>8435 Tony Place</v>
      </c>
    </row>
    <row r="865" spans="2:9">
      <c r="B865">
        <f>data!$A865</f>
        <v>864</v>
      </c>
      <c r="C865" s="1">
        <f>(data!$H865/SUM(data!$F865:'data'!$G865))*data!$G865</f>
        <v>275.69799999999998</v>
      </c>
      <c r="D865" s="1">
        <f>(data!$I865-SUM('User Application'!$C$6:$C$8))*data!$G865</f>
        <v>2279.9299999999998</v>
      </c>
      <c r="E865" s="1">
        <f t="shared" si="13"/>
        <v>275.69799999999998</v>
      </c>
      <c r="H865" t="str">
        <v>Tokushima-Shi</v>
      </c>
      <c r="I865" t="str">
        <v>84871 Union Crossing</v>
      </c>
    </row>
    <row r="866" spans="2:9">
      <c r="B866">
        <f>data!$A866</f>
        <v>865</v>
      </c>
      <c r="C866" s="1">
        <f>(data!$H866/SUM(data!$F866:'data'!$G866))*data!$G866</f>
        <v>1911.328</v>
      </c>
      <c r="D866" s="1">
        <f>(data!$I866-SUM('User Application'!$C$6:$C$8))*data!$G866</f>
        <v>3597.84</v>
      </c>
      <c r="E866" s="1">
        <f t="shared" si="13"/>
        <v>1911.328</v>
      </c>
      <c r="H866" t="str">
        <v>Tomado</v>
      </c>
      <c r="I866" t="str">
        <v>849 Upham Road</v>
      </c>
    </row>
    <row r="867" spans="2:9">
      <c r="B867">
        <f>data!$A867</f>
        <v>866</v>
      </c>
      <c r="C867" s="1">
        <f>(data!$H867/SUM(data!$F867:'data'!$G867))*data!$G867</f>
        <v>17.936</v>
      </c>
      <c r="D867" s="1">
        <f>(data!$I867-SUM('User Application'!$C$6:$C$8))*data!$G867</f>
        <v>3399.42</v>
      </c>
      <c r="E867" s="1">
        <f t="shared" si="13"/>
        <v>17.936</v>
      </c>
      <c r="H867" t="str">
        <v>Tomdibuloq</v>
      </c>
      <c r="I867" t="str">
        <v>85 Hayes Crossing</v>
      </c>
    </row>
    <row r="868" spans="2:9">
      <c r="B868">
        <f>data!$A868</f>
        <v>867</v>
      </c>
      <c r="C868" s="1">
        <f>(data!$H868/SUM(data!$F868:'data'!$G868))*data!$G868</f>
        <v>307.28571428571428</v>
      </c>
      <c r="D868" s="1">
        <f>(data!$I868-SUM('User Application'!$C$6:$C$8))*data!$G868</f>
        <v>5206.38</v>
      </c>
      <c r="E868" s="1">
        <f t="shared" si="13"/>
        <v>307.28571428571428</v>
      </c>
      <c r="H868" t="str">
        <v>Tomelilla</v>
      </c>
      <c r="I868" t="str">
        <v>8566 Clove Hill</v>
      </c>
    </row>
    <row r="869" spans="2:9">
      <c r="B869">
        <f>data!$A869</f>
        <v>868</v>
      </c>
      <c r="C869" s="1">
        <f>(data!$H869/SUM(data!$F869:'data'!$G869))*data!$G869</f>
        <v>642.91526315789474</v>
      </c>
      <c r="D869" s="1">
        <f>(data!$I869-SUM('User Application'!$C$6:$C$8))*data!$G869</f>
        <v>24734.710000000003</v>
      </c>
      <c r="E869" s="1">
        <f t="shared" si="13"/>
        <v>642.91526315789474</v>
      </c>
      <c r="H869" t="str">
        <v>Tonantins</v>
      </c>
      <c r="I869" t="str">
        <v>85959 Everett Lane</v>
      </c>
    </row>
    <row r="870" spans="2:9">
      <c r="B870">
        <f>data!$A870</f>
        <v>869</v>
      </c>
      <c r="C870" s="1">
        <f>(data!$H870/SUM(data!$F870:'data'!$G870))*data!$G870</f>
        <v>1568.02</v>
      </c>
      <c r="D870" s="1">
        <f>(data!$I870-SUM('User Application'!$C$6:$C$8))*data!$G870</f>
        <v>26341.14</v>
      </c>
      <c r="E870" s="1">
        <f t="shared" si="13"/>
        <v>1568.02</v>
      </c>
      <c r="H870" t="str">
        <v>Tongjiaxi</v>
      </c>
      <c r="I870" t="str">
        <v>86 Lakeland Trail</v>
      </c>
    </row>
    <row r="871" spans="2:9">
      <c r="B871">
        <f>data!$A871</f>
        <v>870</v>
      </c>
      <c r="C871" s="1">
        <f>(data!$H871/SUM(data!$F871:'data'!$G871))*data!$G871</f>
        <v>2275.1082352941175</v>
      </c>
      <c r="D871" s="1">
        <f>(data!$I871-SUM('User Application'!$C$6:$C$8))*data!$G871</f>
        <v>10913.16</v>
      </c>
      <c r="E871" s="1">
        <f t="shared" si="13"/>
        <v>2275.1082352941175</v>
      </c>
      <c r="H871" t="str">
        <v>Tower</v>
      </c>
      <c r="I871" t="str">
        <v>86009 Summer Ridge Alley</v>
      </c>
    </row>
    <row r="872" spans="2:9">
      <c r="B872">
        <f>data!$A872</f>
        <v>871</v>
      </c>
      <c r="C872" s="1">
        <f>(data!$H872/SUM(data!$F872:'data'!$G872))*data!$G872</f>
        <v>2345.7000000000003</v>
      </c>
      <c r="D872" s="1">
        <f>(data!$I872-SUM('User Application'!$C$6:$C$8))*data!$G872</f>
        <v>6913.55</v>
      </c>
      <c r="E872" s="1">
        <f t="shared" si="13"/>
        <v>2345.7000000000003</v>
      </c>
      <c r="H872" t="str">
        <v>Trajouce</v>
      </c>
      <c r="I872" t="str">
        <v>8613 Arapahoe Terrace</v>
      </c>
    </row>
    <row r="873" spans="2:9">
      <c r="B873">
        <f>data!$A873</f>
        <v>872</v>
      </c>
      <c r="C873" s="1">
        <f>(data!$H873/SUM(data!$F873:'data'!$G873))*data!$G873</f>
        <v>320.82000000000005</v>
      </c>
      <c r="D873" s="1">
        <f>(data!$I873-SUM('User Application'!$C$6:$C$8))*data!$G873</f>
        <v>37081.08</v>
      </c>
      <c r="E873" s="1">
        <f t="shared" si="13"/>
        <v>320.82000000000005</v>
      </c>
      <c r="H873" t="str">
        <v>Trawniki</v>
      </c>
      <c r="I873" t="str">
        <v>8614 Ridgeway Center</v>
      </c>
    </row>
    <row r="874" spans="2:9">
      <c r="B874">
        <f>data!$A874</f>
        <v>873</v>
      </c>
      <c r="C874" s="1">
        <f>(data!$H874/SUM(data!$F874:'data'!$G874))*data!$G874</f>
        <v>1276.0962500000001</v>
      </c>
      <c r="D874" s="1">
        <f>(data!$I874-SUM('User Application'!$C$6:$C$8))*data!$G874</f>
        <v>39675.46</v>
      </c>
      <c r="E874" s="1">
        <f t="shared" si="13"/>
        <v>1276.0962500000001</v>
      </c>
      <c r="H874" t="str">
        <v>Trollhättan</v>
      </c>
      <c r="I874" t="str">
        <v>863 Rockefeller Park</v>
      </c>
    </row>
    <row r="875" spans="2:9">
      <c r="B875">
        <f>data!$A875</f>
        <v>874</v>
      </c>
      <c r="C875" s="1">
        <f>(data!$H875/SUM(data!$F875:'data'!$G875))*data!$G875</f>
        <v>2704.5516666666667</v>
      </c>
      <c r="D875" s="1">
        <f>(data!$I875-SUM('User Application'!$C$6:$C$8))*data!$G875</f>
        <v>36454.770000000004</v>
      </c>
      <c r="E875" s="1">
        <f t="shared" si="13"/>
        <v>2704.5516666666667</v>
      </c>
      <c r="H875" t="str">
        <v>Tuanshan</v>
      </c>
      <c r="I875" t="str">
        <v>864 Ridgeway Pass</v>
      </c>
    </row>
    <row r="876" spans="2:9">
      <c r="B876">
        <f>data!$A876</f>
        <v>875</v>
      </c>
      <c r="C876" s="1">
        <f>(data!$H876/SUM(data!$F876:'data'!$G876))*data!$G876</f>
        <v>1259.4516666666666</v>
      </c>
      <c r="D876" s="1">
        <f>(data!$I876-SUM('User Application'!$C$6:$C$8))*data!$G876</f>
        <v>5050.78</v>
      </c>
      <c r="E876" s="1">
        <f t="shared" si="13"/>
        <v>1259.4516666666666</v>
      </c>
      <c r="H876" t="str">
        <v>Tubigan</v>
      </c>
      <c r="I876" t="str">
        <v>8668 Lakewood Gardens Road</v>
      </c>
    </row>
    <row r="877" spans="2:9">
      <c r="B877">
        <f>data!$A877</f>
        <v>876</v>
      </c>
      <c r="C877" s="1">
        <f>(data!$H877/SUM(data!$F877:'data'!$G877))*data!$G877</f>
        <v>723.37846153846158</v>
      </c>
      <c r="D877" s="1">
        <f>(data!$I877-SUM('User Application'!$C$6:$C$8))*data!$G877</f>
        <v>8090.7899999999991</v>
      </c>
      <c r="E877" s="1">
        <f t="shared" si="13"/>
        <v>723.37846153846158</v>
      </c>
      <c r="H877" t="str">
        <v>Tulyushka</v>
      </c>
      <c r="I877" t="str">
        <v>867 Fallview Junction</v>
      </c>
    </row>
    <row r="878" spans="2:9">
      <c r="B878">
        <f>data!$A878</f>
        <v>877</v>
      </c>
      <c r="C878" s="1">
        <f>(data!$H878/SUM(data!$F878:'data'!$G878))*data!$G878</f>
        <v>1757.2342857142855</v>
      </c>
      <c r="D878" s="1">
        <f>(data!$I878-SUM('User Application'!$C$6:$C$8))*data!$G878</f>
        <v>20892.849999999999</v>
      </c>
      <c r="E878" s="1">
        <f t="shared" si="13"/>
        <v>1757.2342857142855</v>
      </c>
      <c r="H878" t="str">
        <v>Turija</v>
      </c>
      <c r="I878" t="str">
        <v>868 Atwood Park</v>
      </c>
    </row>
    <row r="879" spans="2:9">
      <c r="B879">
        <f>data!$A879</f>
        <v>878</v>
      </c>
      <c r="C879" s="1">
        <f>(data!$H879/SUM(data!$F879:'data'!$G879))*data!$G879</f>
        <v>1413.1323076923077</v>
      </c>
      <c r="D879" s="1">
        <f>(data!$I879-SUM('User Application'!$C$6:$C$8))*data!$G879</f>
        <v>31922.32</v>
      </c>
      <c r="E879" s="1">
        <f t="shared" si="13"/>
        <v>1413.1323076923077</v>
      </c>
      <c r="H879" t="str">
        <v>Turochak</v>
      </c>
      <c r="I879" t="str">
        <v>86944 Darwin Plaza</v>
      </c>
    </row>
    <row r="880" spans="2:9">
      <c r="B880">
        <f>data!$A880</f>
        <v>879</v>
      </c>
      <c r="C880" s="1">
        <f>(data!$H880/SUM(data!$F880:'data'!$G880))*data!$G880</f>
        <v>664.41777777777781</v>
      </c>
      <c r="D880" s="1">
        <f>(data!$I880-SUM('User Application'!$C$6:$C$8))*data!$G880</f>
        <v>9035.36</v>
      </c>
      <c r="E880" s="1">
        <f t="shared" si="13"/>
        <v>664.41777777777781</v>
      </c>
      <c r="H880" t="str">
        <v>Twardawa</v>
      </c>
      <c r="I880" t="str">
        <v>8710 Lillian Point</v>
      </c>
    </row>
    <row r="881" spans="2:9">
      <c r="B881">
        <f>data!$A881</f>
        <v>880</v>
      </c>
      <c r="C881" s="1">
        <f>(data!$H881/SUM(data!$F881:'data'!$G881))*data!$G881</f>
        <v>2643.4863636363639</v>
      </c>
      <c r="D881" s="1">
        <f>(data!$I881-SUM('User Application'!$C$6:$C$8))*data!$G881</f>
        <v>24216.57</v>
      </c>
      <c r="E881" s="1">
        <f t="shared" si="13"/>
        <v>2643.4863636363639</v>
      </c>
      <c r="H881" t="str">
        <v>Uk</v>
      </c>
      <c r="I881" t="str">
        <v>873 Northwestern Crossing</v>
      </c>
    </row>
    <row r="882" spans="2:9">
      <c r="B882">
        <f>data!$A882</f>
        <v>881</v>
      </c>
      <c r="C882" s="1">
        <f>(data!$H882/SUM(data!$F882:'data'!$G882))*data!$G882</f>
        <v>1077.1061538461538</v>
      </c>
      <c r="D882" s="1">
        <f>(data!$I882-SUM('User Application'!$C$6:$C$8))*data!$G882</f>
        <v>13789.26</v>
      </c>
      <c r="E882" s="1">
        <f t="shared" si="13"/>
        <v>1077.1061538461538</v>
      </c>
      <c r="H882" t="str">
        <v>Umanday Centro</v>
      </c>
      <c r="I882" t="str">
        <v>8753 Autumn Leaf Circle</v>
      </c>
    </row>
    <row r="883" spans="2:9">
      <c r="B883">
        <f>data!$A883</f>
        <v>882</v>
      </c>
      <c r="C883" s="1">
        <f>(data!$H883/SUM(data!$F883:'data'!$G883))*data!$G883</f>
        <v>408.67619047619053</v>
      </c>
      <c r="D883" s="1">
        <f>(data!$I883-SUM('User Application'!$C$6:$C$8))*data!$G883</f>
        <v>26741.199999999997</v>
      </c>
      <c r="E883" s="1">
        <f t="shared" si="13"/>
        <v>408.67619047619053</v>
      </c>
      <c r="H883" t="str">
        <v>Umm Sa‘Īd</v>
      </c>
      <c r="I883" t="str">
        <v>878 Corry Circle</v>
      </c>
    </row>
    <row r="884" spans="2:9">
      <c r="B884">
        <f>data!$A884</f>
        <v>883</v>
      </c>
      <c r="C884" s="1">
        <f>(data!$H884/SUM(data!$F884:'data'!$G884))*data!$G884</f>
        <v>1099.8933333333332</v>
      </c>
      <c r="D884" s="1">
        <f>(data!$I884-SUM('User Application'!$C$6:$C$8))*data!$G884</f>
        <v>22717.260000000002</v>
      </c>
      <c r="E884" s="1">
        <f t="shared" si="13"/>
        <v>1099.8933333333332</v>
      </c>
      <c r="H884" t="str">
        <v>Untolovo</v>
      </c>
      <c r="I884" t="str">
        <v>87927 Riverside Parkway</v>
      </c>
    </row>
    <row r="885" spans="2:9">
      <c r="B885">
        <f>data!$A885</f>
        <v>884</v>
      </c>
      <c r="C885" s="1">
        <f>(data!$H885/SUM(data!$F885:'data'!$G885))*data!$G885</f>
        <v>1392.5431578947369</v>
      </c>
      <c r="D885" s="1">
        <f>(data!$I885-SUM('User Application'!$C$6:$C$8))*data!$G885</f>
        <v>23239.800000000003</v>
      </c>
      <c r="E885" s="1">
        <f t="shared" si="13"/>
        <v>1392.5431578947369</v>
      </c>
      <c r="H885" t="str">
        <v>Uppsala</v>
      </c>
      <c r="I885" t="str">
        <v>88 Almo Junction</v>
      </c>
    </row>
    <row r="886" spans="2:9">
      <c r="B886">
        <f>data!$A886</f>
        <v>885</v>
      </c>
      <c r="C886" s="1">
        <f>(data!$H886/SUM(data!$F886:'data'!$G886))*data!$G886</f>
        <v>2116.6733333333336</v>
      </c>
      <c r="D886" s="1">
        <f>(data!$I886-SUM('User Application'!$C$6:$C$8))*data!$G886</f>
        <v>7252.16</v>
      </c>
      <c r="E886" s="1">
        <f t="shared" si="13"/>
        <v>2116.6733333333336</v>
      </c>
      <c r="H886" t="str">
        <v>Uritsk</v>
      </c>
      <c r="I886" t="str">
        <v>88 Annamark Center</v>
      </c>
    </row>
    <row r="887" spans="2:9">
      <c r="B887">
        <f>data!$A887</f>
        <v>886</v>
      </c>
      <c r="C887" s="1">
        <f>(data!$H887/SUM(data!$F887:'data'!$G887))*data!$G887</f>
        <v>1960.2733333333331</v>
      </c>
      <c r="D887" s="1">
        <f>(data!$I887-SUM('User Application'!$C$6:$C$8))*data!$G887</f>
        <v>14060.86</v>
      </c>
      <c r="E887" s="1">
        <f t="shared" si="13"/>
        <v>1960.2733333333331</v>
      </c>
      <c r="H887" t="str">
        <v>Uruçuca</v>
      </c>
      <c r="I887" t="str">
        <v>88 Oxford Hill</v>
      </c>
    </row>
    <row r="888" spans="2:9">
      <c r="B888">
        <f>data!$A888</f>
        <v>887</v>
      </c>
      <c r="C888" s="1">
        <f>(data!$H888/SUM(data!$F888:'data'!$G888))*data!$G888</f>
        <v>296.54777777777781</v>
      </c>
      <c r="D888" s="1">
        <f>(data!$I888-SUM('User Application'!$C$6:$C$8))*data!$G888</f>
        <v>18791.739999999998</v>
      </c>
      <c r="E888" s="1">
        <f t="shared" si="13"/>
        <v>296.54777777777781</v>
      </c>
      <c r="H888" t="str">
        <v>Uvarovo</v>
      </c>
      <c r="I888" t="str">
        <v>88 Stephen Terrace</v>
      </c>
    </row>
    <row r="889" spans="2:9">
      <c r="B889">
        <f>data!$A889</f>
        <v>888</v>
      </c>
      <c r="C889" s="1">
        <f>(data!$H889/SUM(data!$F889:'data'!$G889))*data!$G889</f>
        <v>2651.9833333333331</v>
      </c>
      <c r="D889" s="1">
        <f>(data!$I889-SUM('User Application'!$C$6:$C$8))*data!$G889</f>
        <v>16320.1</v>
      </c>
      <c r="E889" s="1">
        <f t="shared" si="13"/>
        <v>2651.9833333333331</v>
      </c>
      <c r="H889" t="str">
        <v>Vacov</v>
      </c>
      <c r="I889" t="str">
        <v>88 Sunfield Trail</v>
      </c>
    </row>
    <row r="890" spans="2:9">
      <c r="B890">
        <f>data!$A890</f>
        <v>889</v>
      </c>
      <c r="C890" s="1">
        <f>(data!$H890/SUM(data!$F890:'data'!$G890))*data!$G890</f>
        <v>276.28399999999999</v>
      </c>
      <c r="D890" s="1">
        <f>(data!$I890-SUM('User Application'!$C$6:$C$8))*data!$G890</f>
        <v>4645.54</v>
      </c>
      <c r="E890" s="1">
        <f t="shared" si="13"/>
        <v>276.28399999999999</v>
      </c>
      <c r="H890" t="str">
        <v>Valencia</v>
      </c>
      <c r="I890" t="str">
        <v>880 Fairview Avenue</v>
      </c>
    </row>
    <row r="891" spans="2:9">
      <c r="B891">
        <f>data!$A891</f>
        <v>890</v>
      </c>
      <c r="C891" s="1">
        <f>(data!$H891/SUM(data!$F891:'data'!$G891))*data!$G891</f>
        <v>432.68176470588236</v>
      </c>
      <c r="D891" s="1">
        <f>(data!$I891-SUM('User Application'!$C$6:$C$8))*data!$G891</f>
        <v>11658.349999999999</v>
      </c>
      <c r="E891" s="1">
        <f t="shared" si="13"/>
        <v>432.68176470588236</v>
      </c>
      <c r="H891" t="str">
        <v>Vallentuna</v>
      </c>
      <c r="I891" t="str">
        <v>881 Eagan Way</v>
      </c>
    </row>
    <row r="892" spans="2:9">
      <c r="B892">
        <f>data!$A892</f>
        <v>891</v>
      </c>
      <c r="C892" s="1">
        <f>(data!$H892/SUM(data!$F892:'data'!$G892))*data!$G892</f>
        <v>2229.3200000000002</v>
      </c>
      <c r="D892" s="1">
        <f>(data!$I892-SUM('User Application'!$C$6:$C$8))*data!$G892</f>
        <v>10631.31</v>
      </c>
      <c r="E892" s="1">
        <f t="shared" si="13"/>
        <v>2229.3200000000002</v>
      </c>
      <c r="H892" t="str">
        <v>Vänersborg</v>
      </c>
      <c r="I892" t="str">
        <v>881 Lakewood Gardens Point</v>
      </c>
    </row>
    <row r="893" spans="2:9">
      <c r="B893">
        <f>data!$A893</f>
        <v>892</v>
      </c>
      <c r="C893" s="1">
        <f>(data!$H893/SUM(data!$F893:'data'!$G893))*data!$G893</f>
        <v>26.02</v>
      </c>
      <c r="D893" s="1">
        <f>(data!$I893-SUM('User Application'!$C$6:$C$8))*data!$G893</f>
        <v>275.5</v>
      </c>
      <c r="E893" s="1">
        <f t="shared" si="13"/>
        <v>26.02</v>
      </c>
      <c r="H893" t="str">
        <v>Vårby</v>
      </c>
      <c r="I893" t="str">
        <v>88110 Walton Street</v>
      </c>
    </row>
    <row r="894" spans="2:9">
      <c r="B894">
        <f>data!$A894</f>
        <v>893</v>
      </c>
      <c r="C894" s="1">
        <f>(data!$H894/SUM(data!$F894:'data'!$G894))*data!$G894</f>
        <v>2750.3861538461538</v>
      </c>
      <c r="D894" s="1">
        <f>(data!$I894-SUM('User Application'!$C$6:$C$8))*data!$G894</f>
        <v>7959.78</v>
      </c>
      <c r="E894" s="1">
        <f t="shared" si="13"/>
        <v>2750.3861538461538</v>
      </c>
      <c r="H894" t="str">
        <v>Vardablur</v>
      </c>
      <c r="I894" t="str">
        <v>88136 Menomonie Terrace</v>
      </c>
    </row>
    <row r="895" spans="2:9">
      <c r="B895">
        <f>data!$A895</f>
        <v>894</v>
      </c>
      <c r="C895" s="1">
        <f>(data!$H895/SUM(data!$F895:'data'!$G895))*data!$G895</f>
        <v>2291.3909090909092</v>
      </c>
      <c r="D895" s="1">
        <f>(data!$I895-SUM('User Application'!$C$6:$C$8))*data!$G895</f>
        <v>4030</v>
      </c>
      <c r="E895" s="1">
        <f t="shared" si="13"/>
        <v>2291.3909090909092</v>
      </c>
      <c r="H895" t="str">
        <v>Varge Mondar</v>
      </c>
      <c r="I895" t="str">
        <v>88199 Golf Course Center</v>
      </c>
    </row>
    <row r="896" spans="2:9">
      <c r="B896">
        <f>data!$A896</f>
        <v>895</v>
      </c>
      <c r="C896" s="1">
        <f>(data!$H896/SUM(data!$F896:'data'!$G896))*data!$G896</f>
        <v>174.29428571428571</v>
      </c>
      <c r="D896" s="1">
        <f>(data!$I896-SUM('User Application'!$C$6:$C$8))*data!$G896</f>
        <v>12.78</v>
      </c>
      <c r="E896" s="1">
        <f t="shared" si="13"/>
        <v>12.78</v>
      </c>
      <c r="H896" t="str">
        <v>Västerås</v>
      </c>
      <c r="I896" t="str">
        <v>89 Ramsey Plaza</v>
      </c>
    </row>
    <row r="897" spans="2:9">
      <c r="B897">
        <f>data!$A897</f>
        <v>896</v>
      </c>
      <c r="C897" s="1">
        <f>(data!$H897/SUM(data!$F897:'data'!$G897))*data!$G897</f>
        <v>340.54062499999998</v>
      </c>
      <c r="D897" s="1">
        <f>(data!$I897-SUM('User Application'!$C$6:$C$8))*data!$G897</f>
        <v>14557.75</v>
      </c>
      <c r="E897" s="1">
        <f t="shared" si="13"/>
        <v>340.54062499999998</v>
      </c>
      <c r="H897" t="str">
        <v>Västervik</v>
      </c>
      <c r="I897" t="str">
        <v>89058 Monument Hill</v>
      </c>
    </row>
    <row r="898" spans="2:9">
      <c r="B898">
        <f>data!$A898</f>
        <v>897</v>
      </c>
      <c r="C898" s="1">
        <f>(data!$H898/SUM(data!$F898:'data'!$G898))*data!$G898</f>
        <v>1975.6800000000003</v>
      </c>
      <c r="D898" s="1">
        <f>(data!$I898-SUM('User Application'!$C$6:$C$8))*data!$G898</f>
        <v>17637.599999999999</v>
      </c>
      <c r="E898" s="1">
        <f t="shared" si="13"/>
        <v>1975.6800000000003</v>
      </c>
      <c r="H898" t="str">
        <v>Västra Frölunda</v>
      </c>
      <c r="I898" t="str">
        <v>89062 Eggendart Avenue</v>
      </c>
    </row>
    <row r="899" spans="2:9">
      <c r="B899">
        <f>data!$A899</f>
        <v>898</v>
      </c>
      <c r="C899" s="1">
        <f>(data!$H899/SUM(data!$F899:'data'!$G899))*data!$G899</f>
        <v>1805.5045454545457</v>
      </c>
      <c r="D899" s="1">
        <f>(data!$I899-SUM('User Application'!$C$6:$C$8))*data!$G899</f>
        <v>7906.7999999999993</v>
      </c>
      <c r="E899" s="1">
        <f t="shared" ref="E899:E962" si="14">MIN($C899:$D899)</f>
        <v>1805.5045454545457</v>
      </c>
      <c r="H899" t="str">
        <v>Veiga</v>
      </c>
      <c r="I899" t="str">
        <v>89458 Veith Center</v>
      </c>
    </row>
    <row r="900" spans="2:9">
      <c r="B900">
        <f>data!$A900</f>
        <v>899</v>
      </c>
      <c r="C900" s="1">
        <f>(data!$H900/SUM(data!$F900:'data'!$G900))*data!$G900</f>
        <v>1108.46</v>
      </c>
      <c r="D900" s="1">
        <f>(data!$I900-SUM('User Application'!$C$6:$C$8))*data!$G900</f>
        <v>10015.829999999998</v>
      </c>
      <c r="E900" s="1">
        <f t="shared" si="14"/>
        <v>1108.46</v>
      </c>
      <c r="H900" t="str">
        <v>Velká Nad Veličkou</v>
      </c>
      <c r="I900" t="str">
        <v>8946 Crescent Oaks Center</v>
      </c>
    </row>
    <row r="901" spans="2:9">
      <c r="B901">
        <f>data!$A901</f>
        <v>900</v>
      </c>
      <c r="C901" s="1">
        <f>(data!$H901/SUM(data!$F901:'data'!$G901))*data!$G901</f>
        <v>1000.0971428571429</v>
      </c>
      <c r="D901" s="1">
        <f>(data!$I901-SUM('User Application'!$C$6:$C$8))*data!$G901</f>
        <v>4051</v>
      </c>
      <c r="E901" s="1">
        <f t="shared" si="14"/>
        <v>1000.0971428571429</v>
      </c>
      <c r="H901" t="str">
        <v>Vendychany</v>
      </c>
      <c r="I901" t="str">
        <v>89551 Waywood Junction</v>
      </c>
    </row>
    <row r="902" spans="2:9">
      <c r="B902">
        <f>data!$A902</f>
        <v>901</v>
      </c>
      <c r="C902" s="1">
        <f>(data!$H902/SUM(data!$F902:'data'!$G902))*data!$G902</f>
        <v>134.41153846153844</v>
      </c>
      <c r="D902" s="1">
        <f>(data!$I902-SUM('User Application'!$C$6:$C$8))*data!$G902</f>
        <v>2571.71</v>
      </c>
      <c r="E902" s="1">
        <f t="shared" si="14"/>
        <v>134.41153846153844</v>
      </c>
      <c r="H902" t="str">
        <v>Victoria</v>
      </c>
      <c r="I902" t="str">
        <v>8971 Di Loreto Point</v>
      </c>
    </row>
    <row r="903" spans="2:9">
      <c r="B903">
        <f>data!$A903</f>
        <v>902</v>
      </c>
      <c r="C903" s="1">
        <f>(data!$H903/SUM(data!$F903:'data'!$G903))*data!$G903</f>
        <v>140.08615384615385</v>
      </c>
      <c r="D903" s="1">
        <f>(data!$I903-SUM('User Application'!$C$6:$C$8))*data!$G903</f>
        <v>2377.37</v>
      </c>
      <c r="E903" s="1">
        <f t="shared" si="14"/>
        <v>140.08615384615385</v>
      </c>
      <c r="H903" t="str">
        <v>Villa Bisonó</v>
      </c>
      <c r="I903" t="str">
        <v>9 Anhalt Center</v>
      </c>
    </row>
    <row r="904" spans="2:9">
      <c r="B904">
        <f>data!$A904</f>
        <v>903</v>
      </c>
      <c r="C904" s="1">
        <f>(data!$H904/SUM(data!$F904:'data'!$G904))*data!$G904</f>
        <v>92.933333333333337</v>
      </c>
      <c r="D904" s="1">
        <f>(data!$I904-SUM('User Application'!$C$6:$C$8))*data!$G904</f>
        <v>1230.5999999999999</v>
      </c>
      <c r="E904" s="1">
        <f t="shared" si="14"/>
        <v>92.933333333333337</v>
      </c>
      <c r="H904" t="str">
        <v>Vin’Kivtsi</v>
      </c>
      <c r="I904" t="str">
        <v>9 Dwight Plaza</v>
      </c>
    </row>
    <row r="905" spans="2:9">
      <c r="B905">
        <f>data!$A905</f>
        <v>904</v>
      </c>
      <c r="C905" s="1">
        <f>(data!$H905/SUM(data!$F905:'data'!$G905))*data!$G905</f>
        <v>438.09500000000003</v>
      </c>
      <c r="D905" s="1">
        <f>(data!$I905-SUM('User Application'!$C$6:$C$8))*data!$G905</f>
        <v>11666</v>
      </c>
      <c r="E905" s="1">
        <f t="shared" si="14"/>
        <v>438.09500000000003</v>
      </c>
      <c r="H905" t="str">
        <v>Visby</v>
      </c>
      <c r="I905" t="str">
        <v>9 Harbort Alley</v>
      </c>
    </row>
    <row r="906" spans="2:9">
      <c r="B906">
        <f>data!$A906</f>
        <v>905</v>
      </c>
      <c r="C906" s="1">
        <f>(data!$H906/SUM(data!$F906:'data'!$G906))*data!$G906</f>
        <v>2057.8249999999998</v>
      </c>
      <c r="D906" s="1">
        <f>(data!$I906-SUM('User Application'!$C$6:$C$8))*data!$G906</f>
        <v>5597.45</v>
      </c>
      <c r="E906" s="1">
        <f t="shared" si="14"/>
        <v>2057.8249999999998</v>
      </c>
      <c r="H906" t="str">
        <v>Viseu</v>
      </c>
      <c r="I906" t="str">
        <v>9 Iowa Terrace</v>
      </c>
    </row>
    <row r="907" spans="2:9">
      <c r="B907">
        <f>data!$A907</f>
        <v>906</v>
      </c>
      <c r="C907" s="1">
        <f>(data!$H907/SUM(data!$F907:'data'!$G907))*data!$G907</f>
        <v>2134.66</v>
      </c>
      <c r="D907" s="1">
        <f>(data!$I907-SUM('User Application'!$C$6:$C$8))*data!$G907</f>
        <v>16310.47</v>
      </c>
      <c r="E907" s="1">
        <f t="shared" si="14"/>
        <v>2134.66</v>
      </c>
      <c r="H907" t="str">
        <v>Volgo-Kaspiyskiy</v>
      </c>
      <c r="I907" t="str">
        <v>9 Kingsford Terrace</v>
      </c>
    </row>
    <row r="908" spans="2:9">
      <c r="B908">
        <f>data!$A908</f>
        <v>907</v>
      </c>
      <c r="C908" s="1">
        <f>(data!$H908/SUM(data!$F908:'data'!$G908))*data!$G908</f>
        <v>1465.8533333333335</v>
      </c>
      <c r="D908" s="1">
        <f>(data!$I908-SUM('User Application'!$C$6:$C$8))*data!$G908</f>
        <v>7918</v>
      </c>
      <c r="E908" s="1">
        <f t="shared" si="14"/>
        <v>1465.8533333333335</v>
      </c>
      <c r="H908" t="str">
        <v>Vostochnyy</v>
      </c>
      <c r="I908" t="str">
        <v>9 Kipling Road</v>
      </c>
    </row>
    <row r="909" spans="2:9">
      <c r="B909">
        <f>data!$A909</f>
        <v>908</v>
      </c>
      <c r="C909" s="1">
        <f>(data!$H909/SUM(data!$F909:'data'!$G909))*data!$G909</f>
        <v>2516.7285714285713</v>
      </c>
      <c r="D909" s="1">
        <f>(data!$I909-SUM('User Application'!$C$6:$C$8))*data!$G909</f>
        <v>4067.1499999999996</v>
      </c>
      <c r="E909" s="1">
        <f t="shared" si="14"/>
        <v>2516.7285714285713</v>
      </c>
      <c r="H909" t="str">
        <v>Vũ Quang</v>
      </c>
      <c r="I909" t="str">
        <v>9 Knutson Point</v>
      </c>
    </row>
    <row r="910" spans="2:9">
      <c r="B910">
        <f>data!$A910</f>
        <v>909</v>
      </c>
      <c r="C910" s="1">
        <f>(data!$H910/SUM(data!$F910:'data'!$G910))*data!$G910</f>
        <v>1365.06</v>
      </c>
      <c r="D910" s="1">
        <f>(data!$I910-SUM('User Application'!$C$6:$C$8))*data!$G910</f>
        <v>19187.88</v>
      </c>
      <c r="E910" s="1">
        <f t="shared" si="14"/>
        <v>1365.06</v>
      </c>
      <c r="H910" t="str">
        <v>Vysočany</v>
      </c>
      <c r="I910" t="str">
        <v>9 Melby Crossing</v>
      </c>
    </row>
    <row r="911" spans="2:9">
      <c r="B911">
        <f>data!$A911</f>
        <v>910</v>
      </c>
      <c r="C911" s="1">
        <f>(data!$H911/SUM(data!$F911:'data'!$G911))*data!$G911</f>
        <v>796.63</v>
      </c>
      <c r="D911" s="1">
        <f>(data!$I911-SUM('User Application'!$C$6:$C$8))*data!$G911</f>
        <v>3089.64</v>
      </c>
      <c r="E911" s="1">
        <f t="shared" si="14"/>
        <v>796.63</v>
      </c>
      <c r="H911" t="str">
        <v>Wakkanai</v>
      </c>
      <c r="I911" t="str">
        <v>9 Melvin Way</v>
      </c>
    </row>
    <row r="912" spans="2:9">
      <c r="B912">
        <f>data!$A912</f>
        <v>911</v>
      </c>
      <c r="C912" s="1">
        <f>(data!$H912/SUM(data!$F912:'data'!$G912))*data!$G912</f>
        <v>1614.5563636363636</v>
      </c>
      <c r="D912" s="1">
        <f>(data!$I912-SUM('User Application'!$C$6:$C$8))*data!$G912</f>
        <v>17667</v>
      </c>
      <c r="E912" s="1">
        <f t="shared" si="14"/>
        <v>1614.5563636363636</v>
      </c>
      <c r="H912" t="str">
        <v>Wang Saphung</v>
      </c>
      <c r="I912" t="str">
        <v>9 Merry Crossing</v>
      </c>
    </row>
    <row r="913" spans="2:9">
      <c r="B913">
        <f>data!$A913</f>
        <v>912</v>
      </c>
      <c r="C913" s="1">
        <f>(data!$H913/SUM(data!$F913:'data'!$G913))*data!$G913</f>
        <v>359.61882352941177</v>
      </c>
      <c r="D913" s="1">
        <f>(data!$I913-SUM('User Application'!$C$6:$C$8))*data!$G913</f>
        <v>1832.34</v>
      </c>
      <c r="E913" s="1">
        <f t="shared" si="14"/>
        <v>359.61882352941177</v>
      </c>
      <c r="H913" t="str">
        <v>Wang Sombun</v>
      </c>
      <c r="I913" t="str">
        <v>9 Morningstar Crossing</v>
      </c>
    </row>
    <row r="914" spans="2:9">
      <c r="B914">
        <f>data!$A914</f>
        <v>913</v>
      </c>
      <c r="C914" s="1">
        <f>(data!$H914/SUM(data!$F914:'data'!$G914))*data!$G914</f>
        <v>1384.2237500000001</v>
      </c>
      <c r="D914" s="1">
        <f>(data!$I914-SUM('User Application'!$C$6:$C$8))*data!$G914</f>
        <v>23606.03</v>
      </c>
      <c r="E914" s="1">
        <f t="shared" si="14"/>
        <v>1384.2237500000001</v>
      </c>
      <c r="H914" t="str">
        <v>Wanglian</v>
      </c>
      <c r="I914" t="str">
        <v>9 Morningstar Parkway</v>
      </c>
    </row>
    <row r="915" spans="2:9">
      <c r="B915">
        <f>data!$A915</f>
        <v>914</v>
      </c>
      <c r="C915" s="1">
        <f>(data!$H915/SUM(data!$F915:'data'!$G915))*data!$G915</f>
        <v>758.27111111111105</v>
      </c>
      <c r="D915" s="1">
        <f>(data!$I915-SUM('User Application'!$C$6:$C$8))*data!$G915</f>
        <v>818.65</v>
      </c>
      <c r="E915" s="1">
        <f t="shared" si="14"/>
        <v>758.27111111111105</v>
      </c>
      <c r="H915" t="str">
        <v>Wąpielsk</v>
      </c>
      <c r="I915" t="str">
        <v>9 Nelson Hill</v>
      </c>
    </row>
    <row r="916" spans="2:9">
      <c r="B916">
        <f>data!$A916</f>
        <v>915</v>
      </c>
      <c r="C916" s="1">
        <f>(data!$H916/SUM(data!$F916:'data'!$G916))*data!$G916</f>
        <v>445.89428571428573</v>
      </c>
      <c r="D916" s="1">
        <f>(data!$I916-SUM('User Application'!$C$6:$C$8))*data!$G916</f>
        <v>881.40000000000009</v>
      </c>
      <c r="E916" s="1">
        <f t="shared" si="14"/>
        <v>445.89428571428573</v>
      </c>
      <c r="H916" t="str">
        <v>Warmare</v>
      </c>
      <c r="I916" t="str">
        <v>9 Prentice Place</v>
      </c>
    </row>
    <row r="917" spans="2:9">
      <c r="B917">
        <f>data!$A917</f>
        <v>916</v>
      </c>
      <c r="C917" s="1">
        <f>(data!$H917/SUM(data!$F917:'data'!$G917))*data!$G917</f>
        <v>2550.1679999999997</v>
      </c>
      <c r="D917" s="1">
        <f>(data!$I917-SUM('User Application'!$C$6:$C$8))*data!$G917</f>
        <v>4261.5599999999995</v>
      </c>
      <c r="E917" s="1">
        <f t="shared" si="14"/>
        <v>2550.1679999999997</v>
      </c>
      <c r="H917" t="str">
        <v>Watubuku</v>
      </c>
      <c r="I917" t="str">
        <v>9 Randy Road</v>
      </c>
    </row>
    <row r="918" spans="2:9">
      <c r="B918">
        <f>data!$A918</f>
        <v>917</v>
      </c>
      <c r="C918" s="1">
        <f>(data!$H918/SUM(data!$F918:'data'!$G918))*data!$G918</f>
        <v>1165.2090909090909</v>
      </c>
      <c r="D918" s="1">
        <f>(data!$I918-SUM('User Application'!$C$6:$C$8))*data!$G918</f>
        <v>20806.199999999997</v>
      </c>
      <c r="E918" s="1">
        <f t="shared" si="14"/>
        <v>1165.2090909090909</v>
      </c>
      <c r="H918" t="str">
        <v>Weibin</v>
      </c>
      <c r="I918" t="str">
        <v>9 Spaight Road</v>
      </c>
    </row>
    <row r="919" spans="2:9">
      <c r="B919">
        <f>data!$A919</f>
        <v>918</v>
      </c>
      <c r="C919" s="1">
        <f>(data!$H919/SUM(data!$F919:'data'!$G919))*data!$G919</f>
        <v>485.83333333333337</v>
      </c>
      <c r="D919" s="1">
        <f>(data!$I919-SUM('User Application'!$C$6:$C$8))*data!$G919</f>
        <v>29213.040000000001</v>
      </c>
      <c r="E919" s="1">
        <f t="shared" si="14"/>
        <v>485.83333333333337</v>
      </c>
      <c r="H919" t="str">
        <v>Whistler</v>
      </c>
      <c r="I919" t="str">
        <v>9 Springview Point</v>
      </c>
    </row>
    <row r="920" spans="2:9">
      <c r="B920">
        <f>data!$A920</f>
        <v>919</v>
      </c>
      <c r="C920" s="1">
        <f>(data!$H920/SUM(data!$F920:'data'!$G920))*data!$G920</f>
        <v>2113.4025000000001</v>
      </c>
      <c r="D920" s="1">
        <f>(data!$I920-SUM('User Application'!$C$6:$C$8))*data!$G920</f>
        <v>21045.420000000002</v>
      </c>
      <c r="E920" s="1">
        <f t="shared" si="14"/>
        <v>2113.4025000000001</v>
      </c>
      <c r="H920" t="str">
        <v>Wierzchowo</v>
      </c>
      <c r="I920" t="str">
        <v>9 Vahlen Pass</v>
      </c>
    </row>
    <row r="921" spans="2:9">
      <c r="B921">
        <f>data!$A921</f>
        <v>920</v>
      </c>
      <c r="C921" s="1">
        <f>(data!$H921/SUM(data!$F921:'data'!$G921))*data!$G921</f>
        <v>718.185294117647</v>
      </c>
      <c r="D921" s="1">
        <f>(data!$I921-SUM('User Application'!$C$6:$C$8))*data!$G921</f>
        <v>17572.400000000001</v>
      </c>
      <c r="E921" s="1">
        <f t="shared" si="14"/>
        <v>718.185294117647</v>
      </c>
      <c r="H921" t="str">
        <v>Wolowiro</v>
      </c>
      <c r="I921" t="str">
        <v>90 Dawn Point</v>
      </c>
    </row>
    <row r="922" spans="2:9">
      <c r="B922">
        <f>data!$A922</f>
        <v>921</v>
      </c>
      <c r="C922" s="1">
        <f>(data!$H922/SUM(data!$F922:'data'!$G922))*data!$G922</f>
        <v>1646.4549999999999</v>
      </c>
      <c r="D922" s="1">
        <f>(data!$I922-SUM('User Application'!$C$6:$C$8))*data!$G922</f>
        <v>17638.349999999999</v>
      </c>
      <c r="E922" s="1">
        <f t="shared" si="14"/>
        <v>1646.4549999999999</v>
      </c>
      <c r="H922" t="str">
        <v>Wonokerto</v>
      </c>
      <c r="I922" t="str">
        <v>900 Johnson Terrace</v>
      </c>
    </row>
    <row r="923" spans="2:9">
      <c r="B923">
        <f>data!$A923</f>
        <v>922</v>
      </c>
      <c r="C923" s="1">
        <f>(data!$H923/SUM(data!$F923:'data'!$G923))*data!$G923</f>
        <v>2710.6666666666665</v>
      </c>
      <c r="D923" s="1">
        <f>(data!$I923-SUM('User Application'!$C$6:$C$8))*data!$G923</f>
        <v>4320.4799999999996</v>
      </c>
      <c r="E923" s="1">
        <f t="shared" si="14"/>
        <v>2710.6666666666665</v>
      </c>
      <c r="H923" t="str">
        <v>Wujing</v>
      </c>
      <c r="I923" t="str">
        <v>901 Gale Parkway</v>
      </c>
    </row>
    <row r="924" spans="2:9">
      <c r="B924">
        <f>data!$A924</f>
        <v>923</v>
      </c>
      <c r="C924" s="1">
        <f>(data!$H924/SUM(data!$F924:'data'!$G924))*data!$G924</f>
        <v>3485.6149999999998</v>
      </c>
      <c r="D924" s="1">
        <f>(data!$I924-SUM('User Application'!$C$6:$C$8))*data!$G924</f>
        <v>16527.07</v>
      </c>
      <c r="E924" s="1">
        <f t="shared" si="14"/>
        <v>3485.6149999999998</v>
      </c>
      <c r="H924" t="str">
        <v>Wuyang</v>
      </c>
      <c r="I924" t="str">
        <v>904 Mockingbird Junction</v>
      </c>
    </row>
    <row r="925" spans="2:9">
      <c r="B925">
        <f>data!$A925</f>
        <v>924</v>
      </c>
      <c r="C925" s="1">
        <f>(data!$H925/SUM(data!$F925:'data'!$G925))*data!$G925</f>
        <v>829.26333333333332</v>
      </c>
      <c r="D925" s="1">
        <f>(data!$I925-SUM('User Application'!$C$6:$C$8))*data!$G925</f>
        <v>22287.54</v>
      </c>
      <c r="E925" s="1">
        <f t="shared" si="14"/>
        <v>829.26333333333332</v>
      </c>
      <c r="H925" t="str">
        <v>Xarsingma</v>
      </c>
      <c r="I925" t="str">
        <v>906 Melody Avenue</v>
      </c>
    </row>
    <row r="926" spans="2:9">
      <c r="B926">
        <f>data!$A926</f>
        <v>925</v>
      </c>
      <c r="C926" s="1">
        <f>(data!$H926/SUM(data!$F926:'data'!$G926))*data!$G926</f>
        <v>2232.3933333333334</v>
      </c>
      <c r="D926" s="1">
        <f>(data!$I926-SUM('User Application'!$C$6:$C$8))*data!$G926</f>
        <v>7024.36</v>
      </c>
      <c r="E926" s="1">
        <f t="shared" si="14"/>
        <v>2232.3933333333334</v>
      </c>
      <c r="H926" t="str">
        <v>Xiantang</v>
      </c>
      <c r="I926" t="str">
        <v>908 Iowa Terrace</v>
      </c>
    </row>
    <row r="927" spans="2:9">
      <c r="B927">
        <f>data!$A927</f>
        <v>926</v>
      </c>
      <c r="C927" s="1">
        <f>(data!$H927/SUM(data!$F927:'data'!$G927))*data!$G927</f>
        <v>740.97333333333336</v>
      </c>
      <c r="D927" s="1">
        <f>(data!$I927-SUM('User Application'!$C$6:$C$8))*data!$G927</f>
        <v>33801</v>
      </c>
      <c r="E927" s="1">
        <f t="shared" si="14"/>
        <v>740.97333333333336</v>
      </c>
      <c r="H927" t="str">
        <v>Xiaoruo</v>
      </c>
      <c r="I927" t="str">
        <v>90992 Forest Drive</v>
      </c>
    </row>
    <row r="928" spans="2:9">
      <c r="B928">
        <f>data!$A928</f>
        <v>927</v>
      </c>
      <c r="C928" s="1">
        <f>(data!$H928/SUM(data!$F928:'data'!$G928))*data!$G928</f>
        <v>975.66499999999996</v>
      </c>
      <c r="D928" s="1">
        <f>(data!$I928-SUM('User Application'!$C$6:$C$8))*data!$G928</f>
        <v>11826.599999999999</v>
      </c>
      <c r="E928" s="1">
        <f t="shared" si="14"/>
        <v>975.66499999999996</v>
      </c>
      <c r="H928" t="str">
        <v>Xiashihao</v>
      </c>
      <c r="I928" t="str">
        <v>915 Crowley Circle</v>
      </c>
    </row>
    <row r="929" spans="2:9">
      <c r="B929">
        <f>data!$A929</f>
        <v>928</v>
      </c>
      <c r="C929" s="1">
        <f>(data!$H929/SUM(data!$F929:'data'!$G929))*data!$G929</f>
        <v>427.16545454545451</v>
      </c>
      <c r="D929" s="1">
        <f>(data!$I929-SUM('User Application'!$C$6:$C$8))*data!$G929</f>
        <v>3114.68</v>
      </c>
      <c r="E929" s="1">
        <f t="shared" si="14"/>
        <v>427.16545454545451</v>
      </c>
      <c r="H929" t="str">
        <v>Xibali</v>
      </c>
      <c r="I929" t="str">
        <v>9152 Fremont Alley</v>
      </c>
    </row>
    <row r="930" spans="2:9">
      <c r="B930">
        <f>data!$A930</f>
        <v>929</v>
      </c>
      <c r="C930" s="1">
        <f>(data!$H930/SUM(data!$F930:'data'!$G930))*data!$G930</f>
        <v>3174.1066666666666</v>
      </c>
      <c r="D930" s="1">
        <f>(data!$I930-SUM('User Application'!$C$6:$C$8))*data!$G930</f>
        <v>25962.1</v>
      </c>
      <c r="E930" s="1">
        <f t="shared" si="14"/>
        <v>3174.1066666666666</v>
      </c>
      <c r="H930" t="str">
        <v>Xihu</v>
      </c>
      <c r="I930" t="str">
        <v>9153 Luster Lane</v>
      </c>
    </row>
    <row r="931" spans="2:9">
      <c r="B931">
        <f>data!$A931</f>
        <v>930</v>
      </c>
      <c r="C931" s="1">
        <f>(data!$H931/SUM(data!$F931:'data'!$G931))*data!$G931</f>
        <v>1396.9449999999999</v>
      </c>
      <c r="D931" s="1">
        <f>(data!$I931-SUM('User Application'!$C$6:$C$8))*data!$G931</f>
        <v>31423.119999999999</v>
      </c>
      <c r="E931" s="1">
        <f t="shared" si="14"/>
        <v>1396.9449999999999</v>
      </c>
      <c r="H931" t="str">
        <v>Xilai</v>
      </c>
      <c r="I931" t="str">
        <v>91558 Dawn Parkway</v>
      </c>
    </row>
    <row r="932" spans="2:9">
      <c r="B932">
        <f>data!$A932</f>
        <v>931</v>
      </c>
      <c r="C932" s="1">
        <f>(data!$H932/SUM(data!$F932:'data'!$G932))*data!$G932</f>
        <v>516.64615384615377</v>
      </c>
      <c r="D932" s="1">
        <f>(data!$I932-SUM('User Application'!$C$6:$C$8))*data!$G932</f>
        <v>29035.279999999999</v>
      </c>
      <c r="E932" s="1">
        <f t="shared" si="14"/>
        <v>516.64615384615377</v>
      </c>
      <c r="H932" t="str">
        <v>Xinghua</v>
      </c>
      <c r="I932" t="str">
        <v>92 Del Sol Alley</v>
      </c>
    </row>
    <row r="933" spans="2:9">
      <c r="B933">
        <f>data!$A933</f>
        <v>932</v>
      </c>
      <c r="C933" s="1">
        <f>(data!$H933/SUM(data!$F933:'data'!$G933))*data!$G933</f>
        <v>1427.6541176470587</v>
      </c>
      <c r="D933" s="1">
        <f>(data!$I933-SUM('User Application'!$C$6:$C$8))*data!$G933</f>
        <v>11448.06</v>
      </c>
      <c r="E933" s="1">
        <f t="shared" si="14"/>
        <v>1427.6541176470587</v>
      </c>
      <c r="H933" t="str">
        <v>Xinglongjie</v>
      </c>
      <c r="I933" t="str">
        <v>92 Heffernan Trail</v>
      </c>
    </row>
    <row r="934" spans="2:9">
      <c r="B934">
        <f>data!$A934</f>
        <v>933</v>
      </c>
      <c r="C934" s="1">
        <f>(data!$H934/SUM(data!$F934:'data'!$G934))*data!$G934</f>
        <v>1400.2066666666667</v>
      </c>
      <c r="D934" s="1">
        <f>(data!$I934-SUM('User Application'!$C$6:$C$8))*data!$G934</f>
        <v>11607.78</v>
      </c>
      <c r="E934" s="1">
        <f t="shared" si="14"/>
        <v>1400.2066666666667</v>
      </c>
      <c r="H934" t="str">
        <v>Xiniu</v>
      </c>
      <c r="I934" t="str">
        <v>92 Vera Parkway</v>
      </c>
    </row>
    <row r="935" spans="2:9">
      <c r="B935">
        <f>data!$A935</f>
        <v>934</v>
      </c>
      <c r="C935" s="1">
        <f>(data!$H935/SUM(data!$F935:'data'!$G935))*data!$G935</f>
        <v>947.02</v>
      </c>
      <c r="D935" s="1">
        <f>(data!$I935-SUM('User Application'!$C$6:$C$8))*data!$G935</f>
        <v>8742.0300000000007</v>
      </c>
      <c r="E935" s="1">
        <f t="shared" si="14"/>
        <v>947.02</v>
      </c>
      <c r="H935" t="str">
        <v>Xinji</v>
      </c>
      <c r="I935" t="str">
        <v>920 Larry Parkway</v>
      </c>
    </row>
    <row r="936" spans="2:9">
      <c r="B936">
        <f>data!$A936</f>
        <v>935</v>
      </c>
      <c r="C936" s="1">
        <f>(data!$H936/SUM(data!$F936:'data'!$G936))*data!$G936</f>
        <v>1592.9911111111112</v>
      </c>
      <c r="D936" s="1">
        <f>(data!$I936-SUM('User Application'!$C$6:$C$8))*data!$G936</f>
        <v>11442.4</v>
      </c>
      <c r="E936" s="1">
        <f t="shared" si="14"/>
        <v>1592.9911111111112</v>
      </c>
      <c r="H936" t="str">
        <v>Xinshui</v>
      </c>
      <c r="I936" t="str">
        <v>9230 Park Meadow Hill</v>
      </c>
    </row>
    <row r="937" spans="2:9">
      <c r="B937">
        <f>data!$A937</f>
        <v>936</v>
      </c>
      <c r="C937" s="1">
        <f>(data!$H937/SUM(data!$F937:'data'!$G937))*data!$G937</f>
        <v>226.55588235294118</v>
      </c>
      <c r="D937" s="1">
        <f>(data!$I937-SUM('User Application'!$C$6:$C$8))*data!$G937</f>
        <v>3858.95</v>
      </c>
      <c r="E937" s="1">
        <f t="shared" si="14"/>
        <v>226.55588235294118</v>
      </c>
      <c r="H937" t="str">
        <v>Xunzhai</v>
      </c>
      <c r="I937" t="str">
        <v>92300 Granby Point</v>
      </c>
    </row>
    <row r="938" spans="2:9">
      <c r="B938">
        <f>data!$A938</f>
        <v>937</v>
      </c>
      <c r="C938" s="1">
        <f>(data!$H938/SUM(data!$F938:'data'!$G938))*data!$G938</f>
        <v>2237.4981818181818</v>
      </c>
      <c r="D938" s="1">
        <f>(data!$I938-SUM('User Application'!$C$6:$C$8))*data!$G938</f>
        <v>18396.88</v>
      </c>
      <c r="E938" s="1">
        <f t="shared" si="14"/>
        <v>2237.4981818181818</v>
      </c>
      <c r="H938" t="str">
        <v>Ya’Erya</v>
      </c>
      <c r="I938" t="str">
        <v>9234 Schlimgen Circle</v>
      </c>
    </row>
    <row r="939" spans="2:9">
      <c r="B939">
        <f>data!$A939</f>
        <v>938</v>
      </c>
      <c r="C939" s="1">
        <f>(data!$H939/SUM(data!$F939:'data'!$G939))*data!$G939</f>
        <v>1120.5360000000001</v>
      </c>
      <c r="D939" s="1">
        <f>(data!$I939-SUM('User Application'!$C$6:$C$8))*data!$G939</f>
        <v>15393</v>
      </c>
      <c r="E939" s="1">
        <f t="shared" si="14"/>
        <v>1120.5360000000001</v>
      </c>
      <c r="H939" t="str">
        <v>Yambol</v>
      </c>
      <c r="I939" t="str">
        <v>925 Pennsylvania Parkway</v>
      </c>
    </row>
    <row r="940" spans="2:9">
      <c r="B940">
        <f>data!$A940</f>
        <v>939</v>
      </c>
      <c r="C940" s="1">
        <f>(data!$H940/SUM(data!$F940:'data'!$G940))*data!$G940</f>
        <v>2156.7066666666669</v>
      </c>
      <c r="D940" s="1">
        <f>(data!$I940-SUM('User Application'!$C$6:$C$8))*data!$G940</f>
        <v>27362.7</v>
      </c>
      <c r="E940" s="1">
        <f t="shared" si="14"/>
        <v>2156.7066666666669</v>
      </c>
      <c r="H940" t="str">
        <v>Yamoussoukro</v>
      </c>
      <c r="I940" t="str">
        <v>926 La Follette Parkway</v>
      </c>
    </row>
    <row r="941" spans="2:9">
      <c r="B941">
        <f>data!$A941</f>
        <v>940</v>
      </c>
      <c r="C941" s="1">
        <f>(data!$H941/SUM(data!$F941:'data'!$G941))*data!$G941</f>
        <v>2006.086153846154</v>
      </c>
      <c r="D941" s="1">
        <f>(data!$I941-SUM('User Application'!$C$6:$C$8))*data!$G941</f>
        <v>21585.84</v>
      </c>
      <c r="E941" s="1">
        <f t="shared" si="14"/>
        <v>2006.086153846154</v>
      </c>
      <c r="H941" t="str">
        <v>Yan Nawa</v>
      </c>
      <c r="I941" t="str">
        <v>927 Namekagon Center</v>
      </c>
    </row>
    <row r="942" spans="2:9">
      <c r="B942">
        <f>data!$A942</f>
        <v>941</v>
      </c>
      <c r="C942" s="1">
        <f>(data!$H942/SUM(data!$F942:'data'!$G942))*data!$G942</f>
        <v>182.89555555555555</v>
      </c>
      <c r="D942" s="1">
        <f>(data!$I942-SUM('User Application'!$C$6:$C$8))*data!$G942</f>
        <v>6731.44</v>
      </c>
      <c r="E942" s="1">
        <f t="shared" si="14"/>
        <v>182.89555555555555</v>
      </c>
      <c r="H942" t="str">
        <v>Yangi-Nishon Shahri</v>
      </c>
      <c r="I942" t="str">
        <v>9270 2Nd Way</v>
      </c>
    </row>
    <row r="943" spans="2:9">
      <c r="B943">
        <f>data!$A943</f>
        <v>942</v>
      </c>
      <c r="C943" s="1">
        <f>(data!$H943/SUM(data!$F943:'data'!$G943))*data!$G943</f>
        <v>836.42399999999998</v>
      </c>
      <c r="D943" s="1">
        <f>(data!$I943-SUM('User Application'!$C$6:$C$8))*data!$G943</f>
        <v>27099.45</v>
      </c>
      <c r="E943" s="1">
        <f t="shared" si="14"/>
        <v>836.42399999999998</v>
      </c>
      <c r="H943" t="str">
        <v>Yanglinwei</v>
      </c>
      <c r="I943" t="str">
        <v>93 Basil Trail</v>
      </c>
    </row>
    <row r="944" spans="2:9">
      <c r="B944">
        <f>data!$A944</f>
        <v>943</v>
      </c>
      <c r="C944" s="1">
        <f>(data!$H944/SUM(data!$F944:'data'!$G944))*data!$G944</f>
        <v>149.99714285714285</v>
      </c>
      <c r="D944" s="1">
        <f>(data!$I944-SUM('User Application'!$C$6:$C$8))*data!$G944</f>
        <v>4938.5600000000004</v>
      </c>
      <c r="E944" s="1">
        <f t="shared" si="14"/>
        <v>149.99714285714285</v>
      </c>
      <c r="H944" t="str">
        <v>Yangqiao</v>
      </c>
      <c r="I944" t="str">
        <v>93 Meadow Ridge Lane</v>
      </c>
    </row>
    <row r="945" spans="2:9">
      <c r="B945">
        <f>data!$A945</f>
        <v>944</v>
      </c>
      <c r="C945" s="1">
        <f>(data!$H945/SUM(data!$F945:'data'!$G945))*data!$G945</f>
        <v>244.81285714285715</v>
      </c>
      <c r="D945" s="1">
        <f>(data!$I945-SUM('User Application'!$C$6:$C$8))*data!$G945</f>
        <v>7213.4</v>
      </c>
      <c r="E945" s="1">
        <f t="shared" si="14"/>
        <v>244.81285714285715</v>
      </c>
      <c r="H945" t="str">
        <v>Yangqiaodian</v>
      </c>
      <c r="I945" t="str">
        <v>9306 Glacier Hill Terrace</v>
      </c>
    </row>
    <row r="946" spans="2:9">
      <c r="B946">
        <f>data!$A946</f>
        <v>945</v>
      </c>
      <c r="C946" s="1">
        <f>(data!$H946/SUM(data!$F946:'data'!$G946))*data!$G946</f>
        <v>1002.1010526315789</v>
      </c>
      <c r="D946" s="1">
        <f>(data!$I946-SUM('User Application'!$C$6:$C$8))*data!$G946</f>
        <v>13559.04</v>
      </c>
      <c r="E946" s="1">
        <f t="shared" si="14"/>
        <v>1002.1010526315789</v>
      </c>
      <c r="H946" t="str">
        <v>Yangxi</v>
      </c>
      <c r="I946" t="str">
        <v>9327 Eastwood Avenue</v>
      </c>
    </row>
    <row r="947" spans="2:9">
      <c r="B947">
        <f>data!$A947</f>
        <v>946</v>
      </c>
      <c r="C947" s="1">
        <f>(data!$H947/SUM(data!$F947:'data'!$G947))*data!$G947</f>
        <v>3471.5428571428574</v>
      </c>
      <c r="D947" s="1">
        <f>(data!$I947-SUM('User Application'!$C$6:$C$8))*data!$G947</f>
        <v>16604.3</v>
      </c>
      <c r="E947" s="1">
        <f t="shared" si="14"/>
        <v>3471.5428571428574</v>
      </c>
      <c r="H947" t="str">
        <v>Yangxunqiao</v>
      </c>
      <c r="I947" t="str">
        <v>93318 Cascade Park</v>
      </c>
    </row>
    <row r="948" spans="2:9">
      <c r="B948">
        <f>data!$A948</f>
        <v>947</v>
      </c>
      <c r="C948" s="1">
        <f>(data!$H948/SUM(data!$F948:'data'!$G948))*data!$G948</f>
        <v>831.54235294117655</v>
      </c>
      <c r="D948" s="1">
        <f>(data!$I948-SUM('User Application'!$C$6:$C$8))*data!$G948</f>
        <v>22782.34</v>
      </c>
      <c r="E948" s="1">
        <f t="shared" si="14"/>
        <v>831.54235294117655</v>
      </c>
      <c r="H948" t="str">
        <v>Yantian</v>
      </c>
      <c r="I948" t="str">
        <v>935 Delladonna Way</v>
      </c>
    </row>
    <row r="949" spans="2:9">
      <c r="B949">
        <f>data!$A949</f>
        <v>948</v>
      </c>
      <c r="C949" s="1">
        <f>(data!$H949/SUM(data!$F949:'data'!$G949))*data!$G949</f>
        <v>15.816666666666668</v>
      </c>
      <c r="D949" s="1">
        <f>(data!$I949-SUM('User Application'!$C$6:$C$8))*data!$G949</f>
        <v>897.4</v>
      </c>
      <c r="E949" s="1">
        <f t="shared" si="14"/>
        <v>15.816666666666668</v>
      </c>
      <c r="H949" t="str">
        <v>Yanzhao</v>
      </c>
      <c r="I949" t="str">
        <v>9382 Stephen Trail</v>
      </c>
    </row>
    <row r="950" spans="2:9">
      <c r="B950">
        <f>data!$A950</f>
        <v>949</v>
      </c>
      <c r="C950" s="1">
        <f>(data!$H950/SUM(data!$F950:'data'!$G950))*data!$G950</f>
        <v>456.38</v>
      </c>
      <c r="D950" s="1">
        <f>(data!$I950-SUM('User Application'!$C$6:$C$8))*data!$G950</f>
        <v>4418.96</v>
      </c>
      <c r="E950" s="1">
        <f t="shared" si="14"/>
        <v>456.38</v>
      </c>
      <c r="H950" t="str">
        <v>Yinglong</v>
      </c>
      <c r="I950" t="str">
        <v>93903 Maple Parkway</v>
      </c>
    </row>
    <row r="951" spans="2:9">
      <c r="B951">
        <f>data!$A951</f>
        <v>950</v>
      </c>
      <c r="C951" s="1">
        <f>(data!$H951/SUM(data!$F951:'data'!$G951))*data!$G951</f>
        <v>679.11599999999999</v>
      </c>
      <c r="D951" s="1">
        <f>(data!$I951-SUM('User Application'!$C$6:$C$8))*data!$G951</f>
        <v>7916.2</v>
      </c>
      <c r="E951" s="1">
        <f t="shared" si="14"/>
        <v>679.11599999999999</v>
      </c>
      <c r="H951" t="str">
        <v>Yinla</v>
      </c>
      <c r="I951" t="str">
        <v>93957 Kim Avenue</v>
      </c>
    </row>
    <row r="952" spans="2:9">
      <c r="B952">
        <f>data!$A952</f>
        <v>951</v>
      </c>
      <c r="C952" s="1">
        <f>(data!$H952/SUM(data!$F952:'data'!$G952))*data!$G952</f>
        <v>1184.6236363636363</v>
      </c>
      <c r="D952" s="1">
        <f>(data!$I952-SUM('User Application'!$C$6:$C$8))*data!$G952</f>
        <v>37922.159999999996</v>
      </c>
      <c r="E952" s="1">
        <f t="shared" si="14"/>
        <v>1184.6236363636363</v>
      </c>
      <c r="H952" t="str">
        <v>Yinyang</v>
      </c>
      <c r="I952" t="str">
        <v>9404 Arizona Court</v>
      </c>
    </row>
    <row r="953" spans="2:9">
      <c r="B953">
        <f>data!$A953</f>
        <v>952</v>
      </c>
      <c r="C953" s="1">
        <f>(data!$H953/SUM(data!$F953:'data'!$G953))*data!$G953</f>
        <v>727.99714285714299</v>
      </c>
      <c r="D953" s="1">
        <f>(data!$I953-SUM('User Application'!$C$6:$C$8))*data!$G953</f>
        <v>2564.46</v>
      </c>
      <c r="E953" s="1">
        <f t="shared" si="14"/>
        <v>727.99714285714299</v>
      </c>
      <c r="H953" t="str">
        <v>Yisa</v>
      </c>
      <c r="I953" t="str">
        <v>9404 Orin Circle</v>
      </c>
    </row>
    <row r="954" spans="2:9">
      <c r="B954">
        <f>data!$A954</f>
        <v>953</v>
      </c>
      <c r="C954" s="1">
        <f>(data!$H954/SUM(data!$F954:'data'!$G954))*data!$G954</f>
        <v>7.9691666666666663</v>
      </c>
      <c r="D954" s="1">
        <f>(data!$I954-SUM('User Application'!$C$6:$C$8))*data!$G954</f>
        <v>727.73</v>
      </c>
      <c r="E954" s="1">
        <f t="shared" si="14"/>
        <v>7.9691666666666663</v>
      </c>
      <c r="H954" t="str">
        <v>Yonghe</v>
      </c>
      <c r="I954" t="str">
        <v>94079 Warner Plaza</v>
      </c>
    </row>
    <row r="955" spans="2:9">
      <c r="B955">
        <f>data!$A955</f>
        <v>954</v>
      </c>
      <c r="C955" s="1">
        <f>(data!$H955/SUM(data!$F955:'data'!$G955))*data!$G955</f>
        <v>1320.7164705882353</v>
      </c>
      <c r="D955" s="1">
        <f>(data!$I955-SUM('User Application'!$C$6:$C$8))*data!$G955</f>
        <v>20702.04</v>
      </c>
      <c r="E955" s="1">
        <f t="shared" si="14"/>
        <v>1320.7164705882353</v>
      </c>
      <c r="H955" t="str">
        <v>Yotala</v>
      </c>
      <c r="I955" t="str">
        <v>943 South Drive</v>
      </c>
    </row>
    <row r="956" spans="2:9">
      <c r="B956">
        <f>data!$A956</f>
        <v>955</v>
      </c>
      <c r="C956" s="1">
        <f>(data!$H956/SUM(data!$F956:'data'!$G956))*data!$G956</f>
        <v>1257.431818181818</v>
      </c>
      <c r="D956" s="1">
        <f>(data!$I956-SUM('User Application'!$C$6:$C$8))*data!$G956</f>
        <v>5151.3500000000004</v>
      </c>
      <c r="E956" s="1">
        <f t="shared" si="14"/>
        <v>1257.431818181818</v>
      </c>
      <c r="H956" t="str">
        <v>Youkounkoun</v>
      </c>
      <c r="I956" t="str">
        <v>9437 Rowland Alley</v>
      </c>
    </row>
    <row r="957" spans="2:9">
      <c r="B957">
        <f>data!$A957</f>
        <v>956</v>
      </c>
      <c r="C957" s="1">
        <f>(data!$H957/SUM(data!$F957:'data'!$G957))*data!$G957</f>
        <v>954.31428571428569</v>
      </c>
      <c r="D957" s="1">
        <f>(data!$I957-SUM('User Application'!$C$6:$C$8))*data!$G957</f>
        <v>10319.400000000001</v>
      </c>
      <c r="E957" s="1">
        <f t="shared" si="14"/>
        <v>954.31428571428569</v>
      </c>
      <c r="H957" t="str">
        <v>Yu’Erhong</v>
      </c>
      <c r="I957" t="str">
        <v>9449 Mallory Street</v>
      </c>
    </row>
    <row r="958" spans="2:9">
      <c r="B958">
        <f>data!$A958</f>
        <v>957</v>
      </c>
      <c r="C958" s="1">
        <f>(data!$H958/SUM(data!$F958:'data'!$G958))*data!$G958</f>
        <v>693.89454545454544</v>
      </c>
      <c r="D958" s="1">
        <f>(data!$I958-SUM('User Application'!$C$6:$C$8))*data!$G958</f>
        <v>10745.08</v>
      </c>
      <c r="E958" s="1">
        <f t="shared" si="14"/>
        <v>693.89454545454544</v>
      </c>
      <c r="H958" t="str">
        <v>Yuanba</v>
      </c>
      <c r="I958" t="str">
        <v>946 Waywood Pass</v>
      </c>
    </row>
    <row r="959" spans="2:9">
      <c r="B959">
        <f>data!$A959</f>
        <v>958</v>
      </c>
      <c r="C959" s="1">
        <f>(data!$H959/SUM(data!$F959:'data'!$G959))*data!$G959</f>
        <v>347.83090909090913</v>
      </c>
      <c r="D959" s="1">
        <f>(data!$I959-SUM('User Application'!$C$6:$C$8))*data!$G959</f>
        <v>18440.64</v>
      </c>
      <c r="E959" s="1">
        <f t="shared" si="14"/>
        <v>347.83090909090913</v>
      </c>
      <c r="H959" t="str">
        <v>Yugawara</v>
      </c>
      <c r="I959" t="str">
        <v>947 Kingsford Parkway</v>
      </c>
    </row>
    <row r="960" spans="2:9">
      <c r="B960">
        <f>data!$A960</f>
        <v>959</v>
      </c>
      <c r="C960" s="1">
        <f>(data!$H960/SUM(data!$F960:'data'!$G960))*data!$G960</f>
        <v>469.2315789473684</v>
      </c>
      <c r="D960" s="1">
        <f>(data!$I960-SUM('User Application'!$C$6:$C$8))*data!$G960</f>
        <v>38677.1</v>
      </c>
      <c r="E960" s="1">
        <f t="shared" si="14"/>
        <v>469.2315789473684</v>
      </c>
      <c r="H960" t="str">
        <v>Yunguyo</v>
      </c>
      <c r="I960" t="str">
        <v>9474 Rutledge Junction</v>
      </c>
    </row>
    <row r="961" spans="2:9">
      <c r="B961">
        <f>data!$A961</f>
        <v>960</v>
      </c>
      <c r="C961" s="1">
        <f>(data!$H961/SUM(data!$F961:'data'!$G961))*data!$G961</f>
        <v>589.12571428571425</v>
      </c>
      <c r="D961" s="1">
        <f>(data!$I961-SUM('User Application'!$C$6:$C$8))*data!$G961</f>
        <v>12210.52</v>
      </c>
      <c r="E961" s="1">
        <f t="shared" si="14"/>
        <v>589.12571428571425</v>
      </c>
      <c r="H961" t="str">
        <v>Yunmen</v>
      </c>
      <c r="I961" t="str">
        <v>9476 Morrow Trail</v>
      </c>
    </row>
    <row r="962" spans="2:9">
      <c r="B962">
        <f>data!$A962</f>
        <v>961</v>
      </c>
      <c r="C962" s="1">
        <f>(data!$H962/SUM(data!$F962:'data'!$G962))*data!$G962</f>
        <v>2274.645</v>
      </c>
      <c r="D962" s="1">
        <f>(data!$I962-SUM('User Application'!$C$6:$C$8))*data!$G962</f>
        <v>17844.86</v>
      </c>
      <c r="E962" s="1">
        <f t="shared" si="14"/>
        <v>2274.645</v>
      </c>
      <c r="H962" t="str">
        <v>Yushu</v>
      </c>
      <c r="I962" t="str">
        <v>95 Clove Court</v>
      </c>
    </row>
    <row r="963" spans="2:9">
      <c r="B963">
        <f>data!$A963</f>
        <v>962</v>
      </c>
      <c r="C963" s="1">
        <f>(data!$H963/SUM(data!$F963:'data'!$G963))*data!$G963</f>
        <v>3300.5066666666667</v>
      </c>
      <c r="D963" s="1">
        <f>(data!$I963-SUM('User Application'!$C$6:$C$8))*data!$G963</f>
        <v>25912.800000000003</v>
      </c>
      <c r="E963" s="1">
        <f t="shared" ref="E963:E1001" si="15">MIN($C963:$D963)</f>
        <v>3300.5066666666667</v>
      </c>
      <c r="H963" t="str">
        <v>Ząbkowice Śląskie</v>
      </c>
      <c r="I963" t="str">
        <v>95 Mccormick Center</v>
      </c>
    </row>
    <row r="964" spans="2:9">
      <c r="B964">
        <f>data!$A964</f>
        <v>963</v>
      </c>
      <c r="C964" s="1">
        <f>(data!$H964/SUM(data!$F964:'data'!$G964))*data!$G964</f>
        <v>2630.4</v>
      </c>
      <c r="D964" s="1">
        <f>(data!$I964-SUM('User Application'!$C$6:$C$8))*data!$G964</f>
        <v>31119.599999999999</v>
      </c>
      <c r="E964" s="1">
        <f t="shared" si="15"/>
        <v>2630.4</v>
      </c>
      <c r="H964" t="str">
        <v>Zarechnyy</v>
      </c>
      <c r="I964" t="str">
        <v>95130 Columbus Terrace</v>
      </c>
    </row>
    <row r="965" spans="2:9">
      <c r="B965">
        <f>data!$A965</f>
        <v>964</v>
      </c>
      <c r="C965" s="1">
        <f>(data!$H965/SUM(data!$F965:'data'!$G965))*data!$G965</f>
        <v>1499.3752941176469</v>
      </c>
      <c r="D965" s="1">
        <f>(data!$I965-SUM('User Application'!$C$6:$C$8))*data!$G965</f>
        <v>21502.62</v>
      </c>
      <c r="E965" s="1">
        <f t="shared" si="15"/>
        <v>1499.3752941176469</v>
      </c>
      <c r="H965" t="str">
        <v>Zaria</v>
      </c>
      <c r="I965" t="str">
        <v>953 Cody Avenue</v>
      </c>
    </row>
    <row r="966" spans="2:9">
      <c r="B966">
        <f>data!$A966</f>
        <v>965</v>
      </c>
      <c r="C966" s="1">
        <f>(data!$H966/SUM(data!$F966:'data'!$G966))*data!$G966</f>
        <v>1993.1940000000002</v>
      </c>
      <c r="D966" s="1">
        <f>(data!$I966-SUM('User Application'!$C$6:$C$8))*data!$G966</f>
        <v>661.07999999999993</v>
      </c>
      <c r="E966" s="1">
        <f t="shared" si="15"/>
        <v>661.07999999999993</v>
      </c>
      <c r="H966" t="str">
        <v>Zbraslav</v>
      </c>
      <c r="I966" t="str">
        <v>9565 Arkansas Plaza</v>
      </c>
    </row>
    <row r="967" spans="2:9">
      <c r="B967">
        <f>data!$A967</f>
        <v>966</v>
      </c>
      <c r="C967" s="1">
        <f>(data!$H967/SUM(data!$F967:'data'!$G967))*data!$G967</f>
        <v>994.97818181818184</v>
      </c>
      <c r="D967" s="1">
        <f>(data!$I967-SUM('User Application'!$C$6:$C$8))*data!$G967</f>
        <v>13725.64</v>
      </c>
      <c r="E967" s="1">
        <f t="shared" si="15"/>
        <v>994.97818181818184</v>
      </c>
      <c r="H967" t="str">
        <v>Zhangqiang</v>
      </c>
      <c r="I967" t="str">
        <v>96 Amoth Hill</v>
      </c>
    </row>
    <row r="968" spans="2:9">
      <c r="B968">
        <f>data!$A968</f>
        <v>967</v>
      </c>
      <c r="C968" s="1">
        <f>(data!$H968/SUM(data!$F968:'data'!$G968))*data!$G968</f>
        <v>1488.8263157894735</v>
      </c>
      <c r="D968" s="1">
        <f>(data!$I968-SUM('User Application'!$C$6:$C$8))*data!$G968</f>
        <v>36937</v>
      </c>
      <c r="E968" s="1">
        <f t="shared" si="15"/>
        <v>1488.8263157894735</v>
      </c>
      <c r="H968" t="str">
        <v>Zheleznogorsk</v>
      </c>
      <c r="I968" t="str">
        <v>96 Crownhardt Court</v>
      </c>
    </row>
    <row r="969" spans="2:9">
      <c r="B969">
        <f>data!$A969</f>
        <v>968</v>
      </c>
      <c r="C969" s="1">
        <f>(data!$H969/SUM(data!$F969:'data'!$G969))*data!$G969</f>
        <v>301.55599999999998</v>
      </c>
      <c r="D969" s="1">
        <f>(data!$I969-SUM('User Application'!$C$6:$C$8))*data!$G969</f>
        <v>2526.02</v>
      </c>
      <c r="E969" s="1">
        <f t="shared" si="15"/>
        <v>301.55599999999998</v>
      </c>
      <c r="H969" t="str">
        <v>Zhigalovo</v>
      </c>
      <c r="I969" t="str">
        <v>96 Dovetail Lane</v>
      </c>
    </row>
    <row r="970" spans="2:9">
      <c r="B970">
        <f>data!$A970</f>
        <v>969</v>
      </c>
      <c r="C970" s="1">
        <f>(data!$H970/SUM(data!$F970:'data'!$G970))*data!$G970</f>
        <v>519.34285714285716</v>
      </c>
      <c r="D970" s="1">
        <f>(data!$I970-SUM('User Application'!$C$6:$C$8))*data!$G970</f>
        <v>11891.400000000001</v>
      </c>
      <c r="E970" s="1">
        <f t="shared" si="15"/>
        <v>519.34285714285716</v>
      </c>
      <c r="H970" t="str">
        <v>Zhongluotan</v>
      </c>
      <c r="I970" t="str">
        <v>96 Gateway Parkway</v>
      </c>
    </row>
    <row r="971" spans="2:9">
      <c r="B971">
        <f>data!$A971</f>
        <v>970</v>
      </c>
      <c r="C971" s="1">
        <f>(data!$H971/SUM(data!$F971:'data'!$G971))*data!$G971</f>
        <v>492.98150000000004</v>
      </c>
      <c r="D971" s="1">
        <f>(data!$I971-SUM('User Application'!$C$6:$C$8))*data!$G971</f>
        <v>33868.340000000004</v>
      </c>
      <c r="E971" s="1">
        <f t="shared" si="15"/>
        <v>492.98150000000004</v>
      </c>
      <c r="H971" t="str">
        <v>Zhongshan</v>
      </c>
      <c r="I971" t="str">
        <v>96 Marquette Court</v>
      </c>
    </row>
    <row r="972" spans="2:9">
      <c r="B972">
        <f>data!$A972</f>
        <v>971</v>
      </c>
      <c r="C972" s="1">
        <f>(data!$H972/SUM(data!$F972:'data'!$G972))*data!$G972</f>
        <v>986.71333333333337</v>
      </c>
      <c r="D972" s="1">
        <f>(data!$I972-SUM('User Application'!$C$6:$C$8))*data!$G972</f>
        <v>7341.5999999999995</v>
      </c>
      <c r="E972" s="1">
        <f t="shared" si="15"/>
        <v>986.71333333333337</v>
      </c>
      <c r="H972" t="str">
        <v>Zhongshanlu</v>
      </c>
      <c r="I972" t="str">
        <v>9609 Menomonie Lane</v>
      </c>
    </row>
    <row r="973" spans="2:9">
      <c r="B973">
        <f>data!$A973</f>
        <v>972</v>
      </c>
      <c r="C973" s="1">
        <f>(data!$H973/SUM(data!$F973:'data'!$G973))*data!$G973</f>
        <v>37.611666666666665</v>
      </c>
      <c r="D973" s="1">
        <f>(data!$I973-SUM('User Application'!$C$6:$C$8))*data!$G973</f>
        <v>2193.8000000000002</v>
      </c>
      <c r="E973" s="1">
        <f t="shared" si="15"/>
        <v>37.611666666666665</v>
      </c>
      <c r="H973" t="str">
        <v>Zhuangke</v>
      </c>
      <c r="I973" t="str">
        <v>9610 Meadow Valley Way</v>
      </c>
    </row>
    <row r="974" spans="2:9">
      <c r="B974">
        <f>data!$A974</f>
        <v>973</v>
      </c>
      <c r="C974" s="1">
        <f>(data!$H974/SUM(data!$F974:'data'!$G974))*data!$G974</f>
        <v>1470.2318181818182</v>
      </c>
      <c r="D974" s="1">
        <f>(data!$I974-SUM('User Application'!$C$6:$C$8))*data!$G974</f>
        <v>20090.599999999999</v>
      </c>
      <c r="E974" s="1">
        <f t="shared" si="15"/>
        <v>1470.2318181818182</v>
      </c>
      <c r="H974" t="str">
        <v>Zhuanqiang</v>
      </c>
      <c r="I974" t="str">
        <v>9616 6Th Circle</v>
      </c>
    </row>
    <row r="975" spans="2:9">
      <c r="B975">
        <f>data!$A975</f>
        <v>974</v>
      </c>
      <c r="C975" s="1">
        <f>(data!$H975/SUM(data!$F975:'data'!$G975))*data!$G975</f>
        <v>357.11538461538458</v>
      </c>
      <c r="D975" s="1">
        <f>(data!$I975-SUM('User Application'!$C$6:$C$8))*data!$G975</f>
        <v>8904.7999999999993</v>
      </c>
      <c r="E975" s="1">
        <f t="shared" si="15"/>
        <v>357.11538461538458</v>
      </c>
      <c r="H975" t="str">
        <v>Zhubei</v>
      </c>
      <c r="I975" t="str">
        <v>9630 Dahle Hill</v>
      </c>
    </row>
    <row r="976" spans="2:9">
      <c r="B976">
        <f>data!$A976</f>
        <v>975</v>
      </c>
      <c r="C976" s="1">
        <f>(data!$H976/SUM(data!$F976:'data'!$G976))*data!$G976</f>
        <v>2722.1928571428571</v>
      </c>
      <c r="D976" s="1">
        <f>(data!$I976-SUM('User Application'!$C$6:$C$8))*data!$G976</f>
        <v>15571.35</v>
      </c>
      <c r="E976" s="1">
        <f t="shared" si="15"/>
        <v>2722.1928571428571</v>
      </c>
      <c r="H976" t="str">
        <v>Złocieniec</v>
      </c>
      <c r="I976" t="str">
        <v>96487 Buena Vista Road</v>
      </c>
    </row>
    <row r="977" spans="2:9">
      <c r="B977">
        <f>data!$A977</f>
        <v>976</v>
      </c>
      <c r="C977" s="1">
        <f>(data!$H977/SUM(data!$F977:'data'!$G977))*data!$G977</f>
        <v>982.29250000000002</v>
      </c>
      <c r="D977" s="1">
        <f>(data!$I977-SUM('User Application'!$C$6:$C$8))*data!$G977</f>
        <v>3116.27</v>
      </c>
      <c r="E977" s="1">
        <f t="shared" si="15"/>
        <v>982.29250000000002</v>
      </c>
      <c r="H977" t="str">
        <v>Złotniki Kujawskie</v>
      </c>
      <c r="I977" t="str">
        <v>96660 Arapahoe Road</v>
      </c>
    </row>
    <row r="978" spans="2:9">
      <c r="B978">
        <f>data!$A978</f>
        <v>977</v>
      </c>
      <c r="C978" s="1">
        <f>(data!$H978/SUM(data!$F978:'data'!$G978))*data!$G978</f>
        <v>3885.0954545454547</v>
      </c>
      <c r="D978" s="1">
        <f>(data!$I978-SUM('User Application'!$C$6:$C$8))*data!$G978</f>
        <v>12360.06</v>
      </c>
      <c r="E978" s="1">
        <f t="shared" si="15"/>
        <v>3885.0954545454547</v>
      </c>
      <c r="H978" t="str">
        <v>Zwolle</v>
      </c>
      <c r="I978" t="str">
        <v>9667 Troy Plaza</v>
      </c>
    </row>
    <row r="979" spans="2:9">
      <c r="B979">
        <f>data!$A979</f>
        <v>978</v>
      </c>
      <c r="C979" s="1">
        <f>(data!$H979/SUM(data!$F979:'data'!$G979))*data!$G979</f>
        <v>767.94333333333327</v>
      </c>
      <c r="D979" s="1">
        <f>(data!$I979-SUM('User Application'!$C$6:$C$8))*data!$G979</f>
        <v>9586.2000000000007</v>
      </c>
      <c r="E979" s="1">
        <f t="shared" si="15"/>
        <v>767.94333333333327</v>
      </c>
      <c r="I979" t="str">
        <v>968 Nelson Plaza</v>
      </c>
    </row>
    <row r="980" spans="2:9">
      <c r="B980">
        <f>data!$A980</f>
        <v>979</v>
      </c>
      <c r="C980" s="1">
        <f>(data!$H980/SUM(data!$F980:'data'!$G980))*data!$G980</f>
        <v>1309.3050000000001</v>
      </c>
      <c r="D980" s="1">
        <f>(data!$I980-SUM('User Application'!$C$6:$C$8))*data!$G980</f>
        <v>215.76</v>
      </c>
      <c r="E980" s="1">
        <f t="shared" si="15"/>
        <v>215.76</v>
      </c>
      <c r="I980" t="str">
        <v>9680 Ronald Regan Hill</v>
      </c>
    </row>
    <row r="981" spans="2:9">
      <c r="B981">
        <f>data!$A981</f>
        <v>980</v>
      </c>
      <c r="C981" s="1">
        <f>(data!$H981/SUM(data!$F981:'data'!$G981))*data!$G981</f>
        <v>636.62588235294118</v>
      </c>
      <c r="D981" s="1">
        <f>(data!$I981-SUM('User Application'!$C$6:$C$8))*data!$G981</f>
        <v>17011.28</v>
      </c>
      <c r="E981" s="1">
        <f t="shared" si="15"/>
        <v>636.62588235294118</v>
      </c>
      <c r="I981" t="str">
        <v>974 Mallory Alley</v>
      </c>
    </row>
    <row r="982" spans="2:9">
      <c r="B982">
        <f>data!$A982</f>
        <v>981</v>
      </c>
      <c r="C982" s="1">
        <f>(data!$H982/SUM(data!$F982:'data'!$G982))*data!$G982</f>
        <v>1055.0428571428572</v>
      </c>
      <c r="D982" s="1">
        <f>(data!$I982-SUM('User Application'!$C$6:$C$8))*data!$G982</f>
        <v>22568</v>
      </c>
      <c r="E982" s="1">
        <f t="shared" si="15"/>
        <v>1055.0428571428572</v>
      </c>
      <c r="I982" t="str">
        <v>976 Rusk Junction</v>
      </c>
    </row>
    <row r="983" spans="2:9">
      <c r="B983">
        <f>data!$A983</f>
        <v>982</v>
      </c>
      <c r="C983" s="1">
        <f>(data!$H983/SUM(data!$F983:'data'!$G983))*data!$G983</f>
        <v>1270.8752941176469</v>
      </c>
      <c r="D983" s="1">
        <f>(data!$I983-SUM('User Application'!$C$6:$C$8))*data!$G983</f>
        <v>25008.17</v>
      </c>
      <c r="E983" s="1">
        <f t="shared" si="15"/>
        <v>1270.8752941176469</v>
      </c>
      <c r="I983" t="str">
        <v>9773 Glacier Hill Terrace</v>
      </c>
    </row>
    <row r="984" spans="2:9">
      <c r="B984">
        <f>data!$A984</f>
        <v>983</v>
      </c>
      <c r="C984" s="1">
        <f>(data!$H984/SUM(data!$F984:'data'!$G984))*data!$G984</f>
        <v>1374.9625000000001</v>
      </c>
      <c r="D984" s="1">
        <f>(data!$I984-SUM('User Application'!$C$6:$C$8))*data!$G984</f>
        <v>16263.85</v>
      </c>
      <c r="E984" s="1">
        <f t="shared" si="15"/>
        <v>1374.9625000000001</v>
      </c>
      <c r="I984" t="str">
        <v>98 American Alley</v>
      </c>
    </row>
    <row r="985" spans="2:9">
      <c r="B985">
        <f>data!$A985</f>
        <v>984</v>
      </c>
      <c r="C985" s="1">
        <f>(data!$H985/SUM(data!$F985:'data'!$G985))*data!$G985</f>
        <v>381.46799999999996</v>
      </c>
      <c r="D985" s="1">
        <f>(data!$I985-SUM('User Application'!$C$6:$C$8))*data!$G985</f>
        <v>5009.08</v>
      </c>
      <c r="E985" s="1">
        <f t="shared" si="15"/>
        <v>381.46799999999996</v>
      </c>
      <c r="I985" t="str">
        <v>98 Arkansas Crossing</v>
      </c>
    </row>
    <row r="986" spans="2:9">
      <c r="B986">
        <f>data!$A986</f>
        <v>985</v>
      </c>
      <c r="C986" s="1">
        <f>(data!$H986/SUM(data!$F986:'data'!$G986))*data!$G986</f>
        <v>1507.8</v>
      </c>
      <c r="D986" s="1">
        <f>(data!$I986-SUM('User Application'!$C$6:$C$8))*data!$G986</f>
        <v>42150.720000000001</v>
      </c>
      <c r="E986" s="1">
        <f t="shared" si="15"/>
        <v>1507.8</v>
      </c>
      <c r="I986" t="str">
        <v>98 Lake View Junction</v>
      </c>
    </row>
    <row r="987" spans="2:9">
      <c r="B987">
        <f>data!$A987</f>
        <v>986</v>
      </c>
      <c r="C987" s="1">
        <f>(data!$H987/SUM(data!$F987:'data'!$G987))*data!$G987</f>
        <v>2020.4894117647059</v>
      </c>
      <c r="D987" s="1">
        <f>(data!$I987-SUM('User Application'!$C$6:$C$8))*data!$G987</f>
        <v>16641.09</v>
      </c>
      <c r="E987" s="1">
        <f t="shared" si="15"/>
        <v>2020.4894117647059</v>
      </c>
      <c r="I987" t="str">
        <v>98 Lyons Pass</v>
      </c>
    </row>
    <row r="988" spans="2:9">
      <c r="B988">
        <f>data!$A988</f>
        <v>987</v>
      </c>
      <c r="C988" s="1">
        <f>(data!$H988/SUM(data!$F988:'data'!$G988))*data!$G988</f>
        <v>26.936666666666667</v>
      </c>
      <c r="D988" s="1">
        <f>(data!$I988-SUM('User Application'!$C$6:$C$8))*data!$G988</f>
        <v>1004.12</v>
      </c>
      <c r="E988" s="1">
        <f t="shared" si="15"/>
        <v>26.936666666666667</v>
      </c>
      <c r="I988" t="str">
        <v>98 Monterey Drive</v>
      </c>
    </row>
    <row r="989" spans="2:9">
      <c r="B989">
        <f>data!$A989</f>
        <v>988</v>
      </c>
      <c r="C989" s="1">
        <f>(data!$H989/SUM(data!$F989:'data'!$G989))*data!$G989</f>
        <v>4135.8342857142861</v>
      </c>
      <c r="D989" s="1">
        <f>(data!$I989-SUM('User Application'!$C$6:$C$8))*data!$G989</f>
        <v>325.68</v>
      </c>
      <c r="E989" s="1">
        <f t="shared" si="15"/>
        <v>325.68</v>
      </c>
      <c r="I989" t="str">
        <v>9804 American Ash Pass</v>
      </c>
    </row>
    <row r="990" spans="2:9">
      <c r="B990">
        <f>data!$A990</f>
        <v>989</v>
      </c>
      <c r="C990" s="1">
        <f>(data!$H990/SUM(data!$F990:'data'!$G990))*data!$G990</f>
        <v>1791.8000000000002</v>
      </c>
      <c r="D990" s="1">
        <f>(data!$I990-SUM('User Application'!$C$6:$C$8))*data!$G990</f>
        <v>30559.439999999999</v>
      </c>
      <c r="E990" s="1">
        <f t="shared" si="15"/>
        <v>1791.8000000000002</v>
      </c>
      <c r="I990" t="str">
        <v>98132 Sugar Hill</v>
      </c>
    </row>
    <row r="991" spans="2:9">
      <c r="B991">
        <f>data!$A991</f>
        <v>990</v>
      </c>
      <c r="C991" s="1">
        <f>(data!$H991/SUM(data!$F991:'data'!$G991))*data!$G991</f>
        <v>1981.7052631578945</v>
      </c>
      <c r="D991" s="1">
        <f>(data!$I991-SUM('User Application'!$C$6:$C$8))*data!$G991</f>
        <v>23340.799999999999</v>
      </c>
      <c r="E991" s="1">
        <f t="shared" si="15"/>
        <v>1981.7052631578945</v>
      </c>
      <c r="I991" t="str">
        <v>9833 Marcy Lane</v>
      </c>
    </row>
    <row r="992" spans="2:9">
      <c r="B992">
        <f>data!$A992</f>
        <v>991</v>
      </c>
      <c r="C992" s="1">
        <f>(data!$H992/SUM(data!$F992:'data'!$G992))*data!$G992</f>
        <v>522.27857142857147</v>
      </c>
      <c r="D992" s="1">
        <f>(data!$I992-SUM('User Application'!$C$6:$C$8))*data!$G992</f>
        <v>4586.1000000000004</v>
      </c>
      <c r="E992" s="1">
        <f t="shared" si="15"/>
        <v>522.27857142857147</v>
      </c>
      <c r="I992" t="str">
        <v>985 West Road</v>
      </c>
    </row>
    <row r="993" spans="2:9">
      <c r="B993">
        <f>data!$A993</f>
        <v>992</v>
      </c>
      <c r="C993" s="1">
        <f>(data!$H993/SUM(data!$F993:'data'!$G993))*data!$G993</f>
        <v>592.97454545454536</v>
      </c>
      <c r="D993" s="1">
        <f>(data!$I993-SUM('User Application'!$C$6:$C$8))*data!$G993</f>
        <v>17907.96</v>
      </c>
      <c r="E993" s="1">
        <f t="shared" si="15"/>
        <v>592.97454545454536</v>
      </c>
      <c r="I993" t="str">
        <v>988 Michigan Avenue</v>
      </c>
    </row>
    <row r="994" spans="2:9">
      <c r="B994">
        <f>data!$A994</f>
        <v>993</v>
      </c>
      <c r="C994" s="1">
        <f>(data!$H994/SUM(data!$F994:'data'!$G994))*data!$G994</f>
        <v>2429.62</v>
      </c>
      <c r="D994" s="1">
        <f>(data!$I994-SUM('User Application'!$C$6:$C$8))*data!$G994</f>
        <v>7743.7199999999993</v>
      </c>
      <c r="E994" s="1">
        <f t="shared" si="15"/>
        <v>2429.62</v>
      </c>
      <c r="I994" t="str">
        <v>99 Evergreen Parkway</v>
      </c>
    </row>
    <row r="995" spans="2:9">
      <c r="B995">
        <f>data!$A995</f>
        <v>994</v>
      </c>
      <c r="C995" s="1">
        <f>(data!$H995/SUM(data!$F995:'data'!$G995))*data!$G995</f>
        <v>2255.5856249999997</v>
      </c>
      <c r="D995" s="1">
        <f>(data!$I995-SUM('User Application'!$C$6:$C$8))*data!$G995</f>
        <v>14987.699999999999</v>
      </c>
      <c r="E995" s="1">
        <f t="shared" si="15"/>
        <v>2255.5856249999997</v>
      </c>
      <c r="I995" t="str">
        <v>99 Granby Place</v>
      </c>
    </row>
    <row r="996" spans="2:9">
      <c r="B996">
        <f>data!$A996</f>
        <v>995</v>
      </c>
      <c r="C996" s="1">
        <f>(data!$H996/SUM(data!$F996:'data'!$G996))*data!$G996</f>
        <v>1236.2733333333333</v>
      </c>
      <c r="D996" s="1">
        <f>(data!$I996-SUM('User Application'!$C$6:$C$8))*data!$G996</f>
        <v>5009.16</v>
      </c>
      <c r="E996" s="1">
        <f t="shared" si="15"/>
        <v>1236.2733333333333</v>
      </c>
      <c r="I996" t="str">
        <v>99 Independence Street</v>
      </c>
    </row>
    <row r="997" spans="2:9">
      <c r="B997">
        <f>data!$A997</f>
        <v>996</v>
      </c>
      <c r="C997" s="1">
        <f>(data!$H997/SUM(data!$F997:'data'!$G997))*data!$G997</f>
        <v>1197.9949999999999</v>
      </c>
      <c r="D997" s="1">
        <f>(data!$I997-SUM('User Application'!$C$6:$C$8))*data!$G997</f>
        <v>1789.41</v>
      </c>
      <c r="E997" s="1">
        <f t="shared" si="15"/>
        <v>1197.9949999999999</v>
      </c>
      <c r="I997" t="str">
        <v>994 Monument Junction</v>
      </c>
    </row>
    <row r="998" spans="2:9">
      <c r="B998">
        <f>data!$A998</f>
        <v>997</v>
      </c>
      <c r="C998" s="1">
        <f>(data!$H998/SUM(data!$F998:'data'!$G998))*data!$G998</f>
        <v>2323.105</v>
      </c>
      <c r="D998" s="1">
        <f>(data!$I998-SUM('User Application'!$C$6:$C$8))*data!$G998</f>
        <v>41726.04</v>
      </c>
      <c r="E998" s="1">
        <f t="shared" si="15"/>
        <v>2323.105</v>
      </c>
      <c r="I998" t="str">
        <v>9952 Lindbergh Alley</v>
      </c>
    </row>
    <row r="999" spans="2:9">
      <c r="B999">
        <f>data!$A999</f>
        <v>998</v>
      </c>
      <c r="C999" s="1">
        <f>(data!$H999/SUM(data!$F999:'data'!$G999))*data!$G999</f>
        <v>1895.856</v>
      </c>
      <c r="D999" s="1">
        <f>(data!$I999-SUM('User Application'!$C$6:$C$8))*data!$G999</f>
        <v>16212.119999999999</v>
      </c>
      <c r="E999" s="1">
        <f t="shared" si="15"/>
        <v>1895.856</v>
      </c>
      <c r="I999" t="str">
        <v>9957 Gerald Alley</v>
      </c>
    </row>
    <row r="1000" spans="2:9">
      <c r="B1000">
        <f>data!$A1000</f>
        <v>999</v>
      </c>
      <c r="C1000" s="1">
        <f>(data!$H1000/SUM(data!$F1000:'data'!$G1000))*data!$G1000</f>
        <v>1155.71</v>
      </c>
      <c r="D1000" s="1">
        <f>(data!$I1000-SUM('User Application'!$C$6:$C$8))*data!$G1000</f>
        <v>2927.7599999999998</v>
      </c>
      <c r="E1000" s="1">
        <f t="shared" si="15"/>
        <v>1155.71</v>
      </c>
      <c r="I1000" t="str">
        <v>997 Dunning Way</v>
      </c>
    </row>
    <row r="1001" spans="2:9">
      <c r="B1001">
        <f>data!$A1001</f>
        <v>1000</v>
      </c>
      <c r="C1001" s="1">
        <f>(data!$H1001/SUM(data!$F1001:'data'!$G1001))*data!$G1001</f>
        <v>2356.165</v>
      </c>
      <c r="D1001" s="1">
        <f>(data!$I1001-SUM('User Application'!$C$6:$C$8))*data!$G1001</f>
        <v>3539.22</v>
      </c>
      <c r="E1001" s="1">
        <f t="shared" si="15"/>
        <v>2356.165</v>
      </c>
    </row>
    <row r="1002" spans="2:9">
      <c r="C1002" s="1"/>
      <c r="D1002" s="1"/>
      <c r="E1002" s="1"/>
    </row>
    <row r="1003" spans="2:9">
      <c r="C1003" s="1"/>
      <c r="D1003" s="1"/>
      <c r="E1003" s="1"/>
    </row>
    <row r="1004" spans="2:9">
      <c r="E10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1001"/>
  <sheetViews>
    <sheetView showOutlineSymbols="0" showWhiteSpace="0" zoomScale="90"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12.1640625" customWidth="1"/>
    <col min="2" max="2" width="23.1640625" customWidth="1"/>
    <col min="3" max="3" width="21.5" customWidth="1"/>
    <col min="4" max="4" width="27.33203125" customWidth="1"/>
    <col min="5" max="5" width="31" customWidth="1"/>
    <col min="6" max="6" width="14.33203125" customWidth="1"/>
    <col min="7" max="7" width="18.5" customWidth="1"/>
    <col min="8" max="8" width="12" customWidth="1"/>
    <col min="9" max="9" width="12.33203125" customWidth="1"/>
  </cols>
  <sheetData>
    <row r="1" spans="1:9" ht="15" thickBot="1">
      <c r="A1" s="6" t="s">
        <v>2851</v>
      </c>
      <c r="B1" s="6" t="s">
        <v>2840</v>
      </c>
      <c r="C1" s="6" t="s">
        <v>0</v>
      </c>
      <c r="D1" s="6" t="s">
        <v>1</v>
      </c>
      <c r="E1" s="6" t="s">
        <v>2841</v>
      </c>
      <c r="F1" s="6" t="s">
        <v>2847</v>
      </c>
      <c r="G1" s="6" t="s">
        <v>2850</v>
      </c>
      <c r="H1" s="6" t="s">
        <v>2</v>
      </c>
      <c r="I1" s="6" t="s">
        <v>2846</v>
      </c>
    </row>
    <row r="2" spans="1:9">
      <c r="A2">
        <v>1</v>
      </c>
      <c r="B2" t="s">
        <v>3</v>
      </c>
      <c r="C2" t="s">
        <v>4</v>
      </c>
      <c r="D2" t="s">
        <v>5</v>
      </c>
      <c r="E2" t="s">
        <v>6</v>
      </c>
      <c r="F2">
        <v>1</v>
      </c>
      <c r="G2">
        <v>11</v>
      </c>
      <c r="H2">
        <v>4873.07</v>
      </c>
      <c r="I2">
        <v>1500.39</v>
      </c>
    </row>
    <row r="3" spans="1:9">
      <c r="A3">
        <v>2</v>
      </c>
      <c r="B3" t="s">
        <v>7</v>
      </c>
      <c r="C3" t="s">
        <v>8</v>
      </c>
      <c r="D3" t="s">
        <v>9</v>
      </c>
      <c r="E3" t="s">
        <v>10</v>
      </c>
      <c r="F3">
        <v>6</v>
      </c>
      <c r="G3">
        <v>1</v>
      </c>
      <c r="H3">
        <v>3089.77</v>
      </c>
      <c r="I3">
        <v>2095.61</v>
      </c>
    </row>
    <row r="4" spans="1:9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10</v>
      </c>
      <c r="G4">
        <v>11</v>
      </c>
      <c r="H4">
        <v>4591.63</v>
      </c>
      <c r="I4">
        <v>364.02</v>
      </c>
    </row>
    <row r="5" spans="1:9">
      <c r="A5">
        <v>4</v>
      </c>
      <c r="B5" t="s">
        <v>15</v>
      </c>
      <c r="C5" t="s">
        <v>16</v>
      </c>
      <c r="D5" t="s">
        <v>17</v>
      </c>
      <c r="E5" t="s">
        <v>18</v>
      </c>
      <c r="F5">
        <v>3</v>
      </c>
      <c r="G5">
        <v>1</v>
      </c>
      <c r="H5">
        <v>33.130000000000003</v>
      </c>
      <c r="I5">
        <v>2111.21</v>
      </c>
    </row>
    <row r="6" spans="1:9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9</v>
      </c>
      <c r="G6">
        <v>3</v>
      </c>
      <c r="H6">
        <v>3750.18</v>
      </c>
      <c r="I6">
        <v>934.82</v>
      </c>
    </row>
    <row r="7" spans="1:9">
      <c r="A7">
        <v>6</v>
      </c>
      <c r="B7" t="s">
        <v>11</v>
      </c>
      <c r="C7" t="s">
        <v>23</v>
      </c>
      <c r="D7" t="s">
        <v>24</v>
      </c>
      <c r="E7" t="s">
        <v>25</v>
      </c>
      <c r="F7">
        <v>1</v>
      </c>
      <c r="G7">
        <v>9</v>
      </c>
      <c r="H7">
        <v>4071.16</v>
      </c>
      <c r="I7">
        <v>366.89</v>
      </c>
    </row>
    <row r="8" spans="1:9">
      <c r="A8">
        <v>7</v>
      </c>
      <c r="B8" t="s">
        <v>11</v>
      </c>
      <c r="C8" t="s">
        <v>26</v>
      </c>
      <c r="D8" t="s">
        <v>27</v>
      </c>
      <c r="E8" t="s">
        <v>28</v>
      </c>
      <c r="F8">
        <v>7</v>
      </c>
      <c r="G8">
        <v>4</v>
      </c>
      <c r="H8">
        <v>876.43</v>
      </c>
      <c r="I8">
        <v>1704.69</v>
      </c>
    </row>
    <row r="9" spans="1:9">
      <c r="A9">
        <v>8</v>
      </c>
      <c r="B9" t="s">
        <v>29</v>
      </c>
      <c r="C9" t="s">
        <v>30</v>
      </c>
      <c r="D9" t="s">
        <v>31</v>
      </c>
      <c r="E9" t="s">
        <v>32</v>
      </c>
      <c r="F9">
        <v>3</v>
      </c>
      <c r="G9">
        <v>3</v>
      </c>
      <c r="H9">
        <v>503.81</v>
      </c>
      <c r="I9">
        <v>891.92</v>
      </c>
    </row>
    <row r="10" spans="1:9">
      <c r="A10">
        <v>9</v>
      </c>
      <c r="B10" t="s">
        <v>33</v>
      </c>
      <c r="C10" t="s">
        <v>34</v>
      </c>
      <c r="D10" t="s">
        <v>35</v>
      </c>
      <c r="E10" t="s">
        <v>36</v>
      </c>
      <c r="F10">
        <v>2</v>
      </c>
      <c r="G10">
        <v>8</v>
      </c>
      <c r="H10">
        <v>3008.33</v>
      </c>
      <c r="I10">
        <v>2328.64</v>
      </c>
    </row>
    <row r="11" spans="1:9">
      <c r="A11">
        <v>10</v>
      </c>
      <c r="B11" t="s">
        <v>37</v>
      </c>
      <c r="C11" t="s">
        <v>38</v>
      </c>
      <c r="D11" t="s">
        <v>39</v>
      </c>
      <c r="E11" t="s">
        <v>40</v>
      </c>
      <c r="F11">
        <v>1</v>
      </c>
      <c r="G11">
        <v>7</v>
      </c>
      <c r="H11">
        <v>1433.39</v>
      </c>
      <c r="I11">
        <v>82.66</v>
      </c>
    </row>
    <row r="12" spans="1:9">
      <c r="A12">
        <v>11</v>
      </c>
      <c r="B12" t="s">
        <v>41</v>
      </c>
      <c r="C12" t="s">
        <v>42</v>
      </c>
      <c r="D12" t="s">
        <v>43</v>
      </c>
      <c r="E12" t="s">
        <v>44</v>
      </c>
      <c r="F12">
        <v>3</v>
      </c>
      <c r="G12">
        <v>4</v>
      </c>
      <c r="H12">
        <v>748.47</v>
      </c>
      <c r="I12">
        <v>614.76</v>
      </c>
    </row>
    <row r="13" spans="1:9">
      <c r="A13">
        <v>12</v>
      </c>
      <c r="B13" t="s">
        <v>41</v>
      </c>
      <c r="C13" t="s">
        <v>45</v>
      </c>
      <c r="D13" t="s">
        <v>46</v>
      </c>
      <c r="E13" t="s">
        <v>47</v>
      </c>
      <c r="F13">
        <v>8</v>
      </c>
      <c r="G13">
        <v>2</v>
      </c>
      <c r="H13">
        <v>1094.45</v>
      </c>
      <c r="I13">
        <v>2941.23</v>
      </c>
    </row>
    <row r="14" spans="1:9">
      <c r="A14">
        <v>13</v>
      </c>
      <c r="B14" t="s">
        <v>48</v>
      </c>
      <c r="C14" t="s">
        <v>49</v>
      </c>
      <c r="D14" t="s">
        <v>50</v>
      </c>
      <c r="E14" t="s">
        <v>51</v>
      </c>
      <c r="F14">
        <v>5</v>
      </c>
      <c r="G14">
        <v>9</v>
      </c>
      <c r="H14">
        <v>4335.57</v>
      </c>
      <c r="I14">
        <v>1707.46</v>
      </c>
    </row>
    <row r="15" spans="1:9">
      <c r="A15">
        <v>14</v>
      </c>
      <c r="B15" t="s">
        <v>19</v>
      </c>
      <c r="C15" t="s">
        <v>52</v>
      </c>
      <c r="D15" t="s">
        <v>53</v>
      </c>
      <c r="E15" t="s">
        <v>54</v>
      </c>
      <c r="F15">
        <v>10</v>
      </c>
      <c r="G15">
        <v>11</v>
      </c>
      <c r="H15">
        <v>2621.16</v>
      </c>
      <c r="I15">
        <v>3196.38</v>
      </c>
    </row>
    <row r="16" spans="1:9">
      <c r="A16">
        <v>15</v>
      </c>
      <c r="B16" t="s">
        <v>55</v>
      </c>
      <c r="C16" t="s">
        <v>56</v>
      </c>
      <c r="D16" t="s">
        <v>57</v>
      </c>
      <c r="E16" t="s">
        <v>58</v>
      </c>
      <c r="F16">
        <v>2</v>
      </c>
      <c r="G16">
        <v>1</v>
      </c>
      <c r="H16">
        <v>4453.32</v>
      </c>
      <c r="I16">
        <v>1727.04</v>
      </c>
    </row>
    <row r="17" spans="1:9">
      <c r="A17">
        <v>16</v>
      </c>
      <c r="B17" t="s">
        <v>15</v>
      </c>
      <c r="C17" t="s">
        <v>59</v>
      </c>
      <c r="D17" t="s">
        <v>60</v>
      </c>
      <c r="E17" t="s">
        <v>61</v>
      </c>
      <c r="F17">
        <v>8</v>
      </c>
      <c r="G17">
        <v>5</v>
      </c>
      <c r="H17">
        <v>3209.84</v>
      </c>
      <c r="I17">
        <v>1364.52</v>
      </c>
    </row>
    <row r="18" spans="1:9">
      <c r="A18">
        <v>17</v>
      </c>
      <c r="B18" t="s">
        <v>62</v>
      </c>
      <c r="C18" t="s">
        <v>63</v>
      </c>
      <c r="D18" t="s">
        <v>64</v>
      </c>
      <c r="E18" t="s">
        <v>65</v>
      </c>
      <c r="F18">
        <v>4</v>
      </c>
      <c r="G18">
        <v>5</v>
      </c>
      <c r="H18">
        <v>3724.97</v>
      </c>
      <c r="I18">
        <v>303.13</v>
      </c>
    </row>
    <row r="19" spans="1:9">
      <c r="A19">
        <v>18</v>
      </c>
      <c r="B19" t="s">
        <v>66</v>
      </c>
      <c r="C19" t="s">
        <v>67</v>
      </c>
      <c r="D19" t="s">
        <v>68</v>
      </c>
      <c r="E19" t="s">
        <v>69</v>
      </c>
      <c r="F19">
        <v>11</v>
      </c>
      <c r="G19">
        <v>9</v>
      </c>
      <c r="H19">
        <v>2306.67</v>
      </c>
      <c r="I19">
        <v>2056.2600000000002</v>
      </c>
    </row>
    <row r="20" spans="1:9">
      <c r="A20">
        <v>19</v>
      </c>
      <c r="B20" t="s">
        <v>70</v>
      </c>
      <c r="C20" t="s">
        <v>71</v>
      </c>
      <c r="D20" t="s">
        <v>72</v>
      </c>
      <c r="E20" t="s">
        <v>73</v>
      </c>
      <c r="F20">
        <v>12</v>
      </c>
      <c r="G20">
        <v>4</v>
      </c>
      <c r="H20">
        <v>3302.79</v>
      </c>
      <c r="I20">
        <v>228.06</v>
      </c>
    </row>
    <row r="21" spans="1:9">
      <c r="A21">
        <v>20</v>
      </c>
      <c r="B21" t="s">
        <v>41</v>
      </c>
      <c r="C21" t="s">
        <v>74</v>
      </c>
      <c r="D21" t="s">
        <v>75</v>
      </c>
      <c r="E21" t="s">
        <v>76</v>
      </c>
      <c r="F21">
        <v>1</v>
      </c>
      <c r="G21">
        <v>5</v>
      </c>
      <c r="H21">
        <v>4003.82</v>
      </c>
      <c r="I21">
        <v>2321.59</v>
      </c>
    </row>
    <row r="22" spans="1:9">
      <c r="A22">
        <v>21</v>
      </c>
      <c r="B22" t="s">
        <v>77</v>
      </c>
      <c r="C22" t="s">
        <v>78</v>
      </c>
      <c r="D22" t="s">
        <v>79</v>
      </c>
      <c r="E22" t="s">
        <v>80</v>
      </c>
      <c r="F22">
        <v>5</v>
      </c>
      <c r="G22">
        <v>2</v>
      </c>
      <c r="H22">
        <v>4687.58</v>
      </c>
      <c r="I22">
        <v>1711.77</v>
      </c>
    </row>
    <row r="23" spans="1:9">
      <c r="A23">
        <v>22</v>
      </c>
      <c r="B23" t="s">
        <v>19</v>
      </c>
      <c r="C23" t="s">
        <v>81</v>
      </c>
      <c r="D23" t="s">
        <v>82</v>
      </c>
      <c r="E23" t="s">
        <v>83</v>
      </c>
      <c r="F23">
        <v>4</v>
      </c>
      <c r="G23">
        <v>4</v>
      </c>
      <c r="H23">
        <v>4065.89</v>
      </c>
      <c r="I23">
        <v>1250.4000000000001</v>
      </c>
    </row>
    <row r="24" spans="1:9">
      <c r="A24">
        <v>23</v>
      </c>
      <c r="B24" t="s">
        <v>84</v>
      </c>
      <c r="C24" t="s">
        <v>85</v>
      </c>
      <c r="D24" t="s">
        <v>86</v>
      </c>
      <c r="E24" t="s">
        <v>87</v>
      </c>
      <c r="F24">
        <v>9</v>
      </c>
      <c r="G24">
        <v>3</v>
      </c>
      <c r="H24">
        <v>4304.9399999999996</v>
      </c>
      <c r="I24">
        <v>512.38</v>
      </c>
    </row>
    <row r="25" spans="1:9">
      <c r="A25">
        <v>24</v>
      </c>
      <c r="B25" t="s">
        <v>88</v>
      </c>
      <c r="C25" t="s">
        <v>89</v>
      </c>
      <c r="D25" t="s">
        <v>90</v>
      </c>
      <c r="E25" t="s">
        <v>91</v>
      </c>
      <c r="F25">
        <v>1</v>
      </c>
      <c r="G25">
        <v>3</v>
      </c>
      <c r="H25">
        <v>1740.31</v>
      </c>
      <c r="I25">
        <v>715.33</v>
      </c>
    </row>
    <row r="26" spans="1:9">
      <c r="A26">
        <v>25</v>
      </c>
      <c r="B26" t="s">
        <v>7</v>
      </c>
      <c r="C26" t="s">
        <v>92</v>
      </c>
      <c r="D26" t="s">
        <v>93</v>
      </c>
      <c r="E26" t="s">
        <v>94</v>
      </c>
      <c r="F26">
        <v>7</v>
      </c>
      <c r="G26">
        <v>1</v>
      </c>
      <c r="H26">
        <v>2327.7800000000002</v>
      </c>
      <c r="I26">
        <v>3866.06</v>
      </c>
    </row>
    <row r="27" spans="1:9">
      <c r="A27">
        <v>26</v>
      </c>
      <c r="B27" t="s">
        <v>33</v>
      </c>
      <c r="C27" t="s">
        <v>95</v>
      </c>
      <c r="D27" t="s">
        <v>96</v>
      </c>
      <c r="E27" t="s">
        <v>97</v>
      </c>
      <c r="F27">
        <v>6</v>
      </c>
      <c r="G27">
        <v>11</v>
      </c>
      <c r="H27">
        <v>1192.25</v>
      </c>
      <c r="I27">
        <v>619.91</v>
      </c>
    </row>
    <row r="28" spans="1:9">
      <c r="A28">
        <v>27</v>
      </c>
      <c r="B28" t="s">
        <v>98</v>
      </c>
      <c r="C28" t="s">
        <v>99</v>
      </c>
      <c r="D28" t="s">
        <v>100</v>
      </c>
      <c r="E28" t="s">
        <v>101</v>
      </c>
      <c r="F28">
        <v>10</v>
      </c>
      <c r="G28">
        <v>2</v>
      </c>
      <c r="H28">
        <v>4479.93</v>
      </c>
      <c r="I28">
        <v>703.88</v>
      </c>
    </row>
    <row r="29" spans="1:9">
      <c r="A29">
        <v>28</v>
      </c>
      <c r="B29" t="s">
        <v>102</v>
      </c>
      <c r="C29" t="s">
        <v>103</v>
      </c>
      <c r="D29" t="s">
        <v>104</v>
      </c>
      <c r="E29" t="s">
        <v>105</v>
      </c>
      <c r="F29">
        <v>7</v>
      </c>
      <c r="G29">
        <v>10</v>
      </c>
      <c r="H29">
        <v>381.87</v>
      </c>
      <c r="I29">
        <v>591.05999999999995</v>
      </c>
    </row>
    <row r="30" spans="1:9">
      <c r="A30">
        <v>29</v>
      </c>
      <c r="B30" t="s">
        <v>106</v>
      </c>
      <c r="C30" t="s">
        <v>107</v>
      </c>
      <c r="D30" t="s">
        <v>108</v>
      </c>
      <c r="E30" t="s">
        <v>109</v>
      </c>
      <c r="F30">
        <v>6</v>
      </c>
      <c r="G30">
        <v>5</v>
      </c>
      <c r="H30">
        <v>3764.99</v>
      </c>
      <c r="I30">
        <v>2758.13</v>
      </c>
    </row>
    <row r="31" spans="1:9">
      <c r="A31">
        <v>30</v>
      </c>
      <c r="B31" t="s">
        <v>110</v>
      </c>
      <c r="C31" t="s">
        <v>111</v>
      </c>
      <c r="D31" t="s">
        <v>112</v>
      </c>
      <c r="E31" t="s">
        <v>113</v>
      </c>
      <c r="F31">
        <v>4</v>
      </c>
      <c r="G31">
        <v>12</v>
      </c>
      <c r="H31">
        <v>750</v>
      </c>
      <c r="I31">
        <v>3519.15</v>
      </c>
    </row>
    <row r="32" spans="1:9">
      <c r="A32">
        <v>31</v>
      </c>
      <c r="B32" t="s">
        <v>48</v>
      </c>
      <c r="C32" t="s">
        <v>114</v>
      </c>
      <c r="D32" t="s">
        <v>115</v>
      </c>
      <c r="E32" t="s">
        <v>116</v>
      </c>
      <c r="F32">
        <v>7</v>
      </c>
      <c r="G32">
        <v>11</v>
      </c>
      <c r="H32">
        <v>1896.99</v>
      </c>
      <c r="I32">
        <v>1734.47</v>
      </c>
    </row>
    <row r="33" spans="1:9">
      <c r="A33">
        <v>32</v>
      </c>
      <c r="B33" t="s">
        <v>77</v>
      </c>
      <c r="C33" t="s">
        <v>117</v>
      </c>
      <c r="D33" t="s">
        <v>118</v>
      </c>
      <c r="E33" t="s">
        <v>119</v>
      </c>
      <c r="F33">
        <v>8</v>
      </c>
      <c r="G33">
        <v>7</v>
      </c>
      <c r="H33">
        <v>1783.66</v>
      </c>
      <c r="I33">
        <v>3804.43</v>
      </c>
    </row>
    <row r="34" spans="1:9">
      <c r="A34">
        <v>33</v>
      </c>
      <c r="B34" t="s">
        <v>48</v>
      </c>
      <c r="C34" t="s">
        <v>120</v>
      </c>
      <c r="D34" t="s">
        <v>121</v>
      </c>
      <c r="E34" t="s">
        <v>122</v>
      </c>
      <c r="F34">
        <v>4</v>
      </c>
      <c r="G34">
        <v>7</v>
      </c>
      <c r="H34">
        <v>1953.19</v>
      </c>
      <c r="I34">
        <v>2020.1</v>
      </c>
    </row>
    <row r="35" spans="1:9">
      <c r="A35">
        <v>34</v>
      </c>
      <c r="B35" t="s">
        <v>77</v>
      </c>
      <c r="C35" t="s">
        <v>123</v>
      </c>
      <c r="D35" t="s">
        <v>124</v>
      </c>
      <c r="E35" t="s">
        <v>125</v>
      </c>
      <c r="F35">
        <v>8</v>
      </c>
      <c r="G35">
        <v>3</v>
      </c>
      <c r="H35">
        <v>2243.27</v>
      </c>
      <c r="I35">
        <v>2492.85</v>
      </c>
    </row>
    <row r="36" spans="1:9">
      <c r="A36">
        <v>35</v>
      </c>
      <c r="B36" t="s">
        <v>126</v>
      </c>
      <c r="C36" t="s">
        <v>127</v>
      </c>
      <c r="D36" t="s">
        <v>128</v>
      </c>
      <c r="E36" t="s">
        <v>129</v>
      </c>
      <c r="F36">
        <v>2</v>
      </c>
      <c r="G36">
        <v>8</v>
      </c>
      <c r="H36">
        <v>1381.47</v>
      </c>
      <c r="I36">
        <v>2218.44</v>
      </c>
    </row>
    <row r="37" spans="1:9">
      <c r="A37">
        <v>36</v>
      </c>
      <c r="B37" t="s">
        <v>7</v>
      </c>
      <c r="C37" t="s">
        <v>130</v>
      </c>
      <c r="D37" t="s">
        <v>131</v>
      </c>
      <c r="E37" t="s">
        <v>132</v>
      </c>
      <c r="F37">
        <v>3</v>
      </c>
      <c r="G37">
        <v>5</v>
      </c>
      <c r="H37">
        <v>770.12</v>
      </c>
      <c r="I37">
        <v>1939.67</v>
      </c>
    </row>
    <row r="38" spans="1:9">
      <c r="A38">
        <v>37</v>
      </c>
      <c r="B38" t="s">
        <v>3</v>
      </c>
      <c r="C38" t="s">
        <v>133</v>
      </c>
      <c r="D38" t="s">
        <v>134</v>
      </c>
      <c r="E38" t="s">
        <v>135</v>
      </c>
      <c r="F38">
        <v>11</v>
      </c>
      <c r="G38">
        <v>4</v>
      </c>
      <c r="H38">
        <v>1969.43</v>
      </c>
      <c r="I38">
        <v>1326.08</v>
      </c>
    </row>
    <row r="39" spans="1:9">
      <c r="A39">
        <v>38</v>
      </c>
      <c r="B39" t="s">
        <v>66</v>
      </c>
      <c r="C39" t="s">
        <v>136</v>
      </c>
      <c r="D39" t="s">
        <v>137</v>
      </c>
      <c r="E39" t="s">
        <v>138</v>
      </c>
      <c r="F39">
        <v>7</v>
      </c>
      <c r="G39">
        <v>9</v>
      </c>
      <c r="H39">
        <v>3406.99</v>
      </c>
      <c r="I39">
        <v>1968.35</v>
      </c>
    </row>
    <row r="40" spans="1:9">
      <c r="A40">
        <v>39</v>
      </c>
      <c r="B40" t="s">
        <v>62</v>
      </c>
      <c r="C40" t="s">
        <v>139</v>
      </c>
      <c r="D40" t="s">
        <v>140</v>
      </c>
      <c r="E40" t="s">
        <v>141</v>
      </c>
      <c r="F40">
        <v>1</v>
      </c>
      <c r="G40">
        <v>4</v>
      </c>
      <c r="H40">
        <v>3067.16</v>
      </c>
      <c r="I40">
        <v>3539.67</v>
      </c>
    </row>
    <row r="41" spans="1:9">
      <c r="A41">
        <v>40</v>
      </c>
      <c r="B41" t="s">
        <v>110</v>
      </c>
      <c r="C41" t="s">
        <v>142</v>
      </c>
      <c r="D41" t="s">
        <v>143</v>
      </c>
      <c r="E41" t="s">
        <v>144</v>
      </c>
      <c r="F41">
        <v>1</v>
      </c>
      <c r="G41">
        <v>7</v>
      </c>
      <c r="H41">
        <v>2113.08</v>
      </c>
      <c r="I41">
        <v>3384.82</v>
      </c>
    </row>
    <row r="42" spans="1:9">
      <c r="A42">
        <v>41</v>
      </c>
      <c r="B42" t="s">
        <v>126</v>
      </c>
      <c r="C42" t="s">
        <v>145</v>
      </c>
      <c r="D42" t="s">
        <v>146</v>
      </c>
      <c r="E42" t="s">
        <v>147</v>
      </c>
      <c r="F42">
        <v>4</v>
      </c>
      <c r="G42">
        <v>9</v>
      </c>
      <c r="H42">
        <v>486.35</v>
      </c>
      <c r="I42">
        <v>1032.3499999999999</v>
      </c>
    </row>
    <row r="43" spans="1:9">
      <c r="A43">
        <v>42</v>
      </c>
      <c r="B43" t="s">
        <v>148</v>
      </c>
      <c r="C43" t="s">
        <v>149</v>
      </c>
      <c r="D43" t="s">
        <v>150</v>
      </c>
      <c r="E43" t="s">
        <v>151</v>
      </c>
      <c r="F43">
        <v>1</v>
      </c>
      <c r="G43">
        <v>6</v>
      </c>
      <c r="H43">
        <v>848.25</v>
      </c>
      <c r="I43">
        <v>2970.73</v>
      </c>
    </row>
    <row r="44" spans="1:9">
      <c r="A44">
        <v>43</v>
      </c>
      <c r="B44" t="s">
        <v>84</v>
      </c>
      <c r="C44" t="s">
        <v>152</v>
      </c>
      <c r="D44" t="s">
        <v>153</v>
      </c>
      <c r="E44" t="s">
        <v>154</v>
      </c>
      <c r="F44">
        <v>2</v>
      </c>
      <c r="G44">
        <v>10</v>
      </c>
      <c r="H44">
        <v>225.12</v>
      </c>
      <c r="I44">
        <v>1926.55</v>
      </c>
    </row>
    <row r="45" spans="1:9">
      <c r="A45">
        <v>44</v>
      </c>
      <c r="B45" t="s">
        <v>155</v>
      </c>
      <c r="C45" t="s">
        <v>156</v>
      </c>
      <c r="D45" t="s">
        <v>157</v>
      </c>
      <c r="E45" t="s">
        <v>158</v>
      </c>
      <c r="F45">
        <v>12</v>
      </c>
      <c r="G45">
        <v>5</v>
      </c>
      <c r="H45">
        <v>956.44</v>
      </c>
      <c r="I45">
        <v>2318.19</v>
      </c>
    </row>
    <row r="46" spans="1:9">
      <c r="A46">
        <v>45</v>
      </c>
      <c r="B46" t="s">
        <v>55</v>
      </c>
      <c r="C46" t="s">
        <v>159</v>
      </c>
      <c r="D46" t="s">
        <v>160</v>
      </c>
      <c r="E46" t="s">
        <v>161</v>
      </c>
      <c r="F46">
        <v>1</v>
      </c>
      <c r="G46">
        <v>3</v>
      </c>
      <c r="H46">
        <v>281.07</v>
      </c>
      <c r="I46">
        <v>1278.77</v>
      </c>
    </row>
    <row r="47" spans="1:9">
      <c r="A47">
        <v>46</v>
      </c>
      <c r="B47" t="s">
        <v>148</v>
      </c>
      <c r="C47" t="s">
        <v>162</v>
      </c>
      <c r="D47" t="s">
        <v>163</v>
      </c>
      <c r="E47" t="s">
        <v>164</v>
      </c>
      <c r="F47">
        <v>10</v>
      </c>
      <c r="G47">
        <v>9</v>
      </c>
      <c r="H47">
        <v>4688.3</v>
      </c>
      <c r="I47">
        <v>3825.32</v>
      </c>
    </row>
    <row r="48" spans="1:9">
      <c r="A48">
        <v>47</v>
      </c>
      <c r="B48" t="s">
        <v>165</v>
      </c>
      <c r="C48" t="s">
        <v>166</v>
      </c>
      <c r="D48" t="s">
        <v>167</v>
      </c>
      <c r="E48" t="s">
        <v>51</v>
      </c>
      <c r="F48">
        <v>1</v>
      </c>
      <c r="G48">
        <v>11</v>
      </c>
      <c r="H48">
        <v>4574.55</v>
      </c>
      <c r="I48">
        <v>3910.15</v>
      </c>
    </row>
    <row r="49" spans="1:9">
      <c r="A49">
        <v>48</v>
      </c>
      <c r="B49" t="s">
        <v>77</v>
      </c>
      <c r="C49" t="s">
        <v>168</v>
      </c>
      <c r="D49" t="s">
        <v>169</v>
      </c>
      <c r="E49" t="s">
        <v>170</v>
      </c>
      <c r="F49">
        <v>10</v>
      </c>
      <c r="G49">
        <v>11</v>
      </c>
      <c r="H49">
        <v>4049.43</v>
      </c>
      <c r="I49">
        <v>1967.38</v>
      </c>
    </row>
    <row r="50" spans="1:9">
      <c r="A50">
        <v>49</v>
      </c>
      <c r="B50" t="s">
        <v>171</v>
      </c>
      <c r="C50" t="s">
        <v>172</v>
      </c>
      <c r="D50" t="s">
        <v>173</v>
      </c>
      <c r="E50" t="s">
        <v>174</v>
      </c>
      <c r="F50">
        <v>11</v>
      </c>
      <c r="G50">
        <v>8</v>
      </c>
      <c r="H50">
        <v>3989.02</v>
      </c>
      <c r="I50">
        <v>1015.66</v>
      </c>
    </row>
    <row r="51" spans="1:9">
      <c r="A51">
        <v>50</v>
      </c>
      <c r="B51" t="s">
        <v>175</v>
      </c>
      <c r="C51" t="s">
        <v>176</v>
      </c>
      <c r="D51" t="s">
        <v>177</v>
      </c>
      <c r="E51" t="s">
        <v>178</v>
      </c>
      <c r="F51">
        <v>5</v>
      </c>
      <c r="G51">
        <v>6</v>
      </c>
      <c r="H51">
        <v>3962.69</v>
      </c>
      <c r="I51">
        <v>2591.29</v>
      </c>
    </row>
    <row r="52" spans="1:9">
      <c r="A52">
        <v>51</v>
      </c>
      <c r="B52" t="s">
        <v>41</v>
      </c>
      <c r="C52" t="s">
        <v>179</v>
      </c>
      <c r="D52" t="s">
        <v>180</v>
      </c>
      <c r="E52" t="s">
        <v>181</v>
      </c>
      <c r="F52">
        <v>4</v>
      </c>
      <c r="G52">
        <v>7</v>
      </c>
      <c r="H52">
        <v>128.63</v>
      </c>
      <c r="I52">
        <v>2394.1</v>
      </c>
    </row>
    <row r="53" spans="1:9">
      <c r="A53">
        <v>52</v>
      </c>
      <c r="B53" t="s">
        <v>155</v>
      </c>
      <c r="C53" t="s">
        <v>182</v>
      </c>
      <c r="D53" t="s">
        <v>183</v>
      </c>
      <c r="E53" t="s">
        <v>184</v>
      </c>
      <c r="F53">
        <v>2</v>
      </c>
      <c r="G53">
        <v>1</v>
      </c>
      <c r="H53">
        <v>2731.97</v>
      </c>
      <c r="I53">
        <v>1814.52</v>
      </c>
    </row>
    <row r="54" spans="1:9">
      <c r="A54">
        <v>53</v>
      </c>
      <c r="B54" t="s">
        <v>185</v>
      </c>
      <c r="C54" t="s">
        <v>186</v>
      </c>
      <c r="D54" t="s">
        <v>187</v>
      </c>
      <c r="E54" t="s">
        <v>188</v>
      </c>
      <c r="F54">
        <v>5</v>
      </c>
      <c r="G54">
        <v>10</v>
      </c>
      <c r="H54">
        <v>2707.74</v>
      </c>
      <c r="I54">
        <v>2646.12</v>
      </c>
    </row>
    <row r="55" spans="1:9">
      <c r="A55">
        <v>54</v>
      </c>
      <c r="B55" t="s">
        <v>189</v>
      </c>
      <c r="C55" t="s">
        <v>190</v>
      </c>
      <c r="D55" t="s">
        <v>191</v>
      </c>
      <c r="E55" t="s">
        <v>192</v>
      </c>
      <c r="F55">
        <v>1</v>
      </c>
      <c r="G55">
        <v>6</v>
      </c>
      <c r="H55">
        <v>664.94</v>
      </c>
      <c r="I55">
        <v>1578.36</v>
      </c>
    </row>
    <row r="56" spans="1:9">
      <c r="A56">
        <v>55</v>
      </c>
      <c r="B56" t="s">
        <v>29</v>
      </c>
      <c r="C56" t="s">
        <v>193</v>
      </c>
      <c r="D56" t="s">
        <v>194</v>
      </c>
      <c r="E56" t="s">
        <v>195</v>
      </c>
      <c r="F56">
        <v>3</v>
      </c>
      <c r="G56">
        <v>10</v>
      </c>
      <c r="H56">
        <v>3404.77</v>
      </c>
      <c r="I56">
        <v>3326.88</v>
      </c>
    </row>
    <row r="57" spans="1:9">
      <c r="A57">
        <v>56</v>
      </c>
      <c r="B57" t="s">
        <v>3</v>
      </c>
      <c r="C57" t="s">
        <v>196</v>
      </c>
      <c r="D57" t="s">
        <v>197</v>
      </c>
      <c r="E57" t="s">
        <v>198</v>
      </c>
      <c r="F57">
        <v>5</v>
      </c>
      <c r="G57">
        <v>2</v>
      </c>
      <c r="H57">
        <v>654.53</v>
      </c>
      <c r="I57">
        <v>2791.71</v>
      </c>
    </row>
    <row r="58" spans="1:9">
      <c r="A58">
        <v>57</v>
      </c>
      <c r="B58" t="s">
        <v>98</v>
      </c>
      <c r="C58" t="s">
        <v>199</v>
      </c>
      <c r="D58" t="s">
        <v>200</v>
      </c>
      <c r="E58" t="s">
        <v>201</v>
      </c>
      <c r="F58">
        <v>8</v>
      </c>
      <c r="G58">
        <v>6</v>
      </c>
      <c r="H58">
        <v>1983.66</v>
      </c>
      <c r="I58">
        <v>835.97</v>
      </c>
    </row>
    <row r="59" spans="1:9">
      <c r="A59">
        <v>58</v>
      </c>
      <c r="B59" t="s">
        <v>37</v>
      </c>
      <c r="C59" t="s">
        <v>202</v>
      </c>
      <c r="D59" t="s">
        <v>203</v>
      </c>
      <c r="E59" t="s">
        <v>204</v>
      </c>
      <c r="F59">
        <v>1</v>
      </c>
      <c r="G59">
        <v>10</v>
      </c>
      <c r="H59">
        <v>1202.99</v>
      </c>
      <c r="I59">
        <v>1332.08</v>
      </c>
    </row>
    <row r="60" spans="1:9">
      <c r="A60">
        <v>59</v>
      </c>
      <c r="B60" t="s">
        <v>7</v>
      </c>
      <c r="C60" t="s">
        <v>205</v>
      </c>
      <c r="D60" t="s">
        <v>206</v>
      </c>
      <c r="E60" t="s">
        <v>207</v>
      </c>
      <c r="F60">
        <v>5</v>
      </c>
      <c r="G60">
        <v>9</v>
      </c>
      <c r="H60">
        <v>4782.47</v>
      </c>
      <c r="I60">
        <v>2463.27</v>
      </c>
    </row>
    <row r="61" spans="1:9">
      <c r="A61">
        <v>60</v>
      </c>
      <c r="B61" t="s">
        <v>62</v>
      </c>
      <c r="C61" t="s">
        <v>208</v>
      </c>
      <c r="D61" t="s">
        <v>209</v>
      </c>
      <c r="E61" t="s">
        <v>210</v>
      </c>
      <c r="F61">
        <v>12</v>
      </c>
      <c r="G61">
        <v>6</v>
      </c>
      <c r="H61">
        <v>286.98</v>
      </c>
      <c r="I61">
        <v>3255.84</v>
      </c>
    </row>
    <row r="62" spans="1:9">
      <c r="A62">
        <v>61</v>
      </c>
      <c r="B62" t="s">
        <v>77</v>
      </c>
      <c r="C62" t="s">
        <v>211</v>
      </c>
      <c r="D62" t="s">
        <v>212</v>
      </c>
      <c r="E62" t="s">
        <v>213</v>
      </c>
      <c r="F62">
        <v>8</v>
      </c>
      <c r="G62">
        <v>5</v>
      </c>
      <c r="H62">
        <v>991.59</v>
      </c>
      <c r="I62">
        <v>3278.04</v>
      </c>
    </row>
    <row r="63" spans="1:9">
      <c r="A63">
        <v>62</v>
      </c>
      <c r="B63" t="s">
        <v>102</v>
      </c>
      <c r="C63" t="s">
        <v>214</v>
      </c>
      <c r="D63" t="s">
        <v>215</v>
      </c>
      <c r="E63" t="s">
        <v>216</v>
      </c>
      <c r="F63">
        <v>6</v>
      </c>
      <c r="G63">
        <v>7</v>
      </c>
      <c r="H63">
        <v>2268.11</v>
      </c>
      <c r="I63">
        <v>2718.19</v>
      </c>
    </row>
    <row r="64" spans="1:9">
      <c r="A64">
        <v>63</v>
      </c>
      <c r="B64" t="s">
        <v>62</v>
      </c>
      <c r="C64" t="s">
        <v>217</v>
      </c>
      <c r="D64" t="s">
        <v>218</v>
      </c>
      <c r="E64" t="s">
        <v>219</v>
      </c>
      <c r="F64">
        <v>4</v>
      </c>
      <c r="G64">
        <v>2</v>
      </c>
      <c r="H64">
        <v>4662.12</v>
      </c>
      <c r="I64">
        <v>2085.69</v>
      </c>
    </row>
    <row r="65" spans="1:9">
      <c r="A65">
        <v>64</v>
      </c>
      <c r="B65" t="s">
        <v>220</v>
      </c>
      <c r="C65" t="s">
        <v>221</v>
      </c>
      <c r="D65" t="s">
        <v>222</v>
      </c>
      <c r="E65" t="s">
        <v>223</v>
      </c>
      <c r="F65">
        <v>8</v>
      </c>
      <c r="G65">
        <v>12</v>
      </c>
      <c r="H65">
        <v>3913.03</v>
      </c>
      <c r="I65">
        <v>2624.72</v>
      </c>
    </row>
    <row r="66" spans="1:9">
      <c r="A66">
        <v>65</v>
      </c>
      <c r="B66" t="s">
        <v>70</v>
      </c>
      <c r="C66" t="s">
        <v>224</v>
      </c>
      <c r="D66" t="s">
        <v>225</v>
      </c>
      <c r="E66" t="s">
        <v>226</v>
      </c>
      <c r="F66">
        <v>4</v>
      </c>
      <c r="G66">
        <v>12</v>
      </c>
      <c r="H66">
        <v>3089.59</v>
      </c>
      <c r="I66">
        <v>1658.1</v>
      </c>
    </row>
    <row r="67" spans="1:9">
      <c r="A67">
        <v>66</v>
      </c>
      <c r="B67" t="s">
        <v>110</v>
      </c>
      <c r="C67" t="s">
        <v>227</v>
      </c>
      <c r="D67" t="s">
        <v>228</v>
      </c>
      <c r="E67" t="s">
        <v>229</v>
      </c>
      <c r="F67">
        <v>5</v>
      </c>
      <c r="G67">
        <v>9</v>
      </c>
      <c r="H67">
        <v>1176.78</v>
      </c>
      <c r="I67">
        <v>1089.3599999999999</v>
      </c>
    </row>
    <row r="68" spans="1:9">
      <c r="A68">
        <v>67</v>
      </c>
      <c r="B68" t="s">
        <v>155</v>
      </c>
      <c r="C68" t="s">
        <v>230</v>
      </c>
      <c r="D68" t="s">
        <v>231</v>
      </c>
      <c r="E68" t="s">
        <v>232</v>
      </c>
      <c r="F68">
        <v>2</v>
      </c>
      <c r="G68">
        <v>4</v>
      </c>
      <c r="H68">
        <v>248.88</v>
      </c>
      <c r="I68">
        <v>3829.81</v>
      </c>
    </row>
    <row r="69" spans="1:9">
      <c r="A69">
        <v>68</v>
      </c>
      <c r="B69" t="s">
        <v>171</v>
      </c>
      <c r="C69" t="s">
        <v>233</v>
      </c>
      <c r="D69" t="s">
        <v>234</v>
      </c>
      <c r="E69" t="s">
        <v>235</v>
      </c>
      <c r="F69">
        <v>4</v>
      </c>
      <c r="G69">
        <v>2</v>
      </c>
      <c r="H69">
        <v>2595.48</v>
      </c>
      <c r="I69">
        <v>1362.91</v>
      </c>
    </row>
    <row r="70" spans="1:9">
      <c r="A70">
        <v>69</v>
      </c>
      <c r="B70" t="s">
        <v>106</v>
      </c>
      <c r="C70" t="s">
        <v>236</v>
      </c>
      <c r="D70" t="s">
        <v>237</v>
      </c>
      <c r="E70" t="s">
        <v>238</v>
      </c>
      <c r="F70">
        <v>8</v>
      </c>
      <c r="G70">
        <v>6</v>
      </c>
      <c r="H70">
        <v>4942.8100000000004</v>
      </c>
      <c r="I70">
        <v>2975.2</v>
      </c>
    </row>
    <row r="71" spans="1:9">
      <c r="A71">
        <v>70</v>
      </c>
      <c r="B71" t="s">
        <v>11</v>
      </c>
      <c r="C71" t="s">
        <v>239</v>
      </c>
      <c r="D71" t="s">
        <v>240</v>
      </c>
      <c r="E71" t="s">
        <v>241</v>
      </c>
      <c r="F71">
        <v>11</v>
      </c>
      <c r="G71">
        <v>12</v>
      </c>
      <c r="H71">
        <v>3484.86</v>
      </c>
      <c r="I71">
        <v>621.37</v>
      </c>
    </row>
    <row r="72" spans="1:9">
      <c r="A72">
        <v>71</v>
      </c>
      <c r="B72" t="s">
        <v>19</v>
      </c>
      <c r="C72" t="s">
        <v>242</v>
      </c>
      <c r="D72" t="s">
        <v>243</v>
      </c>
      <c r="E72" t="s">
        <v>244</v>
      </c>
      <c r="F72">
        <v>5</v>
      </c>
      <c r="G72">
        <v>1</v>
      </c>
      <c r="H72">
        <v>108.39</v>
      </c>
      <c r="I72">
        <v>3295.61</v>
      </c>
    </row>
    <row r="73" spans="1:9">
      <c r="A73">
        <v>72</v>
      </c>
      <c r="B73" t="s">
        <v>88</v>
      </c>
      <c r="C73" t="s">
        <v>245</v>
      </c>
      <c r="D73" t="s">
        <v>246</v>
      </c>
      <c r="E73" t="s">
        <v>247</v>
      </c>
      <c r="F73">
        <v>7</v>
      </c>
      <c r="G73">
        <v>11</v>
      </c>
      <c r="H73">
        <v>4853.97</v>
      </c>
      <c r="I73">
        <v>2974.43</v>
      </c>
    </row>
    <row r="74" spans="1:9">
      <c r="A74">
        <v>73</v>
      </c>
      <c r="B74" t="s">
        <v>126</v>
      </c>
      <c r="C74" t="s">
        <v>248</v>
      </c>
      <c r="D74" t="s">
        <v>249</v>
      </c>
      <c r="E74" t="s">
        <v>250</v>
      </c>
      <c r="F74">
        <v>1</v>
      </c>
      <c r="G74">
        <v>4</v>
      </c>
      <c r="H74">
        <v>2025.89</v>
      </c>
      <c r="I74">
        <v>1484.93</v>
      </c>
    </row>
    <row r="75" spans="1:9">
      <c r="A75">
        <v>74</v>
      </c>
      <c r="B75" t="s">
        <v>251</v>
      </c>
      <c r="C75" t="s">
        <v>252</v>
      </c>
      <c r="D75" t="s">
        <v>253</v>
      </c>
      <c r="E75" t="s">
        <v>254</v>
      </c>
      <c r="F75">
        <v>6</v>
      </c>
      <c r="G75">
        <v>1</v>
      </c>
      <c r="H75">
        <v>1318.92</v>
      </c>
      <c r="I75">
        <v>357.33</v>
      </c>
    </row>
    <row r="76" spans="1:9">
      <c r="A76">
        <v>75</v>
      </c>
      <c r="B76" t="s">
        <v>11</v>
      </c>
      <c r="C76" t="s">
        <v>255</v>
      </c>
      <c r="D76" t="s">
        <v>256</v>
      </c>
      <c r="E76" t="s">
        <v>257</v>
      </c>
      <c r="F76">
        <v>4</v>
      </c>
      <c r="G76">
        <v>8</v>
      </c>
      <c r="H76">
        <v>2189.65</v>
      </c>
      <c r="I76">
        <v>3882.77</v>
      </c>
    </row>
    <row r="77" spans="1:9">
      <c r="A77">
        <v>76</v>
      </c>
      <c r="B77" t="s">
        <v>155</v>
      </c>
      <c r="C77" t="s">
        <v>258</v>
      </c>
      <c r="D77" t="s">
        <v>259</v>
      </c>
      <c r="E77" t="s">
        <v>260</v>
      </c>
      <c r="F77">
        <v>7</v>
      </c>
      <c r="G77">
        <v>12</v>
      </c>
      <c r="H77">
        <v>4725.0600000000004</v>
      </c>
      <c r="I77">
        <v>312.37</v>
      </c>
    </row>
    <row r="78" spans="1:9">
      <c r="A78">
        <v>77</v>
      </c>
      <c r="B78" t="s">
        <v>189</v>
      </c>
      <c r="C78" t="s">
        <v>261</v>
      </c>
      <c r="D78" t="s">
        <v>262</v>
      </c>
      <c r="E78" t="s">
        <v>263</v>
      </c>
      <c r="F78">
        <v>2</v>
      </c>
      <c r="G78">
        <v>2</v>
      </c>
      <c r="H78">
        <v>4959.07</v>
      </c>
      <c r="I78">
        <v>1616.16</v>
      </c>
    </row>
    <row r="79" spans="1:9">
      <c r="A79">
        <v>78</v>
      </c>
      <c r="B79" t="s">
        <v>70</v>
      </c>
      <c r="C79" t="s">
        <v>264</v>
      </c>
      <c r="D79" t="s">
        <v>265</v>
      </c>
      <c r="E79" t="s">
        <v>266</v>
      </c>
      <c r="F79">
        <v>8</v>
      </c>
      <c r="G79">
        <v>10</v>
      </c>
      <c r="H79">
        <v>507.51</v>
      </c>
      <c r="I79">
        <v>3355.22</v>
      </c>
    </row>
    <row r="80" spans="1:9">
      <c r="A80">
        <v>79</v>
      </c>
      <c r="B80" t="s">
        <v>267</v>
      </c>
      <c r="C80" t="s">
        <v>268</v>
      </c>
      <c r="D80" t="s">
        <v>269</v>
      </c>
      <c r="E80" t="s">
        <v>270</v>
      </c>
      <c r="F80">
        <v>8</v>
      </c>
      <c r="G80">
        <v>9</v>
      </c>
      <c r="H80">
        <v>4597.46</v>
      </c>
      <c r="I80">
        <v>3574.91</v>
      </c>
    </row>
    <row r="81" spans="1:9">
      <c r="A81">
        <v>80</v>
      </c>
      <c r="B81" t="s">
        <v>88</v>
      </c>
      <c r="C81" t="s">
        <v>271</v>
      </c>
      <c r="D81" t="s">
        <v>272</v>
      </c>
      <c r="E81" t="s">
        <v>273</v>
      </c>
      <c r="F81">
        <v>6</v>
      </c>
      <c r="G81">
        <v>2</v>
      </c>
      <c r="H81">
        <v>524.89</v>
      </c>
      <c r="I81">
        <v>2306.66</v>
      </c>
    </row>
    <row r="82" spans="1:9">
      <c r="A82">
        <v>81</v>
      </c>
      <c r="B82" t="s">
        <v>48</v>
      </c>
      <c r="C82" t="s">
        <v>274</v>
      </c>
      <c r="D82" t="s">
        <v>275</v>
      </c>
      <c r="E82" t="s">
        <v>276</v>
      </c>
      <c r="F82">
        <v>6</v>
      </c>
      <c r="G82">
        <v>8</v>
      </c>
      <c r="H82">
        <v>1248.8499999999999</v>
      </c>
      <c r="I82">
        <v>3384.29</v>
      </c>
    </row>
    <row r="83" spans="1:9">
      <c r="A83">
        <v>82</v>
      </c>
      <c r="B83" t="s">
        <v>41</v>
      </c>
      <c r="C83" t="s">
        <v>277</v>
      </c>
      <c r="D83" t="s">
        <v>278</v>
      </c>
      <c r="E83" t="s">
        <v>279</v>
      </c>
      <c r="F83">
        <v>10</v>
      </c>
      <c r="G83">
        <v>8</v>
      </c>
      <c r="H83">
        <v>2215.52</v>
      </c>
      <c r="I83">
        <v>1015.89</v>
      </c>
    </row>
    <row r="84" spans="1:9">
      <c r="A84">
        <v>83</v>
      </c>
      <c r="B84" t="s">
        <v>185</v>
      </c>
      <c r="C84" t="s">
        <v>280</v>
      </c>
      <c r="D84" t="s">
        <v>281</v>
      </c>
      <c r="E84" t="s">
        <v>282</v>
      </c>
      <c r="F84">
        <v>8</v>
      </c>
      <c r="G84">
        <v>8</v>
      </c>
      <c r="H84">
        <v>4914.8</v>
      </c>
      <c r="I84">
        <v>1932.73</v>
      </c>
    </row>
    <row r="85" spans="1:9">
      <c r="A85">
        <v>84</v>
      </c>
      <c r="B85" t="s">
        <v>155</v>
      </c>
      <c r="C85" t="s">
        <v>283</v>
      </c>
      <c r="D85" t="s">
        <v>284</v>
      </c>
      <c r="E85" t="s">
        <v>285</v>
      </c>
      <c r="F85">
        <v>7</v>
      </c>
      <c r="G85">
        <v>5</v>
      </c>
      <c r="H85">
        <v>4805.75</v>
      </c>
      <c r="I85">
        <v>2515.66</v>
      </c>
    </row>
    <row r="86" spans="1:9">
      <c r="A86">
        <v>85</v>
      </c>
      <c r="B86" t="s">
        <v>171</v>
      </c>
      <c r="C86" t="s">
        <v>286</v>
      </c>
      <c r="D86" t="s">
        <v>287</v>
      </c>
      <c r="E86" t="s">
        <v>288</v>
      </c>
      <c r="F86">
        <v>4</v>
      </c>
      <c r="G86">
        <v>2</v>
      </c>
      <c r="H86">
        <v>1940.88</v>
      </c>
      <c r="I86">
        <v>1346.26</v>
      </c>
    </row>
    <row r="87" spans="1:9">
      <c r="A87">
        <v>86</v>
      </c>
      <c r="B87" t="s">
        <v>3</v>
      </c>
      <c r="C87" t="s">
        <v>289</v>
      </c>
      <c r="D87" t="s">
        <v>290</v>
      </c>
      <c r="E87" t="s">
        <v>291</v>
      </c>
      <c r="F87">
        <v>4</v>
      </c>
      <c r="G87">
        <v>12</v>
      </c>
      <c r="H87">
        <v>837.05</v>
      </c>
      <c r="I87">
        <v>60.19</v>
      </c>
    </row>
    <row r="88" spans="1:9">
      <c r="A88">
        <v>87</v>
      </c>
      <c r="B88" t="s">
        <v>267</v>
      </c>
      <c r="C88" t="s">
        <v>292</v>
      </c>
      <c r="D88" t="s">
        <v>293</v>
      </c>
      <c r="E88" t="s">
        <v>294</v>
      </c>
      <c r="F88">
        <v>10</v>
      </c>
      <c r="G88">
        <v>10</v>
      </c>
      <c r="H88">
        <v>1112.74</v>
      </c>
      <c r="I88">
        <v>2797.11</v>
      </c>
    </row>
    <row r="89" spans="1:9">
      <c r="A89">
        <v>88</v>
      </c>
      <c r="B89" t="s">
        <v>19</v>
      </c>
      <c r="C89" t="s">
        <v>295</v>
      </c>
      <c r="D89" t="s">
        <v>296</v>
      </c>
      <c r="E89" t="s">
        <v>297</v>
      </c>
      <c r="F89">
        <v>1</v>
      </c>
      <c r="G89">
        <v>3</v>
      </c>
      <c r="H89">
        <v>4627.28</v>
      </c>
      <c r="I89">
        <v>3141.1</v>
      </c>
    </row>
    <row r="90" spans="1:9">
      <c r="A90">
        <v>89</v>
      </c>
      <c r="B90" t="s">
        <v>98</v>
      </c>
      <c r="C90" t="s">
        <v>298</v>
      </c>
      <c r="D90" t="s">
        <v>299</v>
      </c>
      <c r="E90" t="s">
        <v>300</v>
      </c>
      <c r="F90">
        <v>1</v>
      </c>
      <c r="G90">
        <v>3</v>
      </c>
      <c r="H90">
        <v>166.11</v>
      </c>
      <c r="I90">
        <v>3848.56</v>
      </c>
    </row>
    <row r="91" spans="1:9">
      <c r="A91">
        <v>90</v>
      </c>
      <c r="B91" t="s">
        <v>126</v>
      </c>
      <c r="C91" t="s">
        <v>301</v>
      </c>
      <c r="D91" t="s">
        <v>302</v>
      </c>
      <c r="E91" t="s">
        <v>303</v>
      </c>
      <c r="F91">
        <v>12</v>
      </c>
      <c r="G91">
        <v>1</v>
      </c>
      <c r="H91">
        <v>3158.66</v>
      </c>
      <c r="I91">
        <v>3671.16</v>
      </c>
    </row>
    <row r="92" spans="1:9">
      <c r="A92">
        <v>91</v>
      </c>
      <c r="B92" t="s">
        <v>185</v>
      </c>
      <c r="C92" t="s">
        <v>304</v>
      </c>
      <c r="D92" t="s">
        <v>305</v>
      </c>
      <c r="E92" t="s">
        <v>306</v>
      </c>
      <c r="F92">
        <v>8</v>
      </c>
      <c r="G92">
        <v>2</v>
      </c>
      <c r="H92">
        <v>918</v>
      </c>
      <c r="I92">
        <v>591.88</v>
      </c>
    </row>
    <row r="93" spans="1:9">
      <c r="A93">
        <v>92</v>
      </c>
      <c r="B93" t="s">
        <v>29</v>
      </c>
      <c r="C93" t="s">
        <v>307</v>
      </c>
      <c r="D93" t="s">
        <v>308</v>
      </c>
      <c r="E93" t="s">
        <v>309</v>
      </c>
      <c r="F93">
        <v>12</v>
      </c>
      <c r="G93">
        <v>11</v>
      </c>
      <c r="H93">
        <v>1596.62</v>
      </c>
      <c r="I93">
        <v>3294.09</v>
      </c>
    </row>
    <row r="94" spans="1:9">
      <c r="A94">
        <v>93</v>
      </c>
      <c r="B94" t="s">
        <v>84</v>
      </c>
      <c r="C94" t="s">
        <v>310</v>
      </c>
      <c r="D94" t="s">
        <v>311</v>
      </c>
      <c r="E94" t="s">
        <v>312</v>
      </c>
      <c r="F94">
        <v>4</v>
      </c>
      <c r="G94">
        <v>3</v>
      </c>
      <c r="H94">
        <v>115.23</v>
      </c>
      <c r="I94">
        <v>3699.41</v>
      </c>
    </row>
    <row r="95" spans="1:9">
      <c r="A95">
        <v>94</v>
      </c>
      <c r="B95" t="s">
        <v>37</v>
      </c>
      <c r="C95" t="s">
        <v>313</v>
      </c>
      <c r="D95" t="s">
        <v>314</v>
      </c>
      <c r="E95" t="s">
        <v>315</v>
      </c>
      <c r="F95">
        <v>9</v>
      </c>
      <c r="G95">
        <v>10</v>
      </c>
      <c r="H95">
        <v>2055.34</v>
      </c>
      <c r="I95">
        <v>3024.4</v>
      </c>
    </row>
    <row r="96" spans="1:9">
      <c r="A96">
        <v>95</v>
      </c>
      <c r="B96" t="s">
        <v>84</v>
      </c>
      <c r="C96" t="s">
        <v>316</v>
      </c>
      <c r="D96" t="s">
        <v>317</v>
      </c>
      <c r="E96" t="s">
        <v>318</v>
      </c>
      <c r="F96">
        <v>5</v>
      </c>
      <c r="G96">
        <v>9</v>
      </c>
      <c r="H96">
        <v>3053.99</v>
      </c>
      <c r="I96">
        <v>766.08</v>
      </c>
    </row>
    <row r="97" spans="1:9">
      <c r="A97">
        <v>96</v>
      </c>
      <c r="B97" t="s">
        <v>148</v>
      </c>
      <c r="C97" t="s">
        <v>319</v>
      </c>
      <c r="D97" t="s">
        <v>320</v>
      </c>
      <c r="E97" t="s">
        <v>210</v>
      </c>
      <c r="F97">
        <v>5</v>
      </c>
      <c r="G97">
        <v>11</v>
      </c>
      <c r="H97">
        <v>4353.75</v>
      </c>
      <c r="I97">
        <v>2497.37</v>
      </c>
    </row>
    <row r="98" spans="1:9">
      <c r="A98">
        <v>97</v>
      </c>
      <c r="B98" t="s">
        <v>267</v>
      </c>
      <c r="C98" t="s">
        <v>321</v>
      </c>
      <c r="D98" t="s">
        <v>322</v>
      </c>
      <c r="E98" t="s">
        <v>323</v>
      </c>
      <c r="F98">
        <v>6</v>
      </c>
      <c r="G98">
        <v>1</v>
      </c>
      <c r="H98">
        <v>2458.15</v>
      </c>
      <c r="I98">
        <v>2571.6799999999998</v>
      </c>
    </row>
    <row r="99" spans="1:9">
      <c r="A99">
        <v>98</v>
      </c>
      <c r="B99" t="s">
        <v>55</v>
      </c>
      <c r="C99" t="s">
        <v>324</v>
      </c>
      <c r="D99" t="s">
        <v>325</v>
      </c>
      <c r="E99" t="s">
        <v>326</v>
      </c>
      <c r="F99">
        <v>1</v>
      </c>
      <c r="G99">
        <v>9</v>
      </c>
      <c r="H99">
        <v>4226.07</v>
      </c>
      <c r="I99">
        <v>1549.84</v>
      </c>
    </row>
    <row r="100" spans="1:9">
      <c r="A100">
        <v>99</v>
      </c>
      <c r="B100" t="s">
        <v>220</v>
      </c>
      <c r="C100" t="s">
        <v>327</v>
      </c>
      <c r="D100" t="s">
        <v>328</v>
      </c>
      <c r="E100" t="s">
        <v>329</v>
      </c>
      <c r="F100">
        <v>2</v>
      </c>
      <c r="G100">
        <v>1</v>
      </c>
      <c r="H100">
        <v>3184.62</v>
      </c>
      <c r="I100">
        <v>2653.35</v>
      </c>
    </row>
    <row r="101" spans="1:9">
      <c r="A101">
        <v>100</v>
      </c>
      <c r="B101" t="s">
        <v>77</v>
      </c>
      <c r="C101" t="s">
        <v>330</v>
      </c>
      <c r="D101" t="s">
        <v>331</v>
      </c>
      <c r="E101" t="s">
        <v>332</v>
      </c>
      <c r="F101">
        <v>11</v>
      </c>
      <c r="G101">
        <v>7</v>
      </c>
      <c r="H101">
        <v>255.38</v>
      </c>
      <c r="I101">
        <v>3902.22</v>
      </c>
    </row>
    <row r="102" spans="1:9">
      <c r="A102">
        <v>101</v>
      </c>
      <c r="B102" t="s">
        <v>11</v>
      </c>
      <c r="C102" t="s">
        <v>333</v>
      </c>
      <c r="D102" t="s">
        <v>334</v>
      </c>
      <c r="E102" t="s">
        <v>335</v>
      </c>
      <c r="F102">
        <v>3</v>
      </c>
      <c r="G102">
        <v>11</v>
      </c>
      <c r="H102">
        <v>4068.4</v>
      </c>
      <c r="I102">
        <v>758.15</v>
      </c>
    </row>
    <row r="103" spans="1:9">
      <c r="A103">
        <v>102</v>
      </c>
      <c r="B103" t="s">
        <v>41</v>
      </c>
      <c r="C103" t="s">
        <v>336</v>
      </c>
      <c r="D103" t="s">
        <v>337</v>
      </c>
      <c r="E103" t="s">
        <v>338</v>
      </c>
      <c r="F103">
        <v>1</v>
      </c>
      <c r="G103">
        <v>12</v>
      </c>
      <c r="H103">
        <v>2388.85</v>
      </c>
      <c r="I103">
        <v>167.81</v>
      </c>
    </row>
    <row r="104" spans="1:9">
      <c r="A104">
        <v>103</v>
      </c>
      <c r="B104" t="s">
        <v>171</v>
      </c>
      <c r="C104" t="s">
        <v>339</v>
      </c>
      <c r="D104" t="s">
        <v>340</v>
      </c>
      <c r="E104" t="s">
        <v>341</v>
      </c>
      <c r="F104">
        <v>1</v>
      </c>
      <c r="G104">
        <v>10</v>
      </c>
      <c r="H104">
        <v>67.41</v>
      </c>
      <c r="I104">
        <v>1273.52</v>
      </c>
    </row>
    <row r="105" spans="1:9">
      <c r="A105">
        <v>104</v>
      </c>
      <c r="B105" t="s">
        <v>70</v>
      </c>
      <c r="C105" t="s">
        <v>342</v>
      </c>
      <c r="D105" t="s">
        <v>343</v>
      </c>
      <c r="E105" t="s">
        <v>344</v>
      </c>
      <c r="F105">
        <v>3</v>
      </c>
      <c r="G105">
        <v>6</v>
      </c>
      <c r="H105">
        <v>1272.71</v>
      </c>
      <c r="I105">
        <v>2537.54</v>
      </c>
    </row>
    <row r="106" spans="1:9">
      <c r="A106">
        <v>105</v>
      </c>
      <c r="B106" t="s">
        <v>66</v>
      </c>
      <c r="C106" t="s">
        <v>345</v>
      </c>
      <c r="D106" t="s">
        <v>346</v>
      </c>
      <c r="E106" t="s">
        <v>347</v>
      </c>
      <c r="F106">
        <v>1</v>
      </c>
      <c r="G106">
        <v>11</v>
      </c>
      <c r="H106">
        <v>3183.74</v>
      </c>
      <c r="I106">
        <v>2084.58</v>
      </c>
    </row>
    <row r="107" spans="1:9">
      <c r="A107">
        <v>106</v>
      </c>
      <c r="B107" t="s">
        <v>189</v>
      </c>
      <c r="C107" t="s">
        <v>348</v>
      </c>
      <c r="D107" t="s">
        <v>349</v>
      </c>
      <c r="E107" t="s">
        <v>350</v>
      </c>
      <c r="F107">
        <v>6</v>
      </c>
      <c r="G107">
        <v>3</v>
      </c>
      <c r="H107">
        <v>3160.7</v>
      </c>
      <c r="I107">
        <v>1126.72</v>
      </c>
    </row>
    <row r="108" spans="1:9">
      <c r="A108">
        <v>107</v>
      </c>
      <c r="B108" t="s">
        <v>7</v>
      </c>
      <c r="C108" t="s">
        <v>351</v>
      </c>
      <c r="D108" t="s">
        <v>352</v>
      </c>
      <c r="E108" t="s">
        <v>353</v>
      </c>
      <c r="F108">
        <v>5</v>
      </c>
      <c r="G108">
        <v>1</v>
      </c>
      <c r="H108">
        <v>2462.94</v>
      </c>
      <c r="I108">
        <v>2951.44</v>
      </c>
    </row>
    <row r="109" spans="1:9">
      <c r="A109">
        <v>108</v>
      </c>
      <c r="B109" t="s">
        <v>267</v>
      </c>
      <c r="C109" t="s">
        <v>354</v>
      </c>
      <c r="D109" t="s">
        <v>355</v>
      </c>
      <c r="E109" t="s">
        <v>54</v>
      </c>
      <c r="F109">
        <v>10</v>
      </c>
      <c r="G109">
        <v>12</v>
      </c>
      <c r="H109">
        <v>4521.49</v>
      </c>
      <c r="I109">
        <v>3924.37</v>
      </c>
    </row>
    <row r="110" spans="1:9">
      <c r="A110">
        <v>109</v>
      </c>
      <c r="B110" t="s">
        <v>84</v>
      </c>
      <c r="C110" t="s">
        <v>356</v>
      </c>
      <c r="D110" t="s">
        <v>357</v>
      </c>
      <c r="E110" t="s">
        <v>358</v>
      </c>
      <c r="F110">
        <v>3</v>
      </c>
      <c r="G110">
        <v>10</v>
      </c>
      <c r="H110">
        <v>1652.97</v>
      </c>
      <c r="I110">
        <v>533.09</v>
      </c>
    </row>
    <row r="111" spans="1:9">
      <c r="A111">
        <v>110</v>
      </c>
      <c r="B111" t="s">
        <v>55</v>
      </c>
      <c r="C111" t="s">
        <v>359</v>
      </c>
      <c r="D111" t="s">
        <v>360</v>
      </c>
      <c r="E111" t="s">
        <v>361</v>
      </c>
      <c r="F111">
        <v>10</v>
      </c>
      <c r="G111">
        <v>5</v>
      </c>
      <c r="H111">
        <v>1750.43</v>
      </c>
      <c r="I111">
        <v>3440.67</v>
      </c>
    </row>
    <row r="112" spans="1:9">
      <c r="A112">
        <v>111</v>
      </c>
      <c r="B112" t="s">
        <v>165</v>
      </c>
      <c r="C112" t="s">
        <v>362</v>
      </c>
      <c r="D112" t="s">
        <v>363</v>
      </c>
      <c r="E112" t="s">
        <v>364</v>
      </c>
      <c r="F112">
        <v>6</v>
      </c>
      <c r="G112">
        <v>7</v>
      </c>
      <c r="H112">
        <v>4106.3599999999997</v>
      </c>
      <c r="I112">
        <v>2061.64</v>
      </c>
    </row>
    <row r="113" spans="1:9">
      <c r="A113">
        <v>112</v>
      </c>
      <c r="B113" t="s">
        <v>7</v>
      </c>
      <c r="C113" t="s">
        <v>365</v>
      </c>
      <c r="D113" t="s">
        <v>366</v>
      </c>
      <c r="E113" t="s">
        <v>367</v>
      </c>
      <c r="F113">
        <v>12</v>
      </c>
      <c r="G113">
        <v>4</v>
      </c>
      <c r="H113">
        <v>3776.76</v>
      </c>
      <c r="I113">
        <v>2382.4499999999998</v>
      </c>
    </row>
    <row r="114" spans="1:9">
      <c r="A114">
        <v>113</v>
      </c>
      <c r="B114" t="s">
        <v>15</v>
      </c>
      <c r="C114" t="s">
        <v>368</v>
      </c>
      <c r="D114" t="s">
        <v>369</v>
      </c>
      <c r="E114" t="s">
        <v>147</v>
      </c>
      <c r="F114">
        <v>3</v>
      </c>
      <c r="G114">
        <v>1</v>
      </c>
      <c r="H114">
        <v>2198.3200000000002</v>
      </c>
      <c r="I114">
        <v>2813.5</v>
      </c>
    </row>
    <row r="115" spans="1:9">
      <c r="A115">
        <v>114</v>
      </c>
      <c r="B115" t="s">
        <v>48</v>
      </c>
      <c r="C115" t="s">
        <v>370</v>
      </c>
      <c r="D115" t="s">
        <v>371</v>
      </c>
      <c r="E115" t="s">
        <v>372</v>
      </c>
      <c r="F115">
        <v>1</v>
      </c>
      <c r="G115">
        <v>7</v>
      </c>
      <c r="H115">
        <v>110.19</v>
      </c>
      <c r="I115">
        <v>2109.37</v>
      </c>
    </row>
    <row r="116" spans="1:9">
      <c r="A116">
        <v>115</v>
      </c>
      <c r="B116" t="s">
        <v>171</v>
      </c>
      <c r="C116" t="s">
        <v>373</v>
      </c>
      <c r="D116" t="s">
        <v>374</v>
      </c>
      <c r="E116" t="s">
        <v>151</v>
      </c>
      <c r="F116">
        <v>4</v>
      </c>
      <c r="G116">
        <v>6</v>
      </c>
      <c r="H116">
        <v>905.66</v>
      </c>
      <c r="I116">
        <v>3439.52</v>
      </c>
    </row>
    <row r="117" spans="1:9">
      <c r="A117">
        <v>116</v>
      </c>
      <c r="B117" t="s">
        <v>70</v>
      </c>
      <c r="C117" t="s">
        <v>375</v>
      </c>
      <c r="D117" t="s">
        <v>376</v>
      </c>
      <c r="E117" t="s">
        <v>377</v>
      </c>
      <c r="F117">
        <v>10</v>
      </c>
      <c r="G117">
        <v>7</v>
      </c>
      <c r="H117">
        <v>549.49</v>
      </c>
      <c r="I117">
        <v>3041.84</v>
      </c>
    </row>
    <row r="118" spans="1:9">
      <c r="A118">
        <v>117</v>
      </c>
      <c r="B118" t="s">
        <v>48</v>
      </c>
      <c r="C118" t="s">
        <v>378</v>
      </c>
      <c r="D118" t="s">
        <v>379</v>
      </c>
      <c r="E118" t="s">
        <v>380</v>
      </c>
      <c r="F118">
        <v>2</v>
      </c>
      <c r="G118">
        <v>1</v>
      </c>
      <c r="H118">
        <v>3543.66</v>
      </c>
      <c r="I118">
        <v>3417.09</v>
      </c>
    </row>
    <row r="119" spans="1:9">
      <c r="A119">
        <v>118</v>
      </c>
      <c r="B119" t="s">
        <v>171</v>
      </c>
      <c r="C119" t="s">
        <v>381</v>
      </c>
      <c r="D119" t="s">
        <v>382</v>
      </c>
      <c r="E119" t="s">
        <v>383</v>
      </c>
      <c r="F119">
        <v>5</v>
      </c>
      <c r="G119">
        <v>10</v>
      </c>
      <c r="H119">
        <v>1627.49</v>
      </c>
      <c r="I119">
        <v>3680.71</v>
      </c>
    </row>
    <row r="120" spans="1:9">
      <c r="A120">
        <v>119</v>
      </c>
      <c r="B120" t="s">
        <v>251</v>
      </c>
      <c r="C120" t="s">
        <v>384</v>
      </c>
      <c r="D120" t="s">
        <v>385</v>
      </c>
      <c r="E120" t="s">
        <v>386</v>
      </c>
      <c r="F120">
        <v>10</v>
      </c>
      <c r="G120">
        <v>3</v>
      </c>
      <c r="H120">
        <v>3233.67</v>
      </c>
      <c r="I120">
        <v>1420.61</v>
      </c>
    </row>
    <row r="121" spans="1:9">
      <c r="A121">
        <v>120</v>
      </c>
      <c r="B121" t="s">
        <v>189</v>
      </c>
      <c r="C121" t="s">
        <v>387</v>
      </c>
      <c r="D121" t="s">
        <v>388</v>
      </c>
      <c r="E121" t="s">
        <v>389</v>
      </c>
      <c r="F121">
        <v>1</v>
      </c>
      <c r="G121">
        <v>12</v>
      </c>
      <c r="H121">
        <v>2140.46</v>
      </c>
      <c r="I121">
        <v>512.75</v>
      </c>
    </row>
    <row r="122" spans="1:9">
      <c r="A122">
        <v>121</v>
      </c>
      <c r="B122" t="s">
        <v>185</v>
      </c>
      <c r="C122" t="s">
        <v>390</v>
      </c>
      <c r="D122" t="s">
        <v>391</v>
      </c>
      <c r="E122" t="s">
        <v>392</v>
      </c>
      <c r="F122">
        <v>12</v>
      </c>
      <c r="G122">
        <v>4</v>
      </c>
      <c r="H122">
        <v>1728</v>
      </c>
      <c r="I122">
        <v>818.98</v>
      </c>
    </row>
    <row r="123" spans="1:9">
      <c r="A123">
        <v>122</v>
      </c>
      <c r="B123" t="s">
        <v>110</v>
      </c>
      <c r="C123" t="s">
        <v>393</v>
      </c>
      <c r="D123" t="s">
        <v>394</v>
      </c>
      <c r="E123" t="s">
        <v>395</v>
      </c>
      <c r="F123">
        <v>12</v>
      </c>
      <c r="G123">
        <v>1</v>
      </c>
      <c r="H123">
        <v>2177.4899999999998</v>
      </c>
      <c r="I123">
        <v>3452.89</v>
      </c>
    </row>
    <row r="124" spans="1:9">
      <c r="A124">
        <v>123</v>
      </c>
      <c r="B124" t="s">
        <v>171</v>
      </c>
      <c r="C124" t="s">
        <v>396</v>
      </c>
      <c r="D124" t="s">
        <v>397</v>
      </c>
      <c r="E124" t="s">
        <v>398</v>
      </c>
      <c r="F124">
        <v>4</v>
      </c>
      <c r="G124">
        <v>1</v>
      </c>
      <c r="H124">
        <v>1564.42</v>
      </c>
      <c r="I124">
        <v>1649.11</v>
      </c>
    </row>
    <row r="125" spans="1:9">
      <c r="A125">
        <v>124</v>
      </c>
      <c r="B125" t="s">
        <v>165</v>
      </c>
      <c r="C125" t="s">
        <v>399</v>
      </c>
      <c r="D125" t="s">
        <v>400</v>
      </c>
      <c r="E125" t="s">
        <v>401</v>
      </c>
      <c r="F125">
        <v>4</v>
      </c>
      <c r="G125">
        <v>3</v>
      </c>
      <c r="H125">
        <v>3677.01</v>
      </c>
      <c r="I125">
        <v>3316.69</v>
      </c>
    </row>
    <row r="126" spans="1:9">
      <c r="A126">
        <v>125</v>
      </c>
      <c r="B126" t="s">
        <v>171</v>
      </c>
      <c r="C126" t="s">
        <v>402</v>
      </c>
      <c r="D126" t="s">
        <v>403</v>
      </c>
      <c r="E126" t="s">
        <v>223</v>
      </c>
      <c r="F126">
        <v>8</v>
      </c>
      <c r="G126">
        <v>12</v>
      </c>
      <c r="H126">
        <v>2243.41</v>
      </c>
      <c r="I126">
        <v>550.66</v>
      </c>
    </row>
    <row r="127" spans="1:9">
      <c r="A127">
        <v>126</v>
      </c>
      <c r="B127" t="s">
        <v>7</v>
      </c>
      <c r="C127" t="s">
        <v>404</v>
      </c>
      <c r="D127" t="s">
        <v>405</v>
      </c>
      <c r="E127" t="s">
        <v>406</v>
      </c>
      <c r="F127">
        <v>11</v>
      </c>
      <c r="G127">
        <v>12</v>
      </c>
      <c r="H127">
        <v>2456.27</v>
      </c>
      <c r="I127">
        <v>3868.14</v>
      </c>
    </row>
    <row r="128" spans="1:9">
      <c r="A128">
        <v>127</v>
      </c>
      <c r="B128" t="s">
        <v>155</v>
      </c>
      <c r="C128" t="s">
        <v>407</v>
      </c>
      <c r="D128" t="s">
        <v>408</v>
      </c>
      <c r="E128" t="s">
        <v>409</v>
      </c>
      <c r="F128">
        <v>6</v>
      </c>
      <c r="G128">
        <v>12</v>
      </c>
      <c r="H128">
        <v>4029.04</v>
      </c>
      <c r="I128">
        <v>1735.83</v>
      </c>
    </row>
    <row r="129" spans="1:9">
      <c r="A129">
        <v>128</v>
      </c>
      <c r="B129" t="s">
        <v>410</v>
      </c>
      <c r="C129" t="s">
        <v>411</v>
      </c>
      <c r="D129" t="s">
        <v>412</v>
      </c>
      <c r="E129" t="s">
        <v>413</v>
      </c>
      <c r="F129">
        <v>1</v>
      </c>
      <c r="G129">
        <v>3</v>
      </c>
      <c r="H129">
        <v>4586.2</v>
      </c>
      <c r="I129">
        <v>894.59</v>
      </c>
    </row>
    <row r="130" spans="1:9">
      <c r="A130">
        <v>129</v>
      </c>
      <c r="B130" t="s">
        <v>77</v>
      </c>
      <c r="C130" t="s">
        <v>414</v>
      </c>
      <c r="D130" t="s">
        <v>415</v>
      </c>
      <c r="E130" t="s">
        <v>416</v>
      </c>
      <c r="F130">
        <v>10</v>
      </c>
      <c r="G130">
        <v>2</v>
      </c>
      <c r="H130">
        <v>4544.03</v>
      </c>
      <c r="I130">
        <v>976.8</v>
      </c>
    </row>
    <row r="131" spans="1:9">
      <c r="A131">
        <v>130</v>
      </c>
      <c r="B131" t="s">
        <v>37</v>
      </c>
      <c r="C131" t="s">
        <v>417</v>
      </c>
      <c r="D131" t="s">
        <v>418</v>
      </c>
      <c r="E131" t="s">
        <v>419</v>
      </c>
      <c r="F131">
        <v>6</v>
      </c>
      <c r="G131">
        <v>2</v>
      </c>
      <c r="H131">
        <v>3834.85</v>
      </c>
      <c r="I131">
        <v>174.08</v>
      </c>
    </row>
    <row r="132" spans="1:9">
      <c r="A132">
        <v>131</v>
      </c>
      <c r="B132" t="s">
        <v>410</v>
      </c>
      <c r="C132" t="s">
        <v>420</v>
      </c>
      <c r="D132" t="s">
        <v>421</v>
      </c>
      <c r="E132" t="s">
        <v>422</v>
      </c>
      <c r="F132">
        <v>8</v>
      </c>
      <c r="G132">
        <v>7</v>
      </c>
      <c r="H132">
        <v>4249</v>
      </c>
      <c r="I132">
        <v>3385.48</v>
      </c>
    </row>
    <row r="133" spans="1:9">
      <c r="A133">
        <v>132</v>
      </c>
      <c r="B133" t="s">
        <v>175</v>
      </c>
      <c r="C133" t="s">
        <v>423</v>
      </c>
      <c r="D133" t="s">
        <v>424</v>
      </c>
      <c r="E133" t="s">
        <v>425</v>
      </c>
      <c r="F133">
        <v>5</v>
      </c>
      <c r="G133">
        <v>4</v>
      </c>
      <c r="H133">
        <v>3003.3</v>
      </c>
      <c r="I133">
        <v>3011.32</v>
      </c>
    </row>
    <row r="134" spans="1:9">
      <c r="A134">
        <v>133</v>
      </c>
      <c r="B134" t="s">
        <v>19</v>
      </c>
      <c r="C134" t="s">
        <v>426</v>
      </c>
      <c r="D134" t="s">
        <v>427</v>
      </c>
      <c r="E134" t="s">
        <v>428</v>
      </c>
      <c r="F134">
        <v>11</v>
      </c>
      <c r="G134">
        <v>5</v>
      </c>
      <c r="H134">
        <v>3366.19</v>
      </c>
      <c r="I134">
        <v>1131.7</v>
      </c>
    </row>
    <row r="135" spans="1:9">
      <c r="A135">
        <v>134</v>
      </c>
      <c r="B135" t="s">
        <v>429</v>
      </c>
      <c r="C135" t="s">
        <v>430</v>
      </c>
      <c r="D135" t="s">
        <v>431</v>
      </c>
      <c r="E135" t="s">
        <v>432</v>
      </c>
      <c r="F135">
        <v>4</v>
      </c>
      <c r="G135">
        <v>2</v>
      </c>
      <c r="H135">
        <v>2290.38</v>
      </c>
      <c r="I135">
        <v>2011.89</v>
      </c>
    </row>
    <row r="136" spans="1:9">
      <c r="A136">
        <v>135</v>
      </c>
      <c r="B136" t="s">
        <v>70</v>
      </c>
      <c r="C136" t="s">
        <v>433</v>
      </c>
      <c r="D136" t="s">
        <v>434</v>
      </c>
      <c r="E136" t="s">
        <v>435</v>
      </c>
      <c r="F136">
        <v>9</v>
      </c>
      <c r="G136">
        <v>9</v>
      </c>
      <c r="H136">
        <v>3065.86</v>
      </c>
      <c r="I136">
        <v>1453.35</v>
      </c>
    </row>
    <row r="137" spans="1:9">
      <c r="A137">
        <v>136</v>
      </c>
      <c r="B137" t="s">
        <v>7</v>
      </c>
      <c r="C137" t="s">
        <v>436</v>
      </c>
      <c r="D137" t="s">
        <v>437</v>
      </c>
      <c r="E137" t="s">
        <v>438</v>
      </c>
      <c r="F137">
        <v>4</v>
      </c>
      <c r="G137">
        <v>1</v>
      </c>
      <c r="H137">
        <v>3794.04</v>
      </c>
      <c r="I137">
        <v>2085.87</v>
      </c>
    </row>
    <row r="138" spans="1:9">
      <c r="A138">
        <v>137</v>
      </c>
      <c r="B138" t="s">
        <v>165</v>
      </c>
      <c r="C138" t="s">
        <v>439</v>
      </c>
      <c r="D138" t="s">
        <v>440</v>
      </c>
      <c r="E138" t="s">
        <v>441</v>
      </c>
      <c r="F138">
        <v>5</v>
      </c>
      <c r="G138">
        <v>6</v>
      </c>
      <c r="H138">
        <v>4004.6</v>
      </c>
      <c r="I138">
        <v>2510.5100000000002</v>
      </c>
    </row>
    <row r="139" spans="1:9">
      <c r="A139">
        <v>138</v>
      </c>
      <c r="B139" t="s">
        <v>37</v>
      </c>
      <c r="C139" t="s">
        <v>442</v>
      </c>
      <c r="D139" t="s">
        <v>443</v>
      </c>
      <c r="E139" t="s">
        <v>444</v>
      </c>
      <c r="F139">
        <v>6</v>
      </c>
      <c r="G139">
        <v>1</v>
      </c>
      <c r="H139">
        <v>1525.23</v>
      </c>
      <c r="I139">
        <v>3212.48</v>
      </c>
    </row>
    <row r="140" spans="1:9">
      <c r="A140">
        <v>139</v>
      </c>
      <c r="B140" t="s">
        <v>189</v>
      </c>
      <c r="C140" t="s">
        <v>445</v>
      </c>
      <c r="D140" t="s">
        <v>446</v>
      </c>
      <c r="E140" t="s">
        <v>447</v>
      </c>
      <c r="F140">
        <v>10</v>
      </c>
      <c r="G140">
        <v>11</v>
      </c>
      <c r="H140">
        <v>3855.02</v>
      </c>
      <c r="I140">
        <v>1418.93</v>
      </c>
    </row>
    <row r="141" spans="1:9">
      <c r="A141">
        <v>140</v>
      </c>
      <c r="B141" t="s">
        <v>267</v>
      </c>
      <c r="C141" t="s">
        <v>448</v>
      </c>
      <c r="D141" t="s">
        <v>449</v>
      </c>
      <c r="E141" t="s">
        <v>450</v>
      </c>
      <c r="F141">
        <v>6</v>
      </c>
      <c r="G141">
        <v>4</v>
      </c>
      <c r="H141">
        <v>376.69</v>
      </c>
      <c r="I141">
        <v>1140.55</v>
      </c>
    </row>
    <row r="142" spans="1:9">
      <c r="A142">
        <v>141</v>
      </c>
      <c r="B142" t="s">
        <v>171</v>
      </c>
      <c r="C142" t="s">
        <v>451</v>
      </c>
      <c r="D142" t="s">
        <v>452</v>
      </c>
      <c r="E142" t="s">
        <v>453</v>
      </c>
      <c r="F142">
        <v>3</v>
      </c>
      <c r="G142">
        <v>11</v>
      </c>
      <c r="H142">
        <v>2615.59</v>
      </c>
      <c r="I142">
        <v>3831.42</v>
      </c>
    </row>
    <row r="143" spans="1:9">
      <c r="A143">
        <v>142</v>
      </c>
      <c r="B143" t="s">
        <v>7</v>
      </c>
      <c r="C143" t="s">
        <v>454</v>
      </c>
      <c r="D143" t="s">
        <v>455</v>
      </c>
      <c r="E143" t="s">
        <v>456</v>
      </c>
      <c r="F143">
        <v>8</v>
      </c>
      <c r="G143">
        <v>8</v>
      </c>
      <c r="H143">
        <v>597.5</v>
      </c>
      <c r="I143">
        <v>3233.88</v>
      </c>
    </row>
    <row r="144" spans="1:9">
      <c r="A144">
        <v>143</v>
      </c>
      <c r="B144" t="s">
        <v>11</v>
      </c>
      <c r="C144" t="s">
        <v>457</v>
      </c>
      <c r="D144" t="s">
        <v>458</v>
      </c>
      <c r="E144" t="s">
        <v>459</v>
      </c>
      <c r="F144">
        <v>4</v>
      </c>
      <c r="G144">
        <v>11</v>
      </c>
      <c r="H144">
        <v>1181.1099999999999</v>
      </c>
      <c r="I144">
        <v>581.17999999999995</v>
      </c>
    </row>
    <row r="145" spans="1:9">
      <c r="A145">
        <v>144</v>
      </c>
      <c r="B145" t="s">
        <v>66</v>
      </c>
      <c r="C145" t="s">
        <v>460</v>
      </c>
      <c r="D145" t="s">
        <v>461</v>
      </c>
      <c r="E145" t="s">
        <v>462</v>
      </c>
      <c r="F145">
        <v>7</v>
      </c>
      <c r="G145">
        <v>4</v>
      </c>
      <c r="H145">
        <v>3676.6</v>
      </c>
      <c r="I145">
        <v>2774.64</v>
      </c>
    </row>
    <row r="146" spans="1:9">
      <c r="A146">
        <v>145</v>
      </c>
      <c r="B146" t="s">
        <v>220</v>
      </c>
      <c r="C146" t="s">
        <v>463</v>
      </c>
      <c r="D146" t="s">
        <v>464</v>
      </c>
      <c r="E146" t="s">
        <v>465</v>
      </c>
      <c r="F146">
        <v>11</v>
      </c>
      <c r="G146">
        <v>6</v>
      </c>
      <c r="H146">
        <v>3630.88</v>
      </c>
      <c r="I146">
        <v>1991.34</v>
      </c>
    </row>
    <row r="147" spans="1:9">
      <c r="A147">
        <v>146</v>
      </c>
      <c r="B147" t="s">
        <v>171</v>
      </c>
      <c r="C147" t="s">
        <v>466</v>
      </c>
      <c r="D147" t="s">
        <v>467</v>
      </c>
      <c r="E147" t="s">
        <v>468</v>
      </c>
      <c r="F147">
        <v>3</v>
      </c>
      <c r="G147">
        <v>7</v>
      </c>
      <c r="H147">
        <v>2214.9299999999998</v>
      </c>
      <c r="I147">
        <v>120.16</v>
      </c>
    </row>
    <row r="148" spans="1:9">
      <c r="A148">
        <v>147</v>
      </c>
      <c r="B148" t="s">
        <v>98</v>
      </c>
      <c r="C148" t="s">
        <v>469</v>
      </c>
      <c r="D148" t="s">
        <v>470</v>
      </c>
      <c r="E148" t="s">
        <v>471</v>
      </c>
      <c r="F148">
        <v>1</v>
      </c>
      <c r="G148">
        <v>12</v>
      </c>
      <c r="H148">
        <v>4762.8900000000003</v>
      </c>
      <c r="I148">
        <v>1241.1600000000001</v>
      </c>
    </row>
    <row r="149" spans="1:9">
      <c r="A149">
        <v>148</v>
      </c>
      <c r="B149" t="s">
        <v>77</v>
      </c>
      <c r="C149" t="s">
        <v>472</v>
      </c>
      <c r="D149" t="s">
        <v>473</v>
      </c>
      <c r="E149" t="s">
        <v>474</v>
      </c>
      <c r="F149">
        <v>1</v>
      </c>
      <c r="G149">
        <v>2</v>
      </c>
      <c r="H149">
        <v>4791.84</v>
      </c>
      <c r="I149">
        <v>1626.59</v>
      </c>
    </row>
    <row r="150" spans="1:9">
      <c r="A150">
        <v>149</v>
      </c>
      <c r="B150" t="s">
        <v>175</v>
      </c>
      <c r="C150" t="s">
        <v>475</v>
      </c>
      <c r="D150" t="s">
        <v>476</v>
      </c>
      <c r="E150" t="s">
        <v>477</v>
      </c>
      <c r="F150">
        <v>3</v>
      </c>
      <c r="G150">
        <v>1</v>
      </c>
      <c r="H150">
        <v>3926.57</v>
      </c>
      <c r="I150">
        <v>3228.26</v>
      </c>
    </row>
    <row r="151" spans="1:9">
      <c r="A151">
        <v>150</v>
      </c>
      <c r="B151" t="s">
        <v>251</v>
      </c>
      <c r="C151" t="s">
        <v>478</v>
      </c>
      <c r="D151" t="s">
        <v>479</v>
      </c>
      <c r="E151" t="s">
        <v>480</v>
      </c>
      <c r="F151">
        <v>3</v>
      </c>
      <c r="G151">
        <v>1</v>
      </c>
      <c r="H151">
        <v>2584.29</v>
      </c>
      <c r="I151">
        <v>170.01</v>
      </c>
    </row>
    <row r="152" spans="1:9">
      <c r="A152">
        <v>151</v>
      </c>
      <c r="B152" t="s">
        <v>77</v>
      </c>
      <c r="C152" t="s">
        <v>481</v>
      </c>
      <c r="D152" t="s">
        <v>482</v>
      </c>
      <c r="E152" t="s">
        <v>483</v>
      </c>
      <c r="F152">
        <v>5</v>
      </c>
      <c r="G152">
        <v>12</v>
      </c>
      <c r="H152">
        <v>3911.89</v>
      </c>
      <c r="I152">
        <v>576.29999999999995</v>
      </c>
    </row>
    <row r="153" spans="1:9">
      <c r="A153">
        <v>152</v>
      </c>
      <c r="B153" t="s">
        <v>7</v>
      </c>
      <c r="C153" t="s">
        <v>484</v>
      </c>
      <c r="D153" t="s">
        <v>485</v>
      </c>
      <c r="E153" t="s">
        <v>486</v>
      </c>
      <c r="F153">
        <v>3</v>
      </c>
      <c r="G153">
        <v>4</v>
      </c>
      <c r="H153">
        <v>3372.15</v>
      </c>
      <c r="I153">
        <v>3014.25</v>
      </c>
    </row>
    <row r="154" spans="1:9">
      <c r="A154">
        <v>153</v>
      </c>
      <c r="B154" t="s">
        <v>41</v>
      </c>
      <c r="C154" t="s">
        <v>487</v>
      </c>
      <c r="D154" t="s">
        <v>488</v>
      </c>
      <c r="E154" t="s">
        <v>489</v>
      </c>
      <c r="F154">
        <v>1</v>
      </c>
      <c r="G154">
        <v>1</v>
      </c>
      <c r="H154">
        <v>4703.1899999999996</v>
      </c>
      <c r="I154">
        <v>396</v>
      </c>
    </row>
    <row r="155" spans="1:9">
      <c r="A155">
        <v>154</v>
      </c>
      <c r="B155" t="s">
        <v>98</v>
      </c>
      <c r="C155" t="s">
        <v>490</v>
      </c>
      <c r="D155" t="s">
        <v>491</v>
      </c>
      <c r="E155" t="s">
        <v>492</v>
      </c>
      <c r="F155">
        <v>8</v>
      </c>
      <c r="G155">
        <v>9</v>
      </c>
      <c r="H155">
        <v>4920.5</v>
      </c>
      <c r="I155">
        <v>3824.41</v>
      </c>
    </row>
    <row r="156" spans="1:9">
      <c r="A156">
        <v>155</v>
      </c>
      <c r="B156" t="s">
        <v>55</v>
      </c>
      <c r="C156" t="s">
        <v>493</v>
      </c>
      <c r="D156" t="s">
        <v>494</v>
      </c>
      <c r="E156" t="s">
        <v>495</v>
      </c>
      <c r="F156">
        <v>4</v>
      </c>
      <c r="G156">
        <v>3</v>
      </c>
      <c r="H156">
        <v>3506.06</v>
      </c>
      <c r="I156">
        <v>2794.59</v>
      </c>
    </row>
    <row r="157" spans="1:9">
      <c r="A157">
        <v>156</v>
      </c>
      <c r="B157" t="s">
        <v>7</v>
      </c>
      <c r="C157" t="s">
        <v>496</v>
      </c>
      <c r="D157" t="s">
        <v>497</v>
      </c>
      <c r="E157" t="s">
        <v>498</v>
      </c>
      <c r="F157">
        <v>3</v>
      </c>
      <c r="G157">
        <v>11</v>
      </c>
      <c r="H157">
        <v>784.59</v>
      </c>
      <c r="I157">
        <v>2677.96</v>
      </c>
    </row>
    <row r="158" spans="1:9">
      <c r="A158">
        <v>157</v>
      </c>
      <c r="B158" t="s">
        <v>48</v>
      </c>
      <c r="C158" t="s">
        <v>499</v>
      </c>
      <c r="D158" t="s">
        <v>500</v>
      </c>
      <c r="E158" t="s">
        <v>501</v>
      </c>
      <c r="F158">
        <v>8</v>
      </c>
      <c r="G158">
        <v>6</v>
      </c>
      <c r="H158">
        <v>3551.12</v>
      </c>
      <c r="I158">
        <v>392.03</v>
      </c>
    </row>
    <row r="159" spans="1:9">
      <c r="A159">
        <v>158</v>
      </c>
      <c r="B159" t="s">
        <v>37</v>
      </c>
      <c r="C159" t="s">
        <v>502</v>
      </c>
      <c r="D159" t="s">
        <v>503</v>
      </c>
      <c r="E159" t="s">
        <v>504</v>
      </c>
      <c r="F159">
        <v>11</v>
      </c>
      <c r="G159">
        <v>9</v>
      </c>
      <c r="H159">
        <v>3866.51</v>
      </c>
      <c r="I159">
        <v>3219.08</v>
      </c>
    </row>
    <row r="160" spans="1:9">
      <c r="A160">
        <v>159</v>
      </c>
      <c r="B160" t="s">
        <v>251</v>
      </c>
      <c r="C160" t="s">
        <v>505</v>
      </c>
      <c r="D160" t="s">
        <v>506</v>
      </c>
      <c r="E160" t="s">
        <v>507</v>
      </c>
      <c r="F160">
        <v>10</v>
      </c>
      <c r="G160">
        <v>12</v>
      </c>
      <c r="H160">
        <v>3275.24</v>
      </c>
      <c r="I160">
        <v>1122.51</v>
      </c>
    </row>
    <row r="161" spans="1:9">
      <c r="A161">
        <v>160</v>
      </c>
      <c r="B161" t="s">
        <v>37</v>
      </c>
      <c r="C161" t="s">
        <v>508</v>
      </c>
      <c r="D161" t="s">
        <v>509</v>
      </c>
      <c r="E161" t="s">
        <v>510</v>
      </c>
      <c r="F161">
        <v>2</v>
      </c>
      <c r="G161">
        <v>3</v>
      </c>
      <c r="H161">
        <v>677.02</v>
      </c>
      <c r="I161">
        <v>3576.91</v>
      </c>
    </row>
    <row r="162" spans="1:9">
      <c r="A162">
        <v>161</v>
      </c>
      <c r="B162" t="s">
        <v>106</v>
      </c>
      <c r="C162" t="s">
        <v>511</v>
      </c>
      <c r="D162" t="s">
        <v>512</v>
      </c>
      <c r="E162" t="s">
        <v>513</v>
      </c>
      <c r="F162">
        <v>12</v>
      </c>
      <c r="G162">
        <v>3</v>
      </c>
      <c r="H162">
        <v>1794.03</v>
      </c>
      <c r="I162">
        <v>1972.21</v>
      </c>
    </row>
    <row r="163" spans="1:9">
      <c r="A163">
        <v>162</v>
      </c>
      <c r="B163" t="s">
        <v>148</v>
      </c>
      <c r="C163" t="s">
        <v>514</v>
      </c>
      <c r="D163" t="s">
        <v>515</v>
      </c>
      <c r="E163" t="s">
        <v>516</v>
      </c>
      <c r="F163">
        <v>1</v>
      </c>
      <c r="G163">
        <v>9</v>
      </c>
      <c r="H163">
        <v>2640.79</v>
      </c>
      <c r="I163">
        <v>1918.18</v>
      </c>
    </row>
    <row r="164" spans="1:9">
      <c r="A164">
        <v>163</v>
      </c>
      <c r="B164" t="s">
        <v>29</v>
      </c>
      <c r="C164" t="s">
        <v>517</v>
      </c>
      <c r="D164" t="s">
        <v>518</v>
      </c>
      <c r="E164" t="s">
        <v>188</v>
      </c>
      <c r="F164">
        <v>9</v>
      </c>
      <c r="G164">
        <v>2</v>
      </c>
      <c r="H164">
        <v>3669.86</v>
      </c>
      <c r="I164">
        <v>2424.8200000000002</v>
      </c>
    </row>
    <row r="165" spans="1:9">
      <c r="A165">
        <v>164</v>
      </c>
      <c r="B165" t="s">
        <v>70</v>
      </c>
      <c r="C165" t="s">
        <v>519</v>
      </c>
      <c r="D165" t="s">
        <v>520</v>
      </c>
      <c r="E165" t="s">
        <v>521</v>
      </c>
      <c r="F165">
        <v>5</v>
      </c>
      <c r="G165">
        <v>8</v>
      </c>
      <c r="H165">
        <v>2659.51</v>
      </c>
      <c r="I165">
        <v>909.04</v>
      </c>
    </row>
    <row r="166" spans="1:9">
      <c r="A166">
        <v>165</v>
      </c>
      <c r="B166" t="s">
        <v>15</v>
      </c>
      <c r="C166" t="s">
        <v>522</v>
      </c>
      <c r="D166" t="s">
        <v>523</v>
      </c>
      <c r="E166" t="s">
        <v>524</v>
      </c>
      <c r="F166">
        <v>1</v>
      </c>
      <c r="G166">
        <v>3</v>
      </c>
      <c r="H166">
        <v>738.3</v>
      </c>
      <c r="I166">
        <v>1598.55</v>
      </c>
    </row>
    <row r="167" spans="1:9">
      <c r="A167">
        <v>166</v>
      </c>
      <c r="B167" t="s">
        <v>88</v>
      </c>
      <c r="C167" t="s">
        <v>525</v>
      </c>
      <c r="D167" t="s">
        <v>526</v>
      </c>
      <c r="E167" t="s">
        <v>527</v>
      </c>
      <c r="F167">
        <v>12</v>
      </c>
      <c r="G167">
        <v>3</v>
      </c>
      <c r="H167">
        <v>4538.53</v>
      </c>
      <c r="I167">
        <v>2283.39</v>
      </c>
    </row>
    <row r="168" spans="1:9">
      <c r="A168">
        <v>167</v>
      </c>
      <c r="B168" t="s">
        <v>19</v>
      </c>
      <c r="C168" t="s">
        <v>528</v>
      </c>
      <c r="D168" t="s">
        <v>529</v>
      </c>
      <c r="E168" t="s">
        <v>530</v>
      </c>
      <c r="F168">
        <v>9</v>
      </c>
      <c r="G168">
        <v>1</v>
      </c>
      <c r="H168">
        <v>4478.08</v>
      </c>
      <c r="I168">
        <v>2382.3200000000002</v>
      </c>
    </row>
    <row r="169" spans="1:9">
      <c r="A169">
        <v>168</v>
      </c>
      <c r="B169" t="s">
        <v>66</v>
      </c>
      <c r="C169" t="s">
        <v>531</v>
      </c>
      <c r="D169" t="s">
        <v>532</v>
      </c>
      <c r="E169" t="s">
        <v>533</v>
      </c>
      <c r="F169">
        <v>3</v>
      </c>
      <c r="G169">
        <v>1</v>
      </c>
      <c r="H169">
        <v>4559.5</v>
      </c>
      <c r="I169">
        <v>2245.58</v>
      </c>
    </row>
    <row r="170" spans="1:9">
      <c r="A170">
        <v>169</v>
      </c>
      <c r="B170" t="s">
        <v>171</v>
      </c>
      <c r="C170" t="s">
        <v>534</v>
      </c>
      <c r="D170" t="s">
        <v>535</v>
      </c>
      <c r="E170" t="s">
        <v>536</v>
      </c>
      <c r="F170">
        <v>6</v>
      </c>
      <c r="G170">
        <v>3</v>
      </c>
      <c r="H170">
        <v>2996.94</v>
      </c>
      <c r="I170">
        <v>1977.59</v>
      </c>
    </row>
    <row r="171" spans="1:9">
      <c r="A171">
        <v>170</v>
      </c>
      <c r="B171" t="s">
        <v>175</v>
      </c>
      <c r="C171" t="s">
        <v>537</v>
      </c>
      <c r="D171" t="s">
        <v>538</v>
      </c>
      <c r="E171" t="s">
        <v>539</v>
      </c>
      <c r="F171">
        <v>6</v>
      </c>
      <c r="G171">
        <v>2</v>
      </c>
      <c r="H171">
        <v>4572.7</v>
      </c>
      <c r="I171">
        <v>2595.83</v>
      </c>
    </row>
    <row r="172" spans="1:9">
      <c r="A172">
        <v>171</v>
      </c>
      <c r="B172" t="s">
        <v>106</v>
      </c>
      <c r="C172" t="s">
        <v>540</v>
      </c>
      <c r="D172" t="s">
        <v>541</v>
      </c>
      <c r="E172" t="s">
        <v>542</v>
      </c>
      <c r="F172">
        <v>4</v>
      </c>
      <c r="G172">
        <v>3</v>
      </c>
      <c r="H172">
        <v>2185.29</v>
      </c>
      <c r="I172">
        <v>3082.08</v>
      </c>
    </row>
    <row r="173" spans="1:9">
      <c r="A173">
        <v>172</v>
      </c>
      <c r="B173" t="s">
        <v>66</v>
      </c>
      <c r="C173" t="s">
        <v>543</v>
      </c>
      <c r="D173" t="s">
        <v>544</v>
      </c>
      <c r="E173" t="s">
        <v>545</v>
      </c>
      <c r="F173">
        <v>3</v>
      </c>
      <c r="G173">
        <v>7</v>
      </c>
      <c r="H173">
        <v>3880.11</v>
      </c>
      <c r="I173">
        <v>2233.9299999999998</v>
      </c>
    </row>
    <row r="174" spans="1:9">
      <c r="A174">
        <v>173</v>
      </c>
      <c r="B174" t="s">
        <v>429</v>
      </c>
      <c r="C174" t="s">
        <v>546</v>
      </c>
      <c r="D174" t="s">
        <v>547</v>
      </c>
      <c r="E174" t="s">
        <v>548</v>
      </c>
      <c r="F174">
        <v>3</v>
      </c>
      <c r="G174">
        <v>4</v>
      </c>
      <c r="H174">
        <v>760.49</v>
      </c>
      <c r="I174">
        <v>1435.68</v>
      </c>
    </row>
    <row r="175" spans="1:9">
      <c r="A175">
        <v>174</v>
      </c>
      <c r="B175" t="s">
        <v>88</v>
      </c>
      <c r="C175" t="s">
        <v>549</v>
      </c>
      <c r="D175" t="s">
        <v>550</v>
      </c>
      <c r="E175" t="s">
        <v>551</v>
      </c>
      <c r="F175">
        <v>3</v>
      </c>
      <c r="G175">
        <v>3</v>
      </c>
      <c r="H175">
        <v>2431.84</v>
      </c>
      <c r="I175">
        <v>1578.98</v>
      </c>
    </row>
    <row r="176" spans="1:9">
      <c r="A176">
        <v>175</v>
      </c>
      <c r="B176" t="s">
        <v>48</v>
      </c>
      <c r="C176" t="s">
        <v>552</v>
      </c>
      <c r="D176" t="s">
        <v>553</v>
      </c>
      <c r="E176" t="s">
        <v>554</v>
      </c>
      <c r="F176">
        <v>1</v>
      </c>
      <c r="G176">
        <v>11</v>
      </c>
      <c r="H176">
        <v>1947.53</v>
      </c>
      <c r="I176">
        <v>408.31</v>
      </c>
    </row>
    <row r="177" spans="1:9">
      <c r="A177">
        <v>176</v>
      </c>
      <c r="B177" t="s">
        <v>171</v>
      </c>
      <c r="C177" t="s">
        <v>555</v>
      </c>
      <c r="D177" t="s">
        <v>556</v>
      </c>
      <c r="E177" t="s">
        <v>557</v>
      </c>
      <c r="F177">
        <v>8</v>
      </c>
      <c r="G177">
        <v>11</v>
      </c>
      <c r="H177">
        <v>746</v>
      </c>
      <c r="I177">
        <v>185.2</v>
      </c>
    </row>
    <row r="178" spans="1:9">
      <c r="A178">
        <v>177</v>
      </c>
      <c r="B178" t="s">
        <v>62</v>
      </c>
      <c r="C178" t="s">
        <v>558</v>
      </c>
      <c r="D178" t="s">
        <v>559</v>
      </c>
      <c r="E178" t="s">
        <v>560</v>
      </c>
      <c r="F178">
        <v>2</v>
      </c>
      <c r="G178">
        <v>7</v>
      </c>
      <c r="H178">
        <v>3062.84</v>
      </c>
      <c r="I178">
        <v>2811.54</v>
      </c>
    </row>
    <row r="179" spans="1:9">
      <c r="A179">
        <v>178</v>
      </c>
      <c r="B179" t="s">
        <v>267</v>
      </c>
      <c r="C179" t="s">
        <v>561</v>
      </c>
      <c r="D179" t="s">
        <v>562</v>
      </c>
      <c r="E179" t="s">
        <v>539</v>
      </c>
      <c r="F179">
        <v>4</v>
      </c>
      <c r="G179">
        <v>1</v>
      </c>
      <c r="H179">
        <v>1272.82</v>
      </c>
      <c r="I179">
        <v>2820.24</v>
      </c>
    </row>
    <row r="180" spans="1:9">
      <c r="A180">
        <v>179</v>
      </c>
      <c r="B180" t="s">
        <v>102</v>
      </c>
      <c r="C180" t="s">
        <v>563</v>
      </c>
      <c r="D180" t="s">
        <v>564</v>
      </c>
      <c r="E180" t="s">
        <v>565</v>
      </c>
      <c r="F180">
        <v>10</v>
      </c>
      <c r="G180">
        <v>1</v>
      </c>
      <c r="H180">
        <v>4083.95</v>
      </c>
      <c r="I180">
        <v>2315.66</v>
      </c>
    </row>
    <row r="181" spans="1:9">
      <c r="A181">
        <v>180</v>
      </c>
      <c r="B181" t="s">
        <v>15</v>
      </c>
      <c r="C181" t="s">
        <v>566</v>
      </c>
      <c r="D181" t="s">
        <v>567</v>
      </c>
      <c r="E181" t="s">
        <v>568</v>
      </c>
      <c r="F181">
        <v>2</v>
      </c>
      <c r="G181">
        <v>7</v>
      </c>
      <c r="H181">
        <v>636.29999999999995</v>
      </c>
      <c r="I181">
        <v>1925.71</v>
      </c>
    </row>
    <row r="182" spans="1:9">
      <c r="A182">
        <v>181</v>
      </c>
      <c r="B182" t="s">
        <v>106</v>
      </c>
      <c r="C182" t="s">
        <v>569</v>
      </c>
      <c r="D182" t="s">
        <v>570</v>
      </c>
      <c r="E182" t="s">
        <v>571</v>
      </c>
      <c r="F182">
        <v>7</v>
      </c>
      <c r="G182">
        <v>12</v>
      </c>
      <c r="H182">
        <v>3006.88</v>
      </c>
      <c r="I182">
        <v>523.79999999999995</v>
      </c>
    </row>
    <row r="183" spans="1:9">
      <c r="A183">
        <v>182</v>
      </c>
      <c r="B183" t="s">
        <v>7</v>
      </c>
      <c r="C183" t="s">
        <v>572</v>
      </c>
      <c r="D183" t="s">
        <v>573</v>
      </c>
      <c r="E183" t="s">
        <v>574</v>
      </c>
      <c r="F183">
        <v>1</v>
      </c>
      <c r="G183">
        <v>1</v>
      </c>
      <c r="H183">
        <v>776.45</v>
      </c>
      <c r="I183">
        <v>829.26</v>
      </c>
    </row>
    <row r="184" spans="1:9">
      <c r="A184">
        <v>183</v>
      </c>
      <c r="B184" t="s">
        <v>48</v>
      </c>
      <c r="C184" t="s">
        <v>575</v>
      </c>
      <c r="D184" t="s">
        <v>576</v>
      </c>
      <c r="E184" t="s">
        <v>577</v>
      </c>
      <c r="F184">
        <v>6</v>
      </c>
      <c r="G184">
        <v>11</v>
      </c>
      <c r="H184">
        <v>4813.5</v>
      </c>
      <c r="I184">
        <v>2654.2</v>
      </c>
    </row>
    <row r="185" spans="1:9">
      <c r="A185">
        <v>184</v>
      </c>
      <c r="B185" t="s">
        <v>19</v>
      </c>
      <c r="C185" t="s">
        <v>578</v>
      </c>
      <c r="D185" t="s">
        <v>579</v>
      </c>
      <c r="E185" t="s">
        <v>580</v>
      </c>
      <c r="F185">
        <v>2</v>
      </c>
      <c r="G185">
        <v>4</v>
      </c>
      <c r="H185">
        <v>1267.44</v>
      </c>
      <c r="I185">
        <v>3156.96</v>
      </c>
    </row>
    <row r="186" spans="1:9">
      <c r="A186">
        <v>185</v>
      </c>
      <c r="B186" t="s">
        <v>429</v>
      </c>
      <c r="C186" t="s">
        <v>581</v>
      </c>
      <c r="D186" t="s">
        <v>582</v>
      </c>
      <c r="E186" t="s">
        <v>583</v>
      </c>
      <c r="F186">
        <v>3</v>
      </c>
      <c r="G186">
        <v>4</v>
      </c>
      <c r="H186">
        <v>259.95</v>
      </c>
      <c r="I186">
        <v>2073.4899999999998</v>
      </c>
    </row>
    <row r="187" spans="1:9">
      <c r="A187">
        <v>186</v>
      </c>
      <c r="B187" t="s">
        <v>11</v>
      </c>
      <c r="C187" t="s">
        <v>584</v>
      </c>
      <c r="D187" t="s">
        <v>585</v>
      </c>
      <c r="E187" t="s">
        <v>586</v>
      </c>
      <c r="F187">
        <v>5</v>
      </c>
      <c r="G187">
        <v>3</v>
      </c>
      <c r="H187">
        <v>3762.18</v>
      </c>
      <c r="I187">
        <v>409.73</v>
      </c>
    </row>
    <row r="188" spans="1:9">
      <c r="A188">
        <v>187</v>
      </c>
      <c r="B188" t="s">
        <v>189</v>
      </c>
      <c r="C188" t="s">
        <v>587</v>
      </c>
      <c r="D188" t="s">
        <v>588</v>
      </c>
      <c r="E188" t="s">
        <v>589</v>
      </c>
      <c r="F188">
        <v>3</v>
      </c>
      <c r="G188">
        <v>2</v>
      </c>
      <c r="H188">
        <v>485.28</v>
      </c>
      <c r="I188">
        <v>2418.27</v>
      </c>
    </row>
    <row r="189" spans="1:9">
      <c r="A189">
        <v>188</v>
      </c>
      <c r="B189" t="s">
        <v>55</v>
      </c>
      <c r="C189" t="s">
        <v>590</v>
      </c>
      <c r="D189" t="s">
        <v>591</v>
      </c>
      <c r="E189" t="s">
        <v>592</v>
      </c>
      <c r="F189">
        <v>4</v>
      </c>
      <c r="G189">
        <v>4</v>
      </c>
      <c r="H189">
        <v>2302.39</v>
      </c>
      <c r="I189">
        <v>3604.41</v>
      </c>
    </row>
    <row r="190" spans="1:9">
      <c r="A190">
        <v>189</v>
      </c>
      <c r="B190" t="s">
        <v>189</v>
      </c>
      <c r="C190" t="s">
        <v>593</v>
      </c>
      <c r="D190" t="s">
        <v>594</v>
      </c>
      <c r="E190" t="s">
        <v>595</v>
      </c>
      <c r="F190">
        <v>10</v>
      </c>
      <c r="G190">
        <v>1</v>
      </c>
      <c r="H190">
        <v>2872.45</v>
      </c>
      <c r="I190">
        <v>3358.21</v>
      </c>
    </row>
    <row r="191" spans="1:9">
      <c r="A191">
        <v>190</v>
      </c>
      <c r="B191" t="s">
        <v>189</v>
      </c>
      <c r="C191" t="s">
        <v>596</v>
      </c>
      <c r="D191" t="s">
        <v>597</v>
      </c>
      <c r="E191" t="s">
        <v>598</v>
      </c>
      <c r="F191">
        <v>10</v>
      </c>
      <c r="G191">
        <v>1</v>
      </c>
      <c r="H191">
        <v>2290.08</v>
      </c>
      <c r="I191">
        <v>1175.01</v>
      </c>
    </row>
    <row r="192" spans="1:9">
      <c r="A192">
        <v>191</v>
      </c>
      <c r="B192" t="s">
        <v>19</v>
      </c>
      <c r="C192" t="s">
        <v>599</v>
      </c>
      <c r="D192" t="s">
        <v>600</v>
      </c>
      <c r="E192" t="s">
        <v>309</v>
      </c>
      <c r="F192">
        <v>7</v>
      </c>
      <c r="G192">
        <v>10</v>
      </c>
      <c r="H192">
        <v>1947.85</v>
      </c>
      <c r="I192">
        <v>314.98</v>
      </c>
    </row>
    <row r="193" spans="1:9">
      <c r="A193">
        <v>192</v>
      </c>
      <c r="B193" t="s">
        <v>106</v>
      </c>
      <c r="C193" t="s">
        <v>601</v>
      </c>
      <c r="D193" t="s">
        <v>602</v>
      </c>
      <c r="E193" t="s">
        <v>603</v>
      </c>
      <c r="F193">
        <v>11</v>
      </c>
      <c r="G193">
        <v>1</v>
      </c>
      <c r="H193">
        <v>3829.57</v>
      </c>
      <c r="I193">
        <v>3997.24</v>
      </c>
    </row>
    <row r="194" spans="1:9">
      <c r="A194">
        <v>193</v>
      </c>
      <c r="B194" t="s">
        <v>410</v>
      </c>
      <c r="C194" t="s">
        <v>604</v>
      </c>
      <c r="D194" t="s">
        <v>605</v>
      </c>
      <c r="E194" t="s">
        <v>606</v>
      </c>
      <c r="F194">
        <v>10</v>
      </c>
      <c r="G194">
        <v>9</v>
      </c>
      <c r="H194">
        <v>3851.46</v>
      </c>
      <c r="I194">
        <v>2339.54</v>
      </c>
    </row>
    <row r="195" spans="1:9">
      <c r="A195">
        <v>194</v>
      </c>
      <c r="B195" t="s">
        <v>171</v>
      </c>
      <c r="C195" t="s">
        <v>607</v>
      </c>
      <c r="D195" t="s">
        <v>608</v>
      </c>
      <c r="E195" t="s">
        <v>609</v>
      </c>
      <c r="F195">
        <v>5</v>
      </c>
      <c r="G195">
        <v>5</v>
      </c>
      <c r="H195">
        <v>338.42</v>
      </c>
      <c r="I195">
        <v>856.3</v>
      </c>
    </row>
    <row r="196" spans="1:9">
      <c r="A196">
        <v>195</v>
      </c>
      <c r="B196" t="s">
        <v>15</v>
      </c>
      <c r="C196" t="s">
        <v>610</v>
      </c>
      <c r="D196" t="s">
        <v>611</v>
      </c>
      <c r="E196" t="s">
        <v>612</v>
      </c>
      <c r="F196">
        <v>9</v>
      </c>
      <c r="G196">
        <v>2</v>
      </c>
      <c r="H196">
        <v>413.55</v>
      </c>
      <c r="I196">
        <v>25.03</v>
      </c>
    </row>
    <row r="197" spans="1:9">
      <c r="A197">
        <v>196</v>
      </c>
      <c r="B197" t="s">
        <v>106</v>
      </c>
      <c r="C197" t="s">
        <v>613</v>
      </c>
      <c r="D197" t="s">
        <v>614</v>
      </c>
      <c r="E197" t="s">
        <v>312</v>
      </c>
      <c r="F197">
        <v>12</v>
      </c>
      <c r="G197">
        <v>12</v>
      </c>
      <c r="H197">
        <v>4484.7</v>
      </c>
      <c r="I197">
        <v>3443.08</v>
      </c>
    </row>
    <row r="198" spans="1:9">
      <c r="A198">
        <v>197</v>
      </c>
      <c r="B198" t="s">
        <v>62</v>
      </c>
      <c r="C198" t="s">
        <v>615</v>
      </c>
      <c r="D198" t="s">
        <v>616</v>
      </c>
      <c r="E198" t="s">
        <v>617</v>
      </c>
      <c r="F198">
        <v>12</v>
      </c>
      <c r="G198">
        <v>10</v>
      </c>
      <c r="H198">
        <v>3601.77</v>
      </c>
      <c r="I198">
        <v>3817.95</v>
      </c>
    </row>
    <row r="199" spans="1:9">
      <c r="A199">
        <v>198</v>
      </c>
      <c r="B199" t="s">
        <v>220</v>
      </c>
      <c r="C199" t="s">
        <v>618</v>
      </c>
      <c r="D199" t="s">
        <v>619</v>
      </c>
      <c r="E199" t="s">
        <v>620</v>
      </c>
      <c r="F199">
        <v>6</v>
      </c>
      <c r="G199">
        <v>1</v>
      </c>
      <c r="H199">
        <v>4997.4799999999996</v>
      </c>
      <c r="I199">
        <v>1044.6500000000001</v>
      </c>
    </row>
    <row r="200" spans="1:9">
      <c r="A200">
        <v>199</v>
      </c>
      <c r="B200" t="s">
        <v>29</v>
      </c>
      <c r="C200" t="s">
        <v>621</v>
      </c>
      <c r="D200" t="s">
        <v>622</v>
      </c>
      <c r="E200" t="s">
        <v>623</v>
      </c>
      <c r="F200">
        <v>9</v>
      </c>
      <c r="G200">
        <v>4</v>
      </c>
      <c r="H200">
        <v>1236.25</v>
      </c>
      <c r="I200">
        <v>2136.5700000000002</v>
      </c>
    </row>
    <row r="201" spans="1:9">
      <c r="A201">
        <v>200</v>
      </c>
      <c r="B201" t="s">
        <v>165</v>
      </c>
      <c r="C201" t="s">
        <v>624</v>
      </c>
      <c r="D201" t="s">
        <v>625</v>
      </c>
      <c r="E201" t="s">
        <v>626</v>
      </c>
      <c r="F201">
        <v>6</v>
      </c>
      <c r="G201">
        <v>8</v>
      </c>
      <c r="H201">
        <v>4360.84</v>
      </c>
      <c r="I201">
        <v>3935.58</v>
      </c>
    </row>
    <row r="202" spans="1:9">
      <c r="A202">
        <v>201</v>
      </c>
      <c r="B202" t="s">
        <v>185</v>
      </c>
      <c r="C202" t="s">
        <v>627</v>
      </c>
      <c r="D202" t="s">
        <v>628</v>
      </c>
      <c r="E202" t="s">
        <v>629</v>
      </c>
      <c r="F202">
        <v>8</v>
      </c>
      <c r="G202">
        <v>9</v>
      </c>
      <c r="H202">
        <v>2078.25</v>
      </c>
      <c r="I202">
        <v>940.14</v>
      </c>
    </row>
    <row r="203" spans="1:9">
      <c r="A203">
        <v>202</v>
      </c>
      <c r="B203" t="s">
        <v>155</v>
      </c>
      <c r="C203" t="s">
        <v>630</v>
      </c>
      <c r="D203" t="s">
        <v>631</v>
      </c>
      <c r="E203" t="s">
        <v>632</v>
      </c>
      <c r="F203">
        <v>9</v>
      </c>
      <c r="G203">
        <v>9</v>
      </c>
      <c r="H203">
        <v>3759.19</v>
      </c>
      <c r="I203">
        <v>3205.32</v>
      </c>
    </row>
    <row r="204" spans="1:9">
      <c r="A204">
        <v>203</v>
      </c>
      <c r="B204" t="s">
        <v>102</v>
      </c>
      <c r="C204" t="s">
        <v>633</v>
      </c>
      <c r="D204" t="s">
        <v>634</v>
      </c>
      <c r="E204" t="s">
        <v>635</v>
      </c>
      <c r="F204">
        <v>9</v>
      </c>
      <c r="G204">
        <v>5</v>
      </c>
      <c r="H204">
        <v>3447.43</v>
      </c>
      <c r="I204">
        <v>2223.39</v>
      </c>
    </row>
    <row r="205" spans="1:9">
      <c r="A205">
        <v>204</v>
      </c>
      <c r="B205" t="s">
        <v>19</v>
      </c>
      <c r="C205" t="s">
        <v>636</v>
      </c>
      <c r="D205" t="s">
        <v>637</v>
      </c>
      <c r="E205" t="s">
        <v>638</v>
      </c>
      <c r="F205">
        <v>2</v>
      </c>
      <c r="G205">
        <v>7</v>
      </c>
      <c r="H205">
        <v>508.74</v>
      </c>
      <c r="I205">
        <v>486.56</v>
      </c>
    </row>
    <row r="206" spans="1:9">
      <c r="A206">
        <v>205</v>
      </c>
      <c r="B206" t="s">
        <v>15</v>
      </c>
      <c r="C206" t="s">
        <v>639</v>
      </c>
      <c r="D206" t="s">
        <v>640</v>
      </c>
      <c r="E206" t="s">
        <v>641</v>
      </c>
      <c r="F206">
        <v>1</v>
      </c>
      <c r="G206">
        <v>12</v>
      </c>
      <c r="H206">
        <v>3062.85</v>
      </c>
      <c r="I206">
        <v>847.89</v>
      </c>
    </row>
    <row r="207" spans="1:9">
      <c r="A207">
        <v>206</v>
      </c>
      <c r="B207" t="s">
        <v>267</v>
      </c>
      <c r="C207" t="s">
        <v>642</v>
      </c>
      <c r="D207" t="s">
        <v>643</v>
      </c>
      <c r="E207" t="s">
        <v>644</v>
      </c>
      <c r="F207">
        <v>2</v>
      </c>
      <c r="G207">
        <v>12</v>
      </c>
      <c r="H207">
        <v>4459.72</v>
      </c>
      <c r="I207">
        <v>3332.63</v>
      </c>
    </row>
    <row r="208" spans="1:9">
      <c r="A208">
        <v>207</v>
      </c>
      <c r="B208" t="s">
        <v>19</v>
      </c>
      <c r="C208" t="s">
        <v>645</v>
      </c>
      <c r="D208" t="s">
        <v>646</v>
      </c>
      <c r="E208" t="s">
        <v>647</v>
      </c>
      <c r="F208">
        <v>4</v>
      </c>
      <c r="G208">
        <v>10</v>
      </c>
      <c r="H208">
        <v>574.84</v>
      </c>
      <c r="I208">
        <v>1739.84</v>
      </c>
    </row>
    <row r="209" spans="1:9">
      <c r="A209">
        <v>208</v>
      </c>
      <c r="B209" t="s">
        <v>15</v>
      </c>
      <c r="C209" t="s">
        <v>648</v>
      </c>
      <c r="D209" t="s">
        <v>649</v>
      </c>
      <c r="E209" t="s">
        <v>650</v>
      </c>
      <c r="F209">
        <v>3</v>
      </c>
      <c r="G209">
        <v>8</v>
      </c>
      <c r="H209">
        <v>3690.38</v>
      </c>
      <c r="I209">
        <v>2633.39</v>
      </c>
    </row>
    <row r="210" spans="1:9">
      <c r="A210">
        <v>209</v>
      </c>
      <c r="B210" t="s">
        <v>19</v>
      </c>
      <c r="C210" t="s">
        <v>651</v>
      </c>
      <c r="D210" t="s">
        <v>652</v>
      </c>
      <c r="E210" t="s">
        <v>653</v>
      </c>
      <c r="F210">
        <v>4</v>
      </c>
      <c r="G210">
        <v>1</v>
      </c>
      <c r="H210">
        <v>255.19</v>
      </c>
      <c r="I210">
        <v>157.24</v>
      </c>
    </row>
    <row r="211" spans="1:9">
      <c r="A211">
        <v>210</v>
      </c>
      <c r="B211" t="s">
        <v>33</v>
      </c>
      <c r="C211" t="s">
        <v>654</v>
      </c>
      <c r="D211" t="s">
        <v>655</v>
      </c>
      <c r="E211" t="s">
        <v>656</v>
      </c>
      <c r="F211">
        <v>4</v>
      </c>
      <c r="G211">
        <v>9</v>
      </c>
      <c r="H211">
        <v>900.64</v>
      </c>
      <c r="I211">
        <v>1743.65</v>
      </c>
    </row>
    <row r="212" spans="1:9">
      <c r="A212">
        <v>211</v>
      </c>
      <c r="B212" t="s">
        <v>171</v>
      </c>
      <c r="C212" t="s">
        <v>657</v>
      </c>
      <c r="D212" t="s">
        <v>658</v>
      </c>
      <c r="E212" t="s">
        <v>659</v>
      </c>
      <c r="F212">
        <v>9</v>
      </c>
      <c r="G212">
        <v>3</v>
      </c>
      <c r="H212">
        <v>2352.4299999999998</v>
      </c>
      <c r="I212">
        <v>693.48</v>
      </c>
    </row>
    <row r="213" spans="1:9">
      <c r="A213">
        <v>212</v>
      </c>
      <c r="B213" t="s">
        <v>70</v>
      </c>
      <c r="C213" t="s">
        <v>660</v>
      </c>
      <c r="D213" t="s">
        <v>661</v>
      </c>
      <c r="E213" t="s">
        <v>662</v>
      </c>
      <c r="F213">
        <v>6</v>
      </c>
      <c r="G213">
        <v>1</v>
      </c>
      <c r="H213">
        <v>2806.45</v>
      </c>
      <c r="I213">
        <v>1149.31</v>
      </c>
    </row>
    <row r="214" spans="1:9">
      <c r="A214">
        <v>213</v>
      </c>
      <c r="B214" t="s">
        <v>189</v>
      </c>
      <c r="C214" t="s">
        <v>663</v>
      </c>
      <c r="D214" t="s">
        <v>664</v>
      </c>
      <c r="E214" t="s">
        <v>665</v>
      </c>
      <c r="F214">
        <v>6</v>
      </c>
      <c r="G214">
        <v>11</v>
      </c>
      <c r="H214">
        <v>3392.91</v>
      </c>
      <c r="I214">
        <v>3324.04</v>
      </c>
    </row>
    <row r="215" spans="1:9">
      <c r="A215">
        <v>214</v>
      </c>
      <c r="B215" t="s">
        <v>175</v>
      </c>
      <c r="C215" t="s">
        <v>666</v>
      </c>
      <c r="D215" t="s">
        <v>667</v>
      </c>
      <c r="E215" t="s">
        <v>668</v>
      </c>
      <c r="F215">
        <v>11</v>
      </c>
      <c r="G215">
        <v>10</v>
      </c>
      <c r="H215">
        <v>3438.02</v>
      </c>
      <c r="I215">
        <v>907.19</v>
      </c>
    </row>
    <row r="216" spans="1:9">
      <c r="A216">
        <v>215</v>
      </c>
      <c r="B216" t="s">
        <v>251</v>
      </c>
      <c r="C216" t="s">
        <v>669</v>
      </c>
      <c r="D216" t="s">
        <v>670</v>
      </c>
      <c r="E216" t="s">
        <v>671</v>
      </c>
      <c r="F216">
        <v>9</v>
      </c>
      <c r="G216">
        <v>11</v>
      </c>
      <c r="H216">
        <v>3978.58</v>
      </c>
      <c r="I216">
        <v>1035.43</v>
      </c>
    </row>
    <row r="217" spans="1:9">
      <c r="A217">
        <v>216</v>
      </c>
      <c r="B217" t="s">
        <v>410</v>
      </c>
      <c r="C217" t="s">
        <v>672</v>
      </c>
      <c r="D217" t="s">
        <v>673</v>
      </c>
      <c r="E217" t="s">
        <v>580</v>
      </c>
      <c r="F217">
        <v>5</v>
      </c>
      <c r="G217">
        <v>11</v>
      </c>
      <c r="H217">
        <v>3066.29</v>
      </c>
      <c r="I217">
        <v>1628.06</v>
      </c>
    </row>
    <row r="218" spans="1:9">
      <c r="A218">
        <v>217</v>
      </c>
      <c r="B218" t="s">
        <v>155</v>
      </c>
      <c r="C218" t="s">
        <v>674</v>
      </c>
      <c r="D218" t="s">
        <v>675</v>
      </c>
      <c r="E218" t="s">
        <v>676</v>
      </c>
      <c r="F218">
        <v>12</v>
      </c>
      <c r="G218">
        <v>2</v>
      </c>
      <c r="H218">
        <v>694.49</v>
      </c>
      <c r="I218">
        <v>1851.24</v>
      </c>
    </row>
    <row r="219" spans="1:9">
      <c r="A219">
        <v>218</v>
      </c>
      <c r="B219" t="s">
        <v>11</v>
      </c>
      <c r="C219" t="s">
        <v>677</v>
      </c>
      <c r="D219" t="s">
        <v>678</v>
      </c>
      <c r="E219" t="s">
        <v>679</v>
      </c>
      <c r="F219">
        <v>11</v>
      </c>
      <c r="G219">
        <v>9</v>
      </c>
      <c r="H219">
        <v>299.95999999999998</v>
      </c>
      <c r="I219">
        <v>164.26</v>
      </c>
    </row>
    <row r="220" spans="1:9">
      <c r="A220">
        <v>219</v>
      </c>
      <c r="B220" t="s">
        <v>66</v>
      </c>
      <c r="C220" t="s">
        <v>680</v>
      </c>
      <c r="D220" t="s">
        <v>681</v>
      </c>
      <c r="E220" t="s">
        <v>682</v>
      </c>
      <c r="F220">
        <v>11</v>
      </c>
      <c r="G220">
        <v>12</v>
      </c>
      <c r="H220">
        <v>183.89</v>
      </c>
      <c r="I220">
        <v>3632.69</v>
      </c>
    </row>
    <row r="221" spans="1:9">
      <c r="A221">
        <v>220</v>
      </c>
      <c r="B221" t="s">
        <v>55</v>
      </c>
      <c r="C221" t="s">
        <v>683</v>
      </c>
      <c r="D221" t="s">
        <v>684</v>
      </c>
      <c r="E221" t="s">
        <v>685</v>
      </c>
      <c r="F221">
        <v>4</v>
      </c>
      <c r="G221">
        <v>7</v>
      </c>
      <c r="H221">
        <v>3979.93</v>
      </c>
      <c r="I221">
        <v>3311.37</v>
      </c>
    </row>
    <row r="222" spans="1:9">
      <c r="A222">
        <v>221</v>
      </c>
      <c r="B222" t="s">
        <v>88</v>
      </c>
      <c r="C222" t="s">
        <v>686</v>
      </c>
      <c r="D222" t="s">
        <v>687</v>
      </c>
      <c r="E222" t="s">
        <v>688</v>
      </c>
      <c r="F222">
        <v>12</v>
      </c>
      <c r="G222">
        <v>7</v>
      </c>
      <c r="H222">
        <v>4898.24</v>
      </c>
      <c r="I222">
        <v>1332.98</v>
      </c>
    </row>
    <row r="223" spans="1:9">
      <c r="A223">
        <v>222</v>
      </c>
      <c r="B223" t="s">
        <v>84</v>
      </c>
      <c r="C223" t="s">
        <v>689</v>
      </c>
      <c r="D223" t="s">
        <v>690</v>
      </c>
      <c r="E223" t="s">
        <v>691</v>
      </c>
      <c r="F223">
        <v>2</v>
      </c>
      <c r="G223">
        <v>6</v>
      </c>
      <c r="H223">
        <v>4457.4799999999996</v>
      </c>
      <c r="I223">
        <v>1407.51</v>
      </c>
    </row>
    <row r="224" spans="1:9">
      <c r="A224">
        <v>223</v>
      </c>
      <c r="B224" t="s">
        <v>15</v>
      </c>
      <c r="C224" t="s">
        <v>692</v>
      </c>
      <c r="D224" t="s">
        <v>693</v>
      </c>
      <c r="E224" t="s">
        <v>694</v>
      </c>
      <c r="F224">
        <v>12</v>
      </c>
      <c r="G224">
        <v>10</v>
      </c>
      <c r="H224">
        <v>976.07</v>
      </c>
      <c r="I224">
        <v>1978.42</v>
      </c>
    </row>
    <row r="225" spans="1:9">
      <c r="A225">
        <v>224</v>
      </c>
      <c r="B225" t="s">
        <v>48</v>
      </c>
      <c r="C225" t="s">
        <v>695</v>
      </c>
      <c r="D225" t="s">
        <v>696</v>
      </c>
      <c r="E225" t="s">
        <v>697</v>
      </c>
      <c r="F225">
        <v>7</v>
      </c>
      <c r="G225">
        <v>11</v>
      </c>
      <c r="H225">
        <v>3554.38</v>
      </c>
      <c r="I225">
        <v>3455.35</v>
      </c>
    </row>
    <row r="226" spans="1:9">
      <c r="A226">
        <v>225</v>
      </c>
      <c r="B226" t="s">
        <v>29</v>
      </c>
      <c r="C226" t="s">
        <v>698</v>
      </c>
      <c r="D226" t="s">
        <v>699</v>
      </c>
      <c r="E226" t="s">
        <v>700</v>
      </c>
      <c r="F226">
        <v>5</v>
      </c>
      <c r="G226">
        <v>3</v>
      </c>
      <c r="H226">
        <v>1650.49</v>
      </c>
      <c r="I226">
        <v>3839.11</v>
      </c>
    </row>
    <row r="227" spans="1:9">
      <c r="A227">
        <v>226</v>
      </c>
      <c r="B227" t="s">
        <v>148</v>
      </c>
      <c r="C227" t="s">
        <v>701</v>
      </c>
      <c r="D227" t="s">
        <v>702</v>
      </c>
      <c r="E227" t="s">
        <v>703</v>
      </c>
      <c r="F227">
        <v>10</v>
      </c>
      <c r="G227">
        <v>3</v>
      </c>
      <c r="H227">
        <v>4566.49</v>
      </c>
      <c r="I227">
        <v>1139.22</v>
      </c>
    </row>
    <row r="228" spans="1:9">
      <c r="A228">
        <v>227</v>
      </c>
      <c r="B228" t="s">
        <v>66</v>
      </c>
      <c r="C228" t="s">
        <v>704</v>
      </c>
      <c r="D228" t="s">
        <v>705</v>
      </c>
      <c r="E228" t="s">
        <v>706</v>
      </c>
      <c r="F228">
        <v>9</v>
      </c>
      <c r="G228">
        <v>5</v>
      </c>
      <c r="H228">
        <v>3188.83</v>
      </c>
      <c r="I228">
        <v>2226.06</v>
      </c>
    </row>
    <row r="229" spans="1:9">
      <c r="A229">
        <v>228</v>
      </c>
      <c r="B229" t="s">
        <v>37</v>
      </c>
      <c r="C229" t="s">
        <v>707</v>
      </c>
      <c r="D229" t="s">
        <v>708</v>
      </c>
      <c r="E229" t="s">
        <v>709</v>
      </c>
      <c r="F229">
        <v>12</v>
      </c>
      <c r="G229">
        <v>8</v>
      </c>
      <c r="H229">
        <v>1746.45</v>
      </c>
      <c r="I229">
        <v>1273.31</v>
      </c>
    </row>
    <row r="230" spans="1:9">
      <c r="A230">
        <v>229</v>
      </c>
      <c r="B230" t="s">
        <v>33</v>
      </c>
      <c r="C230" t="s">
        <v>710</v>
      </c>
      <c r="D230" t="s">
        <v>711</v>
      </c>
      <c r="E230" t="s">
        <v>712</v>
      </c>
      <c r="F230">
        <v>8</v>
      </c>
      <c r="G230">
        <v>7</v>
      </c>
      <c r="H230">
        <v>2750.83</v>
      </c>
      <c r="I230">
        <v>717.43</v>
      </c>
    </row>
    <row r="231" spans="1:9">
      <c r="A231">
        <v>230</v>
      </c>
      <c r="B231" t="s">
        <v>62</v>
      </c>
      <c r="C231" t="s">
        <v>713</v>
      </c>
      <c r="D231" t="s">
        <v>714</v>
      </c>
      <c r="E231" t="s">
        <v>715</v>
      </c>
      <c r="F231">
        <v>9</v>
      </c>
      <c r="G231">
        <v>2</v>
      </c>
      <c r="H231">
        <v>113.65</v>
      </c>
      <c r="I231">
        <v>2816.57</v>
      </c>
    </row>
    <row r="232" spans="1:9">
      <c r="A232">
        <v>231</v>
      </c>
      <c r="B232" t="s">
        <v>62</v>
      </c>
      <c r="C232" t="s">
        <v>716</v>
      </c>
      <c r="D232" t="s">
        <v>717</v>
      </c>
      <c r="E232" t="s">
        <v>718</v>
      </c>
      <c r="F232">
        <v>10</v>
      </c>
      <c r="G232">
        <v>11</v>
      </c>
      <c r="H232">
        <v>3458.26</v>
      </c>
      <c r="I232">
        <v>3687.32</v>
      </c>
    </row>
    <row r="233" spans="1:9">
      <c r="A233">
        <v>232</v>
      </c>
      <c r="B233" t="s">
        <v>48</v>
      </c>
      <c r="C233" t="s">
        <v>719</v>
      </c>
      <c r="D233" t="s">
        <v>720</v>
      </c>
      <c r="E233" t="s">
        <v>721</v>
      </c>
      <c r="F233">
        <v>7</v>
      </c>
      <c r="G233">
        <v>12</v>
      </c>
      <c r="H233">
        <v>1956.48</v>
      </c>
      <c r="I233">
        <v>1143.8699999999999</v>
      </c>
    </row>
    <row r="234" spans="1:9">
      <c r="A234">
        <v>233</v>
      </c>
      <c r="B234" t="s">
        <v>429</v>
      </c>
      <c r="C234" t="s">
        <v>722</v>
      </c>
      <c r="D234" t="s">
        <v>723</v>
      </c>
      <c r="E234" t="s">
        <v>724</v>
      </c>
      <c r="F234">
        <v>4</v>
      </c>
      <c r="G234">
        <v>7</v>
      </c>
      <c r="H234">
        <v>254.24</v>
      </c>
      <c r="I234">
        <v>335.4</v>
      </c>
    </row>
    <row r="235" spans="1:9">
      <c r="A235">
        <v>234</v>
      </c>
      <c r="B235" t="s">
        <v>267</v>
      </c>
      <c r="C235" t="s">
        <v>725</v>
      </c>
      <c r="D235" t="s">
        <v>726</v>
      </c>
      <c r="E235" t="s">
        <v>727</v>
      </c>
      <c r="F235">
        <v>12</v>
      </c>
      <c r="G235">
        <v>2</v>
      </c>
      <c r="H235">
        <v>887.8</v>
      </c>
      <c r="I235">
        <v>3663.62</v>
      </c>
    </row>
    <row r="236" spans="1:9">
      <c r="A236">
        <v>235</v>
      </c>
      <c r="B236" t="s">
        <v>7</v>
      </c>
      <c r="C236" t="s">
        <v>728</v>
      </c>
      <c r="D236" t="s">
        <v>729</v>
      </c>
      <c r="E236" t="s">
        <v>730</v>
      </c>
      <c r="F236">
        <v>1</v>
      </c>
      <c r="G236">
        <v>3</v>
      </c>
      <c r="H236">
        <v>3769.55</v>
      </c>
      <c r="I236">
        <v>71.02</v>
      </c>
    </row>
    <row r="237" spans="1:9">
      <c r="A237">
        <v>236</v>
      </c>
      <c r="B237" t="s">
        <v>185</v>
      </c>
      <c r="C237" t="s">
        <v>731</v>
      </c>
      <c r="D237" t="s">
        <v>732</v>
      </c>
      <c r="E237" t="s">
        <v>733</v>
      </c>
      <c r="F237">
        <v>1</v>
      </c>
      <c r="G237">
        <v>7</v>
      </c>
      <c r="H237">
        <v>2761.6</v>
      </c>
      <c r="I237">
        <v>378</v>
      </c>
    </row>
    <row r="238" spans="1:9">
      <c r="A238">
        <v>237</v>
      </c>
      <c r="B238" t="s">
        <v>148</v>
      </c>
      <c r="C238" t="s">
        <v>734</v>
      </c>
      <c r="D238" t="s">
        <v>735</v>
      </c>
      <c r="E238" t="s">
        <v>736</v>
      </c>
      <c r="F238">
        <v>6</v>
      </c>
      <c r="G238">
        <v>1</v>
      </c>
      <c r="H238">
        <v>2835.04</v>
      </c>
      <c r="I238">
        <v>2600.3000000000002</v>
      </c>
    </row>
    <row r="239" spans="1:9">
      <c r="A239">
        <v>238</v>
      </c>
      <c r="B239" t="s">
        <v>29</v>
      </c>
      <c r="C239" t="s">
        <v>737</v>
      </c>
      <c r="D239" t="s">
        <v>738</v>
      </c>
      <c r="E239" t="s">
        <v>739</v>
      </c>
      <c r="F239">
        <v>2</v>
      </c>
      <c r="G239">
        <v>3</v>
      </c>
      <c r="H239">
        <v>4287.16</v>
      </c>
      <c r="I239">
        <v>3476.19</v>
      </c>
    </row>
    <row r="240" spans="1:9">
      <c r="A240">
        <v>239</v>
      </c>
      <c r="B240" t="s">
        <v>7</v>
      </c>
      <c r="C240" t="s">
        <v>740</v>
      </c>
      <c r="D240" t="s">
        <v>741</v>
      </c>
      <c r="E240" t="s">
        <v>742</v>
      </c>
      <c r="F240">
        <v>4</v>
      </c>
      <c r="G240">
        <v>5</v>
      </c>
      <c r="H240">
        <v>385.24</v>
      </c>
      <c r="I240">
        <v>3960.32</v>
      </c>
    </row>
    <row r="241" spans="1:9">
      <c r="A241">
        <v>240</v>
      </c>
      <c r="B241" t="s">
        <v>55</v>
      </c>
      <c r="C241" t="s">
        <v>743</v>
      </c>
      <c r="D241" t="s">
        <v>744</v>
      </c>
      <c r="E241" t="s">
        <v>745</v>
      </c>
      <c r="F241">
        <v>4</v>
      </c>
      <c r="G241">
        <v>1</v>
      </c>
      <c r="H241">
        <v>156.16</v>
      </c>
      <c r="I241">
        <v>2427.2399999999998</v>
      </c>
    </row>
    <row r="242" spans="1:9">
      <c r="A242">
        <v>241</v>
      </c>
      <c r="B242" t="s">
        <v>267</v>
      </c>
      <c r="C242" t="s">
        <v>746</v>
      </c>
      <c r="D242" t="s">
        <v>747</v>
      </c>
      <c r="E242" t="s">
        <v>748</v>
      </c>
      <c r="F242">
        <v>9</v>
      </c>
      <c r="G242">
        <v>9</v>
      </c>
      <c r="H242">
        <v>1503.85</v>
      </c>
      <c r="I242">
        <v>1592.29</v>
      </c>
    </row>
    <row r="243" spans="1:9">
      <c r="A243">
        <v>242</v>
      </c>
      <c r="B243" t="s">
        <v>126</v>
      </c>
      <c r="C243" t="s">
        <v>749</v>
      </c>
      <c r="D243" t="s">
        <v>750</v>
      </c>
      <c r="E243" t="s">
        <v>751</v>
      </c>
      <c r="F243">
        <v>9</v>
      </c>
      <c r="G243">
        <v>7</v>
      </c>
      <c r="H243">
        <v>4503.8599999999997</v>
      </c>
      <c r="I243">
        <v>1481.5</v>
      </c>
    </row>
    <row r="244" spans="1:9">
      <c r="A244">
        <v>243</v>
      </c>
      <c r="B244" t="s">
        <v>37</v>
      </c>
      <c r="C244" t="s">
        <v>752</v>
      </c>
      <c r="D244" t="s">
        <v>753</v>
      </c>
      <c r="E244" t="s">
        <v>754</v>
      </c>
      <c r="F244">
        <v>5</v>
      </c>
      <c r="G244">
        <v>10</v>
      </c>
      <c r="H244">
        <v>914.36</v>
      </c>
      <c r="I244">
        <v>665.42</v>
      </c>
    </row>
    <row r="245" spans="1:9">
      <c r="A245">
        <v>244</v>
      </c>
      <c r="B245" t="s">
        <v>126</v>
      </c>
      <c r="C245" t="s">
        <v>755</v>
      </c>
      <c r="D245" t="s">
        <v>756</v>
      </c>
      <c r="E245" t="s">
        <v>530</v>
      </c>
      <c r="F245">
        <v>11</v>
      </c>
      <c r="G245">
        <v>4</v>
      </c>
      <c r="H245">
        <v>337.78</v>
      </c>
      <c r="I245">
        <v>883.33</v>
      </c>
    </row>
    <row r="246" spans="1:9">
      <c r="A246">
        <v>245</v>
      </c>
      <c r="B246" t="s">
        <v>55</v>
      </c>
      <c r="C246" t="s">
        <v>757</v>
      </c>
      <c r="D246" t="s">
        <v>758</v>
      </c>
      <c r="E246" t="s">
        <v>759</v>
      </c>
      <c r="F246">
        <v>10</v>
      </c>
      <c r="G246">
        <v>7</v>
      </c>
      <c r="H246">
        <v>219.09</v>
      </c>
      <c r="I246">
        <v>22.81</v>
      </c>
    </row>
    <row r="247" spans="1:9">
      <c r="A247">
        <v>246</v>
      </c>
      <c r="B247" t="s">
        <v>175</v>
      </c>
      <c r="C247" t="s">
        <v>760</v>
      </c>
      <c r="D247" t="s">
        <v>761</v>
      </c>
      <c r="E247" t="s">
        <v>762</v>
      </c>
      <c r="F247">
        <v>11</v>
      </c>
      <c r="G247">
        <v>3</v>
      </c>
      <c r="H247">
        <v>3477.73</v>
      </c>
      <c r="I247">
        <v>3162.92</v>
      </c>
    </row>
    <row r="248" spans="1:9">
      <c r="A248">
        <v>247</v>
      </c>
      <c r="B248" t="s">
        <v>165</v>
      </c>
      <c r="C248" t="s">
        <v>763</v>
      </c>
      <c r="D248" t="s">
        <v>764</v>
      </c>
      <c r="E248" t="s">
        <v>765</v>
      </c>
      <c r="F248">
        <v>11</v>
      </c>
      <c r="G248">
        <v>5</v>
      </c>
      <c r="H248">
        <v>545.52</v>
      </c>
      <c r="I248">
        <v>3586.27</v>
      </c>
    </row>
    <row r="249" spans="1:9">
      <c r="A249">
        <v>248</v>
      </c>
      <c r="B249" t="s">
        <v>220</v>
      </c>
      <c r="C249" t="s">
        <v>766</v>
      </c>
      <c r="D249" t="s">
        <v>767</v>
      </c>
      <c r="E249" t="s">
        <v>768</v>
      </c>
      <c r="F249">
        <v>1</v>
      </c>
      <c r="G249">
        <v>2</v>
      </c>
      <c r="H249">
        <v>3588.77</v>
      </c>
      <c r="I249">
        <v>3615.97</v>
      </c>
    </row>
    <row r="250" spans="1:9">
      <c r="A250">
        <v>249</v>
      </c>
      <c r="B250" t="s">
        <v>3</v>
      </c>
      <c r="C250" t="s">
        <v>769</v>
      </c>
      <c r="D250" t="s">
        <v>770</v>
      </c>
      <c r="E250" t="s">
        <v>771</v>
      </c>
      <c r="F250">
        <v>4</v>
      </c>
      <c r="G250">
        <v>3</v>
      </c>
      <c r="H250">
        <v>1941.26</v>
      </c>
      <c r="I250">
        <v>1427.96</v>
      </c>
    </row>
    <row r="251" spans="1:9">
      <c r="A251">
        <v>250</v>
      </c>
      <c r="B251" t="s">
        <v>77</v>
      </c>
      <c r="C251" t="s">
        <v>772</v>
      </c>
      <c r="D251" t="s">
        <v>773</v>
      </c>
      <c r="E251" t="s">
        <v>774</v>
      </c>
      <c r="F251">
        <v>6</v>
      </c>
      <c r="G251">
        <v>11</v>
      </c>
      <c r="H251">
        <v>2079.2199999999998</v>
      </c>
      <c r="I251">
        <v>2427.09</v>
      </c>
    </row>
    <row r="252" spans="1:9">
      <c r="A252">
        <v>251</v>
      </c>
      <c r="B252" t="s">
        <v>165</v>
      </c>
      <c r="C252" t="s">
        <v>775</v>
      </c>
      <c r="D252" t="s">
        <v>776</v>
      </c>
      <c r="E252" t="s">
        <v>777</v>
      </c>
      <c r="F252">
        <v>6</v>
      </c>
      <c r="G252">
        <v>5</v>
      </c>
      <c r="H252">
        <v>2249.08</v>
      </c>
      <c r="I252">
        <v>944.11</v>
      </c>
    </row>
    <row r="253" spans="1:9">
      <c r="A253">
        <v>252</v>
      </c>
      <c r="B253" t="s">
        <v>126</v>
      </c>
      <c r="C253" t="s">
        <v>778</v>
      </c>
      <c r="D253" t="s">
        <v>779</v>
      </c>
      <c r="E253" t="s">
        <v>780</v>
      </c>
      <c r="F253">
        <v>7</v>
      </c>
      <c r="G253">
        <v>8</v>
      </c>
      <c r="H253">
        <v>1839.13</v>
      </c>
      <c r="I253">
        <v>176.2</v>
      </c>
    </row>
    <row r="254" spans="1:9">
      <c r="A254">
        <v>253</v>
      </c>
      <c r="B254" t="s">
        <v>148</v>
      </c>
      <c r="C254" t="s">
        <v>781</v>
      </c>
      <c r="D254" t="s">
        <v>782</v>
      </c>
      <c r="E254" t="s">
        <v>783</v>
      </c>
      <c r="F254">
        <v>6</v>
      </c>
      <c r="G254">
        <v>9</v>
      </c>
      <c r="H254">
        <v>1640.4</v>
      </c>
      <c r="I254">
        <v>3502.72</v>
      </c>
    </row>
    <row r="255" spans="1:9">
      <c r="A255">
        <v>254</v>
      </c>
      <c r="B255" t="s">
        <v>98</v>
      </c>
      <c r="C255" t="s">
        <v>784</v>
      </c>
      <c r="D255" t="s">
        <v>785</v>
      </c>
      <c r="E255" t="s">
        <v>786</v>
      </c>
      <c r="F255">
        <v>6</v>
      </c>
      <c r="G255">
        <v>5</v>
      </c>
      <c r="H255">
        <v>717.64</v>
      </c>
      <c r="I255">
        <v>398.71</v>
      </c>
    </row>
    <row r="256" spans="1:9">
      <c r="A256">
        <v>255</v>
      </c>
      <c r="B256" t="s">
        <v>11</v>
      </c>
      <c r="C256" t="s">
        <v>787</v>
      </c>
      <c r="D256" t="s">
        <v>788</v>
      </c>
      <c r="E256" t="s">
        <v>789</v>
      </c>
      <c r="F256">
        <v>5</v>
      </c>
      <c r="G256">
        <v>10</v>
      </c>
      <c r="H256">
        <v>2471.2399999999998</v>
      </c>
      <c r="I256">
        <v>1290.24</v>
      </c>
    </row>
    <row r="257" spans="1:9">
      <c r="A257">
        <v>256</v>
      </c>
      <c r="B257" t="s">
        <v>189</v>
      </c>
      <c r="C257" t="s">
        <v>790</v>
      </c>
      <c r="D257" t="s">
        <v>791</v>
      </c>
      <c r="E257" t="s">
        <v>792</v>
      </c>
      <c r="F257">
        <v>5</v>
      </c>
      <c r="G257">
        <v>8</v>
      </c>
      <c r="H257">
        <v>3361.11</v>
      </c>
      <c r="I257">
        <v>1048.58</v>
      </c>
    </row>
    <row r="258" spans="1:9">
      <c r="A258">
        <v>257</v>
      </c>
      <c r="B258" t="s">
        <v>3</v>
      </c>
      <c r="C258" t="s">
        <v>793</v>
      </c>
      <c r="D258" t="s">
        <v>794</v>
      </c>
      <c r="E258" t="s">
        <v>795</v>
      </c>
      <c r="F258">
        <v>4</v>
      </c>
      <c r="G258">
        <v>8</v>
      </c>
      <c r="H258">
        <v>3234.55</v>
      </c>
      <c r="I258">
        <v>1727.23</v>
      </c>
    </row>
    <row r="259" spans="1:9">
      <c r="A259">
        <v>258</v>
      </c>
      <c r="B259" t="s">
        <v>148</v>
      </c>
      <c r="C259" t="s">
        <v>796</v>
      </c>
      <c r="D259" t="s">
        <v>797</v>
      </c>
      <c r="E259" t="s">
        <v>798</v>
      </c>
      <c r="F259">
        <v>11</v>
      </c>
      <c r="G259">
        <v>5</v>
      </c>
      <c r="H259">
        <v>3179.41</v>
      </c>
      <c r="I259">
        <v>1220.79</v>
      </c>
    </row>
    <row r="260" spans="1:9">
      <c r="A260">
        <v>259</v>
      </c>
      <c r="B260" t="s">
        <v>48</v>
      </c>
      <c r="C260" t="s">
        <v>799</v>
      </c>
      <c r="D260" t="s">
        <v>800</v>
      </c>
      <c r="E260" t="s">
        <v>801</v>
      </c>
      <c r="F260">
        <v>6</v>
      </c>
      <c r="G260">
        <v>3</v>
      </c>
      <c r="H260">
        <v>4938.7</v>
      </c>
      <c r="I260">
        <v>3455.29</v>
      </c>
    </row>
    <row r="261" spans="1:9">
      <c r="A261">
        <v>260</v>
      </c>
      <c r="B261" t="s">
        <v>185</v>
      </c>
      <c r="C261" t="s">
        <v>802</v>
      </c>
      <c r="D261" t="s">
        <v>803</v>
      </c>
      <c r="E261" t="s">
        <v>804</v>
      </c>
      <c r="F261">
        <v>1</v>
      </c>
      <c r="G261">
        <v>11</v>
      </c>
      <c r="H261">
        <v>3992</v>
      </c>
      <c r="I261">
        <v>3535.95</v>
      </c>
    </row>
    <row r="262" spans="1:9">
      <c r="A262">
        <v>261</v>
      </c>
      <c r="B262" t="s">
        <v>66</v>
      </c>
      <c r="C262" t="s">
        <v>805</v>
      </c>
      <c r="D262" t="s">
        <v>806</v>
      </c>
      <c r="E262" t="s">
        <v>807</v>
      </c>
      <c r="F262">
        <v>12</v>
      </c>
      <c r="G262">
        <v>2</v>
      </c>
      <c r="H262">
        <v>2589.29</v>
      </c>
      <c r="I262">
        <v>453.66</v>
      </c>
    </row>
    <row r="263" spans="1:9">
      <c r="A263">
        <v>262</v>
      </c>
      <c r="B263" t="s">
        <v>267</v>
      </c>
      <c r="C263" t="s">
        <v>808</v>
      </c>
      <c r="D263" t="s">
        <v>809</v>
      </c>
      <c r="E263" t="s">
        <v>810</v>
      </c>
      <c r="F263">
        <v>10</v>
      </c>
      <c r="G263">
        <v>4</v>
      </c>
      <c r="H263">
        <v>2105.98</v>
      </c>
      <c r="I263">
        <v>923.92</v>
      </c>
    </row>
    <row r="264" spans="1:9">
      <c r="A264">
        <v>263</v>
      </c>
      <c r="B264" t="s">
        <v>155</v>
      </c>
      <c r="C264" t="s">
        <v>811</v>
      </c>
      <c r="D264" t="s">
        <v>812</v>
      </c>
      <c r="E264" t="s">
        <v>813</v>
      </c>
      <c r="F264">
        <v>12</v>
      </c>
      <c r="G264">
        <v>5</v>
      </c>
      <c r="H264">
        <v>368.47</v>
      </c>
      <c r="I264">
        <v>973.29</v>
      </c>
    </row>
    <row r="265" spans="1:9">
      <c r="A265">
        <v>264</v>
      </c>
      <c r="B265" t="s">
        <v>3</v>
      </c>
      <c r="C265" t="s">
        <v>814</v>
      </c>
      <c r="D265" t="s">
        <v>815</v>
      </c>
      <c r="E265" t="s">
        <v>816</v>
      </c>
      <c r="F265">
        <v>9</v>
      </c>
      <c r="G265">
        <v>7</v>
      </c>
      <c r="H265">
        <v>227.51</v>
      </c>
      <c r="I265">
        <v>1574.68</v>
      </c>
    </row>
    <row r="266" spans="1:9">
      <c r="A266">
        <v>265</v>
      </c>
      <c r="B266" t="s">
        <v>220</v>
      </c>
      <c r="C266" t="s">
        <v>817</v>
      </c>
      <c r="D266" t="s">
        <v>818</v>
      </c>
      <c r="E266" t="s">
        <v>819</v>
      </c>
      <c r="F266">
        <v>3</v>
      </c>
      <c r="G266">
        <v>8</v>
      </c>
      <c r="H266">
        <v>1609.61</v>
      </c>
      <c r="I266">
        <v>1867.37</v>
      </c>
    </row>
    <row r="267" spans="1:9">
      <c r="A267">
        <v>266</v>
      </c>
      <c r="B267" t="s">
        <v>155</v>
      </c>
      <c r="C267" t="s">
        <v>820</v>
      </c>
      <c r="D267" t="s">
        <v>821</v>
      </c>
      <c r="E267" t="s">
        <v>822</v>
      </c>
      <c r="F267">
        <v>4</v>
      </c>
      <c r="G267">
        <v>3</v>
      </c>
      <c r="H267">
        <v>1910.89</v>
      </c>
      <c r="I267">
        <v>1300.1300000000001</v>
      </c>
    </row>
    <row r="268" spans="1:9">
      <c r="A268">
        <v>267</v>
      </c>
      <c r="B268" t="s">
        <v>48</v>
      </c>
      <c r="C268" t="s">
        <v>823</v>
      </c>
      <c r="D268" t="s">
        <v>824</v>
      </c>
      <c r="E268" t="s">
        <v>825</v>
      </c>
      <c r="F268">
        <v>8</v>
      </c>
      <c r="G268">
        <v>6</v>
      </c>
      <c r="H268">
        <v>1305.06</v>
      </c>
      <c r="I268">
        <v>2345.0300000000002</v>
      </c>
    </row>
    <row r="269" spans="1:9">
      <c r="A269">
        <v>268</v>
      </c>
      <c r="B269" t="s">
        <v>29</v>
      </c>
      <c r="C269" t="s">
        <v>826</v>
      </c>
      <c r="D269" t="s">
        <v>827</v>
      </c>
      <c r="E269" t="s">
        <v>828</v>
      </c>
      <c r="F269">
        <v>6</v>
      </c>
      <c r="G269">
        <v>3</v>
      </c>
      <c r="H269">
        <v>483.69</v>
      </c>
      <c r="I269">
        <v>550.27</v>
      </c>
    </row>
    <row r="270" spans="1:9">
      <c r="A270">
        <v>269</v>
      </c>
      <c r="B270" t="s">
        <v>110</v>
      </c>
      <c r="C270" t="s">
        <v>829</v>
      </c>
      <c r="D270" t="s">
        <v>830</v>
      </c>
      <c r="E270" t="s">
        <v>831</v>
      </c>
      <c r="F270">
        <v>7</v>
      </c>
      <c r="G270">
        <v>9</v>
      </c>
      <c r="H270">
        <v>390.85</v>
      </c>
      <c r="I270">
        <v>2624.04</v>
      </c>
    </row>
    <row r="271" spans="1:9">
      <c r="A271">
        <v>270</v>
      </c>
      <c r="B271" t="s">
        <v>62</v>
      </c>
      <c r="C271" t="s">
        <v>832</v>
      </c>
      <c r="D271" t="s">
        <v>833</v>
      </c>
      <c r="E271" t="s">
        <v>676</v>
      </c>
      <c r="F271">
        <v>10</v>
      </c>
      <c r="G271">
        <v>1</v>
      </c>
      <c r="H271">
        <v>3395.37</v>
      </c>
      <c r="I271">
        <v>3405.86</v>
      </c>
    </row>
    <row r="272" spans="1:9">
      <c r="A272">
        <v>271</v>
      </c>
      <c r="B272" t="s">
        <v>55</v>
      </c>
      <c r="C272" t="s">
        <v>834</v>
      </c>
      <c r="D272" t="s">
        <v>835</v>
      </c>
      <c r="E272" t="s">
        <v>836</v>
      </c>
      <c r="F272">
        <v>12</v>
      </c>
      <c r="G272">
        <v>2</v>
      </c>
      <c r="H272">
        <v>1765.64</v>
      </c>
      <c r="I272">
        <v>2143.27</v>
      </c>
    </row>
    <row r="273" spans="1:9">
      <c r="A273">
        <v>272</v>
      </c>
      <c r="B273" t="s">
        <v>84</v>
      </c>
      <c r="C273" t="s">
        <v>837</v>
      </c>
      <c r="D273" t="s">
        <v>838</v>
      </c>
      <c r="E273" t="s">
        <v>839</v>
      </c>
      <c r="F273">
        <v>1</v>
      </c>
      <c r="G273">
        <v>2</v>
      </c>
      <c r="H273">
        <v>3974.01</v>
      </c>
      <c r="I273">
        <v>1253.92</v>
      </c>
    </row>
    <row r="274" spans="1:9">
      <c r="A274">
        <v>273</v>
      </c>
      <c r="B274" t="s">
        <v>220</v>
      </c>
      <c r="C274" t="s">
        <v>840</v>
      </c>
      <c r="D274" t="s">
        <v>841</v>
      </c>
      <c r="E274" t="s">
        <v>842</v>
      </c>
      <c r="F274">
        <v>4</v>
      </c>
      <c r="G274">
        <v>12</v>
      </c>
      <c r="H274">
        <v>999.79</v>
      </c>
      <c r="I274">
        <v>301.69</v>
      </c>
    </row>
    <row r="275" spans="1:9">
      <c r="A275">
        <v>274</v>
      </c>
      <c r="B275" t="s">
        <v>88</v>
      </c>
      <c r="C275" t="s">
        <v>843</v>
      </c>
      <c r="D275" t="s">
        <v>844</v>
      </c>
      <c r="E275" t="s">
        <v>845</v>
      </c>
      <c r="F275">
        <v>3</v>
      </c>
      <c r="G275">
        <v>3</v>
      </c>
      <c r="H275">
        <v>4912.08</v>
      </c>
      <c r="I275">
        <v>1704.57</v>
      </c>
    </row>
    <row r="276" spans="1:9">
      <c r="A276">
        <v>275</v>
      </c>
      <c r="B276" t="s">
        <v>29</v>
      </c>
      <c r="C276" t="s">
        <v>846</v>
      </c>
      <c r="D276" t="s">
        <v>847</v>
      </c>
      <c r="E276" t="s">
        <v>848</v>
      </c>
      <c r="F276">
        <v>6</v>
      </c>
      <c r="G276">
        <v>10</v>
      </c>
      <c r="H276">
        <v>973.23</v>
      </c>
      <c r="I276">
        <v>1542.55</v>
      </c>
    </row>
    <row r="277" spans="1:9">
      <c r="A277">
        <v>276</v>
      </c>
      <c r="B277" t="s">
        <v>185</v>
      </c>
      <c r="C277" t="s">
        <v>849</v>
      </c>
      <c r="D277" t="s">
        <v>850</v>
      </c>
      <c r="E277" t="s">
        <v>851</v>
      </c>
      <c r="F277">
        <v>9</v>
      </c>
      <c r="G277">
        <v>7</v>
      </c>
      <c r="H277">
        <v>1184.3399999999999</v>
      </c>
      <c r="I277">
        <v>3674.29</v>
      </c>
    </row>
    <row r="278" spans="1:9">
      <c r="A278">
        <v>277</v>
      </c>
      <c r="B278" t="s">
        <v>106</v>
      </c>
      <c r="C278" t="s">
        <v>852</v>
      </c>
      <c r="D278" t="s">
        <v>853</v>
      </c>
      <c r="E278" t="s">
        <v>854</v>
      </c>
      <c r="F278">
        <v>11</v>
      </c>
      <c r="G278">
        <v>5</v>
      </c>
      <c r="H278">
        <v>4235.26</v>
      </c>
      <c r="I278">
        <v>3162.73</v>
      </c>
    </row>
    <row r="279" spans="1:9">
      <c r="A279">
        <v>278</v>
      </c>
      <c r="B279" t="s">
        <v>267</v>
      </c>
      <c r="C279" t="s">
        <v>855</v>
      </c>
      <c r="D279" t="s">
        <v>856</v>
      </c>
      <c r="E279" t="s">
        <v>857</v>
      </c>
      <c r="F279">
        <v>7</v>
      </c>
      <c r="G279">
        <v>1</v>
      </c>
      <c r="H279">
        <v>1607.31</v>
      </c>
      <c r="I279">
        <v>343.32</v>
      </c>
    </row>
    <row r="280" spans="1:9">
      <c r="A280">
        <v>279</v>
      </c>
      <c r="B280" t="s">
        <v>220</v>
      </c>
      <c r="C280" t="s">
        <v>858</v>
      </c>
      <c r="D280" t="s">
        <v>859</v>
      </c>
      <c r="E280" t="s">
        <v>860</v>
      </c>
      <c r="F280">
        <v>9</v>
      </c>
      <c r="G280">
        <v>4</v>
      </c>
      <c r="H280">
        <v>1687.81</v>
      </c>
      <c r="I280">
        <v>3381.54</v>
      </c>
    </row>
    <row r="281" spans="1:9">
      <c r="A281">
        <v>280</v>
      </c>
      <c r="B281" t="s">
        <v>66</v>
      </c>
      <c r="C281" t="s">
        <v>861</v>
      </c>
      <c r="D281" t="s">
        <v>862</v>
      </c>
      <c r="E281" t="s">
        <v>863</v>
      </c>
      <c r="F281">
        <v>3</v>
      </c>
      <c r="G281">
        <v>5</v>
      </c>
      <c r="H281">
        <v>3749.87</v>
      </c>
      <c r="I281">
        <v>1410.94</v>
      </c>
    </row>
    <row r="282" spans="1:9">
      <c r="A282">
        <v>281</v>
      </c>
      <c r="B282" t="s">
        <v>165</v>
      </c>
      <c r="C282" t="s">
        <v>864</v>
      </c>
      <c r="D282" t="s">
        <v>865</v>
      </c>
      <c r="E282" t="s">
        <v>866</v>
      </c>
      <c r="F282">
        <v>11</v>
      </c>
      <c r="G282">
        <v>2</v>
      </c>
      <c r="H282">
        <v>706.94</v>
      </c>
      <c r="I282">
        <v>2512.06</v>
      </c>
    </row>
    <row r="283" spans="1:9">
      <c r="A283">
        <v>282</v>
      </c>
      <c r="B283" t="s">
        <v>66</v>
      </c>
      <c r="C283" t="s">
        <v>867</v>
      </c>
      <c r="D283" t="s">
        <v>868</v>
      </c>
      <c r="E283" t="s">
        <v>869</v>
      </c>
      <c r="F283">
        <v>11</v>
      </c>
      <c r="G283">
        <v>12</v>
      </c>
      <c r="H283">
        <v>2980.15</v>
      </c>
      <c r="I283">
        <v>2603.19</v>
      </c>
    </row>
    <row r="284" spans="1:9">
      <c r="A284">
        <v>283</v>
      </c>
      <c r="B284" t="s">
        <v>175</v>
      </c>
      <c r="C284" t="s">
        <v>870</v>
      </c>
      <c r="D284" t="s">
        <v>871</v>
      </c>
      <c r="E284" t="s">
        <v>872</v>
      </c>
      <c r="F284">
        <v>5</v>
      </c>
      <c r="G284">
        <v>7</v>
      </c>
      <c r="H284">
        <v>3620.02</v>
      </c>
      <c r="I284">
        <v>202</v>
      </c>
    </row>
    <row r="285" spans="1:9">
      <c r="A285">
        <v>284</v>
      </c>
      <c r="B285" t="s">
        <v>66</v>
      </c>
      <c r="C285" t="s">
        <v>873</v>
      </c>
      <c r="D285" t="s">
        <v>874</v>
      </c>
      <c r="E285" t="s">
        <v>875</v>
      </c>
      <c r="F285">
        <v>2</v>
      </c>
      <c r="G285">
        <v>3</v>
      </c>
      <c r="H285">
        <v>827.25</v>
      </c>
      <c r="I285">
        <v>104.63</v>
      </c>
    </row>
    <row r="286" spans="1:9">
      <c r="A286">
        <v>285</v>
      </c>
      <c r="B286" t="s">
        <v>77</v>
      </c>
      <c r="C286" t="s">
        <v>876</v>
      </c>
      <c r="D286" t="s">
        <v>877</v>
      </c>
      <c r="E286" t="s">
        <v>878</v>
      </c>
      <c r="F286">
        <v>2</v>
      </c>
      <c r="G286">
        <v>6</v>
      </c>
      <c r="H286">
        <v>765.37</v>
      </c>
      <c r="I286">
        <v>2533.6799999999998</v>
      </c>
    </row>
    <row r="287" spans="1:9">
      <c r="A287">
        <v>286</v>
      </c>
      <c r="B287" t="s">
        <v>106</v>
      </c>
      <c r="C287" t="s">
        <v>879</v>
      </c>
      <c r="D287" t="s">
        <v>880</v>
      </c>
      <c r="E287" t="s">
        <v>653</v>
      </c>
      <c r="F287">
        <v>2</v>
      </c>
      <c r="G287">
        <v>3</v>
      </c>
      <c r="H287">
        <v>2774.36</v>
      </c>
      <c r="I287">
        <v>1400.19</v>
      </c>
    </row>
    <row r="288" spans="1:9">
      <c r="A288">
        <v>287</v>
      </c>
      <c r="B288" t="s">
        <v>267</v>
      </c>
      <c r="C288" t="s">
        <v>881</v>
      </c>
      <c r="D288" t="s">
        <v>882</v>
      </c>
      <c r="E288" t="s">
        <v>883</v>
      </c>
      <c r="F288">
        <v>6</v>
      </c>
      <c r="G288">
        <v>11</v>
      </c>
      <c r="H288">
        <v>1396.01</v>
      </c>
      <c r="I288">
        <v>188.62</v>
      </c>
    </row>
    <row r="289" spans="1:9">
      <c r="A289">
        <v>288</v>
      </c>
      <c r="B289" t="s">
        <v>62</v>
      </c>
      <c r="C289" t="s">
        <v>884</v>
      </c>
      <c r="D289" t="s">
        <v>885</v>
      </c>
      <c r="E289" t="s">
        <v>886</v>
      </c>
      <c r="F289">
        <v>4</v>
      </c>
      <c r="G289">
        <v>2</v>
      </c>
      <c r="H289">
        <v>2291.9499999999998</v>
      </c>
      <c r="I289">
        <v>2003.7</v>
      </c>
    </row>
    <row r="290" spans="1:9">
      <c r="A290">
        <v>289</v>
      </c>
      <c r="B290" t="s">
        <v>165</v>
      </c>
      <c r="C290" t="s">
        <v>887</v>
      </c>
      <c r="D290" t="s">
        <v>888</v>
      </c>
      <c r="E290" t="s">
        <v>889</v>
      </c>
      <c r="F290">
        <v>6</v>
      </c>
      <c r="G290">
        <v>5</v>
      </c>
      <c r="H290">
        <v>1946.39</v>
      </c>
      <c r="I290">
        <v>2563.31</v>
      </c>
    </row>
    <row r="291" spans="1:9">
      <c r="A291">
        <v>290</v>
      </c>
      <c r="B291" t="s">
        <v>55</v>
      </c>
      <c r="C291" t="s">
        <v>890</v>
      </c>
      <c r="D291" t="s">
        <v>891</v>
      </c>
      <c r="E291" t="s">
        <v>892</v>
      </c>
      <c r="F291">
        <v>10</v>
      </c>
      <c r="G291">
        <v>12</v>
      </c>
      <c r="H291">
        <v>936.15</v>
      </c>
      <c r="I291">
        <v>399.57</v>
      </c>
    </row>
    <row r="292" spans="1:9">
      <c r="A292">
        <v>291</v>
      </c>
      <c r="B292" t="s">
        <v>185</v>
      </c>
      <c r="C292" t="s">
        <v>893</v>
      </c>
      <c r="D292" t="s">
        <v>894</v>
      </c>
      <c r="E292" t="s">
        <v>895</v>
      </c>
      <c r="F292">
        <v>7</v>
      </c>
      <c r="G292">
        <v>9</v>
      </c>
      <c r="H292">
        <v>2554.87</v>
      </c>
      <c r="I292">
        <v>217.19</v>
      </c>
    </row>
    <row r="293" spans="1:9">
      <c r="A293">
        <v>292</v>
      </c>
      <c r="B293" t="s">
        <v>3</v>
      </c>
      <c r="C293" t="s">
        <v>896</v>
      </c>
      <c r="D293" t="s">
        <v>897</v>
      </c>
      <c r="E293" t="s">
        <v>898</v>
      </c>
      <c r="F293">
        <v>6</v>
      </c>
      <c r="G293">
        <v>4</v>
      </c>
      <c r="H293">
        <v>79.930000000000007</v>
      </c>
      <c r="I293">
        <v>2150.31</v>
      </c>
    </row>
    <row r="294" spans="1:9">
      <c r="A294">
        <v>293</v>
      </c>
      <c r="B294" t="s">
        <v>48</v>
      </c>
      <c r="C294" t="s">
        <v>899</v>
      </c>
      <c r="D294" t="s">
        <v>900</v>
      </c>
      <c r="E294" t="s">
        <v>901</v>
      </c>
      <c r="F294">
        <v>3</v>
      </c>
      <c r="G294">
        <v>7</v>
      </c>
      <c r="H294">
        <v>3854.76</v>
      </c>
      <c r="I294">
        <v>166.32</v>
      </c>
    </row>
    <row r="295" spans="1:9">
      <c r="A295">
        <v>294</v>
      </c>
      <c r="B295" t="s">
        <v>155</v>
      </c>
      <c r="C295" t="s">
        <v>902</v>
      </c>
      <c r="D295" t="s">
        <v>903</v>
      </c>
      <c r="E295" t="s">
        <v>904</v>
      </c>
      <c r="F295">
        <v>10</v>
      </c>
      <c r="G295">
        <v>9</v>
      </c>
      <c r="H295">
        <v>750.03</v>
      </c>
      <c r="I295">
        <v>984.46</v>
      </c>
    </row>
    <row r="296" spans="1:9">
      <c r="A296">
        <v>295</v>
      </c>
      <c r="B296" t="s">
        <v>11</v>
      </c>
      <c r="C296" t="s">
        <v>905</v>
      </c>
      <c r="D296" t="s">
        <v>906</v>
      </c>
      <c r="E296" t="s">
        <v>459</v>
      </c>
      <c r="F296">
        <v>5</v>
      </c>
      <c r="G296">
        <v>4</v>
      </c>
      <c r="H296">
        <v>1935.99</v>
      </c>
      <c r="I296">
        <v>350.8</v>
      </c>
    </row>
    <row r="297" spans="1:9">
      <c r="A297">
        <v>296</v>
      </c>
      <c r="B297" t="s">
        <v>66</v>
      </c>
      <c r="C297" t="s">
        <v>907</v>
      </c>
      <c r="D297" t="s">
        <v>908</v>
      </c>
      <c r="E297" t="s">
        <v>909</v>
      </c>
      <c r="F297">
        <v>10</v>
      </c>
      <c r="G297">
        <v>9</v>
      </c>
      <c r="H297">
        <v>3354.72</v>
      </c>
      <c r="I297">
        <v>3290.11</v>
      </c>
    </row>
    <row r="298" spans="1:9">
      <c r="A298">
        <v>297</v>
      </c>
      <c r="B298" t="s">
        <v>185</v>
      </c>
      <c r="C298" t="s">
        <v>722</v>
      </c>
      <c r="D298" t="s">
        <v>910</v>
      </c>
      <c r="E298" t="s">
        <v>911</v>
      </c>
      <c r="F298">
        <v>1</v>
      </c>
      <c r="G298">
        <v>1</v>
      </c>
      <c r="H298">
        <v>1270.02</v>
      </c>
      <c r="I298">
        <v>978.6</v>
      </c>
    </row>
    <row r="299" spans="1:9">
      <c r="A299">
        <v>298</v>
      </c>
      <c r="B299" t="s">
        <v>185</v>
      </c>
      <c r="C299" t="s">
        <v>912</v>
      </c>
      <c r="D299" t="s">
        <v>913</v>
      </c>
      <c r="E299" t="s">
        <v>914</v>
      </c>
      <c r="F299">
        <v>3</v>
      </c>
      <c r="G299">
        <v>2</v>
      </c>
      <c r="H299">
        <v>3233.9</v>
      </c>
      <c r="I299">
        <v>2839.41</v>
      </c>
    </row>
    <row r="300" spans="1:9">
      <c r="A300">
        <v>299</v>
      </c>
      <c r="B300" t="s">
        <v>126</v>
      </c>
      <c r="C300" t="s">
        <v>915</v>
      </c>
      <c r="D300" t="s">
        <v>916</v>
      </c>
      <c r="E300" t="s">
        <v>917</v>
      </c>
      <c r="F300">
        <v>2</v>
      </c>
      <c r="G300">
        <v>11</v>
      </c>
      <c r="H300">
        <v>4967.84</v>
      </c>
      <c r="I300">
        <v>3094.09</v>
      </c>
    </row>
    <row r="301" spans="1:9">
      <c r="A301">
        <v>300</v>
      </c>
      <c r="B301" t="s">
        <v>98</v>
      </c>
      <c r="C301" t="s">
        <v>918</v>
      </c>
      <c r="D301" t="s">
        <v>919</v>
      </c>
      <c r="E301" t="s">
        <v>810</v>
      </c>
      <c r="F301">
        <v>12</v>
      </c>
      <c r="G301">
        <v>11</v>
      </c>
      <c r="H301">
        <v>2399.39</v>
      </c>
      <c r="I301">
        <v>2044.38</v>
      </c>
    </row>
    <row r="302" spans="1:9">
      <c r="A302">
        <v>301</v>
      </c>
      <c r="B302" t="s">
        <v>410</v>
      </c>
      <c r="C302" t="s">
        <v>920</v>
      </c>
      <c r="D302" t="s">
        <v>921</v>
      </c>
      <c r="E302" t="s">
        <v>216</v>
      </c>
      <c r="F302">
        <v>2</v>
      </c>
      <c r="G302">
        <v>3</v>
      </c>
      <c r="H302">
        <v>1773.58</v>
      </c>
      <c r="I302">
        <v>1676.53</v>
      </c>
    </row>
    <row r="303" spans="1:9">
      <c r="A303">
        <v>302</v>
      </c>
      <c r="B303" t="s">
        <v>48</v>
      </c>
      <c r="C303" t="s">
        <v>922</v>
      </c>
      <c r="D303" t="s">
        <v>923</v>
      </c>
      <c r="E303" t="s">
        <v>924</v>
      </c>
      <c r="F303">
        <v>2</v>
      </c>
      <c r="G303">
        <v>8</v>
      </c>
      <c r="H303">
        <v>3595.06</v>
      </c>
      <c r="I303">
        <v>1651.77</v>
      </c>
    </row>
    <row r="304" spans="1:9">
      <c r="A304">
        <v>303</v>
      </c>
      <c r="B304" t="s">
        <v>220</v>
      </c>
      <c r="C304" t="s">
        <v>925</v>
      </c>
      <c r="D304" t="s">
        <v>926</v>
      </c>
      <c r="E304" t="s">
        <v>927</v>
      </c>
      <c r="F304">
        <v>2</v>
      </c>
      <c r="G304">
        <v>6</v>
      </c>
      <c r="H304">
        <v>4713.2299999999996</v>
      </c>
      <c r="I304">
        <v>3228.85</v>
      </c>
    </row>
    <row r="305" spans="1:9">
      <c r="A305">
        <v>304</v>
      </c>
      <c r="B305" t="s">
        <v>70</v>
      </c>
      <c r="C305" t="s">
        <v>928</v>
      </c>
      <c r="D305" t="s">
        <v>929</v>
      </c>
      <c r="E305" t="s">
        <v>930</v>
      </c>
      <c r="F305">
        <v>12</v>
      </c>
      <c r="G305">
        <v>12</v>
      </c>
      <c r="H305">
        <v>415.19</v>
      </c>
      <c r="I305">
        <v>2128.8200000000002</v>
      </c>
    </row>
    <row r="306" spans="1:9">
      <c r="A306">
        <v>305</v>
      </c>
      <c r="B306" t="s">
        <v>55</v>
      </c>
      <c r="C306" t="s">
        <v>931</v>
      </c>
      <c r="D306" t="s">
        <v>932</v>
      </c>
      <c r="E306" t="s">
        <v>933</v>
      </c>
      <c r="F306">
        <v>6</v>
      </c>
      <c r="G306">
        <v>7</v>
      </c>
      <c r="H306">
        <v>651.72</v>
      </c>
      <c r="I306">
        <v>247.38</v>
      </c>
    </row>
    <row r="307" spans="1:9">
      <c r="A307">
        <v>306</v>
      </c>
      <c r="B307" t="s">
        <v>15</v>
      </c>
      <c r="C307" t="s">
        <v>934</v>
      </c>
      <c r="D307" t="s">
        <v>935</v>
      </c>
      <c r="E307" t="s">
        <v>936</v>
      </c>
      <c r="F307">
        <v>1</v>
      </c>
      <c r="G307">
        <v>10</v>
      </c>
      <c r="H307">
        <v>3861.29</v>
      </c>
      <c r="I307">
        <v>2977.56</v>
      </c>
    </row>
    <row r="308" spans="1:9">
      <c r="A308">
        <v>307</v>
      </c>
      <c r="B308" t="s">
        <v>19</v>
      </c>
      <c r="C308" t="s">
        <v>937</v>
      </c>
      <c r="D308" t="s">
        <v>938</v>
      </c>
      <c r="E308" t="s">
        <v>939</v>
      </c>
      <c r="F308">
        <v>11</v>
      </c>
      <c r="G308">
        <v>2</v>
      </c>
      <c r="H308">
        <v>4959.5</v>
      </c>
      <c r="I308">
        <v>3073.36</v>
      </c>
    </row>
    <row r="309" spans="1:9">
      <c r="A309">
        <v>308</v>
      </c>
      <c r="B309" t="s">
        <v>11</v>
      </c>
      <c r="C309" t="s">
        <v>940</v>
      </c>
      <c r="D309" t="s">
        <v>941</v>
      </c>
      <c r="E309" t="s">
        <v>282</v>
      </c>
      <c r="F309">
        <v>8</v>
      </c>
      <c r="G309">
        <v>8</v>
      </c>
      <c r="H309">
        <v>2203.9299999999998</v>
      </c>
      <c r="I309">
        <v>1634.94</v>
      </c>
    </row>
    <row r="310" spans="1:9">
      <c r="A310">
        <v>309</v>
      </c>
      <c r="B310" t="s">
        <v>33</v>
      </c>
      <c r="C310" t="s">
        <v>942</v>
      </c>
      <c r="D310" t="s">
        <v>943</v>
      </c>
      <c r="E310" t="s">
        <v>944</v>
      </c>
      <c r="F310">
        <v>9</v>
      </c>
      <c r="G310">
        <v>5</v>
      </c>
      <c r="H310">
        <v>1912.98</v>
      </c>
      <c r="I310">
        <v>152.57</v>
      </c>
    </row>
    <row r="311" spans="1:9">
      <c r="A311">
        <v>310</v>
      </c>
      <c r="B311" t="s">
        <v>175</v>
      </c>
      <c r="C311" t="s">
        <v>945</v>
      </c>
      <c r="D311" t="s">
        <v>946</v>
      </c>
      <c r="E311" t="s">
        <v>947</v>
      </c>
      <c r="F311">
        <v>7</v>
      </c>
      <c r="G311">
        <v>1</v>
      </c>
      <c r="H311">
        <v>2312.33</v>
      </c>
      <c r="I311">
        <v>1183.05</v>
      </c>
    </row>
    <row r="312" spans="1:9">
      <c r="A312">
        <v>311</v>
      </c>
      <c r="B312" t="s">
        <v>3</v>
      </c>
      <c r="C312" t="s">
        <v>948</v>
      </c>
      <c r="D312" t="s">
        <v>949</v>
      </c>
      <c r="E312" t="s">
        <v>76</v>
      </c>
      <c r="F312">
        <v>2</v>
      </c>
      <c r="G312">
        <v>12</v>
      </c>
      <c r="H312">
        <v>4402.67</v>
      </c>
      <c r="I312">
        <v>3067.07</v>
      </c>
    </row>
    <row r="313" spans="1:9">
      <c r="A313">
        <v>312</v>
      </c>
      <c r="B313" t="s">
        <v>175</v>
      </c>
      <c r="C313" t="s">
        <v>950</v>
      </c>
      <c r="D313" t="s">
        <v>951</v>
      </c>
      <c r="E313" t="s">
        <v>952</v>
      </c>
      <c r="F313">
        <v>7</v>
      </c>
      <c r="G313">
        <v>6</v>
      </c>
      <c r="H313">
        <v>2408.41</v>
      </c>
      <c r="I313">
        <v>3683.69</v>
      </c>
    </row>
    <row r="314" spans="1:9">
      <c r="A314">
        <v>313</v>
      </c>
      <c r="B314" t="s">
        <v>55</v>
      </c>
      <c r="C314" t="s">
        <v>953</v>
      </c>
      <c r="D314" t="s">
        <v>954</v>
      </c>
      <c r="E314" t="s">
        <v>955</v>
      </c>
      <c r="F314">
        <v>1</v>
      </c>
      <c r="G314">
        <v>8</v>
      </c>
      <c r="H314">
        <v>4920.97</v>
      </c>
      <c r="I314">
        <v>2445.59</v>
      </c>
    </row>
    <row r="315" spans="1:9">
      <c r="A315">
        <v>314</v>
      </c>
      <c r="B315" t="s">
        <v>165</v>
      </c>
      <c r="C315" t="s">
        <v>956</v>
      </c>
      <c r="D315" t="s">
        <v>957</v>
      </c>
      <c r="E315" t="s">
        <v>958</v>
      </c>
      <c r="F315">
        <v>4</v>
      </c>
      <c r="G315">
        <v>3</v>
      </c>
      <c r="H315">
        <v>489.78</v>
      </c>
      <c r="I315">
        <v>3700.73</v>
      </c>
    </row>
    <row r="316" spans="1:9">
      <c r="A316">
        <v>315</v>
      </c>
      <c r="B316" t="s">
        <v>41</v>
      </c>
      <c r="C316" t="s">
        <v>959</v>
      </c>
      <c r="D316" t="s">
        <v>960</v>
      </c>
      <c r="E316" t="s">
        <v>961</v>
      </c>
      <c r="F316">
        <v>7</v>
      </c>
      <c r="G316">
        <v>10</v>
      </c>
      <c r="H316">
        <v>4173.33</v>
      </c>
      <c r="I316">
        <v>157.03</v>
      </c>
    </row>
    <row r="317" spans="1:9">
      <c r="A317">
        <v>316</v>
      </c>
      <c r="B317" t="s">
        <v>148</v>
      </c>
      <c r="C317" t="s">
        <v>368</v>
      </c>
      <c r="D317" t="s">
        <v>962</v>
      </c>
      <c r="E317" t="s">
        <v>963</v>
      </c>
      <c r="F317">
        <v>10</v>
      </c>
      <c r="G317">
        <v>8</v>
      </c>
      <c r="H317">
        <v>3884.59</v>
      </c>
      <c r="I317">
        <v>3485.17</v>
      </c>
    </row>
    <row r="318" spans="1:9">
      <c r="A318">
        <v>317</v>
      </c>
      <c r="B318" t="s">
        <v>55</v>
      </c>
      <c r="C318" t="s">
        <v>964</v>
      </c>
      <c r="D318" t="s">
        <v>965</v>
      </c>
      <c r="E318" t="s">
        <v>966</v>
      </c>
      <c r="F318">
        <v>6</v>
      </c>
      <c r="G318">
        <v>3</v>
      </c>
      <c r="H318">
        <v>283.39</v>
      </c>
      <c r="I318">
        <v>3624.68</v>
      </c>
    </row>
    <row r="319" spans="1:9">
      <c r="A319">
        <v>318</v>
      </c>
      <c r="B319" t="s">
        <v>33</v>
      </c>
      <c r="C319" t="s">
        <v>967</v>
      </c>
      <c r="D319" t="s">
        <v>968</v>
      </c>
      <c r="E319" t="s">
        <v>969</v>
      </c>
      <c r="F319">
        <v>1</v>
      </c>
      <c r="G319">
        <v>8</v>
      </c>
      <c r="H319">
        <v>1952.93</v>
      </c>
      <c r="I319">
        <v>572.12</v>
      </c>
    </row>
    <row r="320" spans="1:9">
      <c r="A320">
        <v>319</v>
      </c>
      <c r="B320" t="s">
        <v>189</v>
      </c>
      <c r="C320" t="s">
        <v>970</v>
      </c>
      <c r="D320" t="s">
        <v>971</v>
      </c>
      <c r="E320" t="s">
        <v>972</v>
      </c>
      <c r="F320">
        <v>6</v>
      </c>
      <c r="G320">
        <v>10</v>
      </c>
      <c r="H320">
        <v>2184.7800000000002</v>
      </c>
      <c r="I320">
        <v>3548.76</v>
      </c>
    </row>
    <row r="321" spans="1:9">
      <c r="A321">
        <v>320</v>
      </c>
      <c r="B321" t="s">
        <v>7</v>
      </c>
      <c r="C321" t="s">
        <v>973</v>
      </c>
      <c r="D321" t="s">
        <v>974</v>
      </c>
      <c r="E321" t="s">
        <v>975</v>
      </c>
      <c r="F321">
        <v>4</v>
      </c>
      <c r="G321">
        <v>10</v>
      </c>
      <c r="H321">
        <v>1659.69</v>
      </c>
      <c r="I321">
        <v>432.04</v>
      </c>
    </row>
    <row r="322" spans="1:9">
      <c r="A322">
        <v>321</v>
      </c>
      <c r="B322" t="s">
        <v>110</v>
      </c>
      <c r="C322" t="s">
        <v>976</v>
      </c>
      <c r="D322" t="s">
        <v>977</v>
      </c>
      <c r="E322" t="s">
        <v>978</v>
      </c>
      <c r="F322">
        <v>1</v>
      </c>
      <c r="G322">
        <v>7</v>
      </c>
      <c r="H322">
        <v>3147.44</v>
      </c>
      <c r="I322">
        <v>319.33</v>
      </c>
    </row>
    <row r="323" spans="1:9">
      <c r="A323">
        <v>322</v>
      </c>
      <c r="B323" t="s">
        <v>267</v>
      </c>
      <c r="C323" t="s">
        <v>979</v>
      </c>
      <c r="D323" t="s">
        <v>980</v>
      </c>
      <c r="E323" t="s">
        <v>981</v>
      </c>
      <c r="F323">
        <v>4</v>
      </c>
      <c r="G323">
        <v>11</v>
      </c>
      <c r="H323">
        <v>3687.85</v>
      </c>
      <c r="I323">
        <v>3556.53</v>
      </c>
    </row>
    <row r="324" spans="1:9">
      <c r="A324">
        <v>323</v>
      </c>
      <c r="B324" t="s">
        <v>148</v>
      </c>
      <c r="C324" t="s">
        <v>368</v>
      </c>
      <c r="D324" t="s">
        <v>982</v>
      </c>
      <c r="E324" t="s">
        <v>260</v>
      </c>
      <c r="F324">
        <v>12</v>
      </c>
      <c r="G324">
        <v>12</v>
      </c>
      <c r="H324">
        <v>1121.51</v>
      </c>
      <c r="I324">
        <v>3308.93</v>
      </c>
    </row>
    <row r="325" spans="1:9">
      <c r="A325">
        <v>324</v>
      </c>
      <c r="B325" t="s">
        <v>267</v>
      </c>
      <c r="C325" t="s">
        <v>983</v>
      </c>
      <c r="D325" t="s">
        <v>984</v>
      </c>
      <c r="E325" t="s">
        <v>985</v>
      </c>
      <c r="F325">
        <v>9</v>
      </c>
      <c r="G325">
        <v>6</v>
      </c>
      <c r="H325">
        <v>4523.75</v>
      </c>
      <c r="I325">
        <v>481.04</v>
      </c>
    </row>
    <row r="326" spans="1:9">
      <c r="A326">
        <v>325</v>
      </c>
      <c r="B326" t="s">
        <v>77</v>
      </c>
      <c r="C326" t="s">
        <v>986</v>
      </c>
      <c r="D326" t="s">
        <v>987</v>
      </c>
      <c r="E326" t="s">
        <v>988</v>
      </c>
      <c r="F326">
        <v>9</v>
      </c>
      <c r="G326">
        <v>6</v>
      </c>
      <c r="H326">
        <v>3043.05</v>
      </c>
      <c r="I326">
        <v>3762.93</v>
      </c>
    </row>
    <row r="327" spans="1:9">
      <c r="A327">
        <v>326</v>
      </c>
      <c r="B327" t="s">
        <v>29</v>
      </c>
      <c r="C327" t="s">
        <v>989</v>
      </c>
      <c r="D327" t="s">
        <v>990</v>
      </c>
      <c r="E327" t="s">
        <v>991</v>
      </c>
      <c r="F327">
        <v>12</v>
      </c>
      <c r="G327">
        <v>11</v>
      </c>
      <c r="H327">
        <v>4530.29</v>
      </c>
      <c r="I327">
        <v>3715.74</v>
      </c>
    </row>
    <row r="328" spans="1:9">
      <c r="A328">
        <v>327</v>
      </c>
      <c r="B328" t="s">
        <v>66</v>
      </c>
      <c r="C328" t="s">
        <v>992</v>
      </c>
      <c r="D328" t="s">
        <v>993</v>
      </c>
      <c r="E328" t="s">
        <v>994</v>
      </c>
      <c r="F328">
        <v>2</v>
      </c>
      <c r="G328">
        <v>8</v>
      </c>
      <c r="H328">
        <v>1694.4</v>
      </c>
      <c r="I328">
        <v>3716.68</v>
      </c>
    </row>
    <row r="329" spans="1:9">
      <c r="A329">
        <v>328</v>
      </c>
      <c r="B329" t="s">
        <v>110</v>
      </c>
      <c r="C329" t="s">
        <v>995</v>
      </c>
      <c r="D329" t="s">
        <v>996</v>
      </c>
      <c r="E329" t="s">
        <v>997</v>
      </c>
      <c r="F329">
        <v>9</v>
      </c>
      <c r="G329">
        <v>9</v>
      </c>
      <c r="H329">
        <v>1357.8</v>
      </c>
      <c r="I329">
        <v>2242.87</v>
      </c>
    </row>
    <row r="330" spans="1:9">
      <c r="A330">
        <v>329</v>
      </c>
      <c r="B330" t="s">
        <v>55</v>
      </c>
      <c r="C330" t="s">
        <v>998</v>
      </c>
      <c r="D330" t="s">
        <v>999</v>
      </c>
      <c r="E330" t="s">
        <v>1000</v>
      </c>
      <c r="F330">
        <v>4</v>
      </c>
      <c r="G330">
        <v>9</v>
      </c>
      <c r="H330">
        <v>1070.5</v>
      </c>
      <c r="I330">
        <v>2689.38</v>
      </c>
    </row>
    <row r="331" spans="1:9">
      <c r="A331">
        <v>330</v>
      </c>
      <c r="B331" t="s">
        <v>66</v>
      </c>
      <c r="C331" t="s">
        <v>1001</v>
      </c>
      <c r="D331" t="s">
        <v>1002</v>
      </c>
      <c r="E331" t="s">
        <v>1003</v>
      </c>
      <c r="F331">
        <v>4</v>
      </c>
      <c r="G331">
        <v>12</v>
      </c>
      <c r="H331">
        <v>586.48</v>
      </c>
      <c r="I331">
        <v>3866.26</v>
      </c>
    </row>
    <row r="332" spans="1:9">
      <c r="A332">
        <v>331</v>
      </c>
      <c r="B332" t="s">
        <v>48</v>
      </c>
      <c r="C332" t="s">
        <v>1004</v>
      </c>
      <c r="D332" t="s">
        <v>1005</v>
      </c>
      <c r="E332" t="s">
        <v>1006</v>
      </c>
      <c r="F332">
        <v>12</v>
      </c>
      <c r="G332">
        <v>12</v>
      </c>
      <c r="H332">
        <v>4360.22</v>
      </c>
      <c r="I332">
        <v>2939.88</v>
      </c>
    </row>
    <row r="333" spans="1:9">
      <c r="A333">
        <v>332</v>
      </c>
      <c r="B333" t="s">
        <v>19</v>
      </c>
      <c r="C333" t="s">
        <v>1007</v>
      </c>
      <c r="D333" t="s">
        <v>1008</v>
      </c>
      <c r="E333" t="s">
        <v>1009</v>
      </c>
      <c r="F333">
        <v>12</v>
      </c>
      <c r="G333">
        <v>3</v>
      </c>
      <c r="H333">
        <v>3556.79</v>
      </c>
      <c r="I333">
        <v>2860.04</v>
      </c>
    </row>
    <row r="334" spans="1:9">
      <c r="A334">
        <v>333</v>
      </c>
      <c r="B334" t="s">
        <v>98</v>
      </c>
      <c r="C334" t="s">
        <v>1010</v>
      </c>
      <c r="D334" t="s">
        <v>1011</v>
      </c>
      <c r="E334" t="s">
        <v>1012</v>
      </c>
      <c r="F334">
        <v>3</v>
      </c>
      <c r="G334">
        <v>6</v>
      </c>
      <c r="H334">
        <v>4934.53</v>
      </c>
      <c r="I334">
        <v>924.88</v>
      </c>
    </row>
    <row r="335" spans="1:9">
      <c r="A335">
        <v>334</v>
      </c>
      <c r="B335" t="s">
        <v>171</v>
      </c>
      <c r="C335" t="s">
        <v>1013</v>
      </c>
      <c r="D335" t="s">
        <v>1014</v>
      </c>
      <c r="E335" t="s">
        <v>1015</v>
      </c>
      <c r="F335">
        <v>5</v>
      </c>
      <c r="G335">
        <v>1</v>
      </c>
      <c r="H335">
        <v>1055.57</v>
      </c>
      <c r="I335">
        <v>3999.06</v>
      </c>
    </row>
    <row r="336" spans="1:9">
      <c r="A336">
        <v>335</v>
      </c>
      <c r="B336" t="s">
        <v>88</v>
      </c>
      <c r="C336" t="s">
        <v>1016</v>
      </c>
      <c r="D336" t="s">
        <v>1017</v>
      </c>
      <c r="E336" t="s">
        <v>1018</v>
      </c>
      <c r="F336">
        <v>2</v>
      </c>
      <c r="G336">
        <v>3</v>
      </c>
      <c r="H336">
        <v>4406.79</v>
      </c>
      <c r="I336">
        <v>315.99</v>
      </c>
    </row>
    <row r="337" spans="1:9">
      <c r="A337">
        <v>336</v>
      </c>
      <c r="B337" t="s">
        <v>102</v>
      </c>
      <c r="C337" t="s">
        <v>1019</v>
      </c>
      <c r="D337" t="s">
        <v>1020</v>
      </c>
      <c r="E337" t="s">
        <v>1021</v>
      </c>
      <c r="F337">
        <v>2</v>
      </c>
      <c r="G337">
        <v>9</v>
      </c>
      <c r="H337">
        <v>3455.83</v>
      </c>
      <c r="I337">
        <v>2220.83</v>
      </c>
    </row>
    <row r="338" spans="1:9">
      <c r="A338">
        <v>337</v>
      </c>
      <c r="B338" t="s">
        <v>189</v>
      </c>
      <c r="C338" t="s">
        <v>1022</v>
      </c>
      <c r="D338" t="s">
        <v>1023</v>
      </c>
      <c r="E338" t="s">
        <v>804</v>
      </c>
      <c r="F338">
        <v>5</v>
      </c>
      <c r="G338">
        <v>2</v>
      </c>
      <c r="H338">
        <v>2524.75</v>
      </c>
      <c r="I338">
        <v>3674.94</v>
      </c>
    </row>
    <row r="339" spans="1:9">
      <c r="A339">
        <v>338</v>
      </c>
      <c r="B339" t="s">
        <v>48</v>
      </c>
      <c r="C339" t="s">
        <v>1024</v>
      </c>
      <c r="D339" t="s">
        <v>1025</v>
      </c>
      <c r="E339" t="s">
        <v>1026</v>
      </c>
      <c r="F339">
        <v>3</v>
      </c>
      <c r="G339">
        <v>10</v>
      </c>
      <c r="H339">
        <v>4927.6899999999996</v>
      </c>
      <c r="I339">
        <v>1667.63</v>
      </c>
    </row>
    <row r="340" spans="1:9">
      <c r="A340">
        <v>339</v>
      </c>
      <c r="B340" t="s">
        <v>189</v>
      </c>
      <c r="C340" t="s">
        <v>1027</v>
      </c>
      <c r="D340" t="s">
        <v>1028</v>
      </c>
      <c r="E340" t="s">
        <v>1029</v>
      </c>
      <c r="F340">
        <v>9</v>
      </c>
      <c r="G340">
        <v>1</v>
      </c>
      <c r="H340">
        <v>3229.32</v>
      </c>
      <c r="I340">
        <v>1012.8</v>
      </c>
    </row>
    <row r="341" spans="1:9">
      <c r="A341">
        <v>340</v>
      </c>
      <c r="B341" t="s">
        <v>41</v>
      </c>
      <c r="C341" t="s">
        <v>1030</v>
      </c>
      <c r="D341" t="s">
        <v>1031</v>
      </c>
      <c r="E341" t="s">
        <v>1032</v>
      </c>
      <c r="F341">
        <v>10</v>
      </c>
      <c r="G341">
        <v>8</v>
      </c>
      <c r="H341">
        <v>2472.71</v>
      </c>
      <c r="I341">
        <v>1471.37</v>
      </c>
    </row>
    <row r="342" spans="1:9">
      <c r="A342">
        <v>341</v>
      </c>
      <c r="B342" t="s">
        <v>148</v>
      </c>
      <c r="C342" t="s">
        <v>1033</v>
      </c>
      <c r="D342" t="s">
        <v>1034</v>
      </c>
      <c r="E342" t="s">
        <v>1035</v>
      </c>
      <c r="F342">
        <v>11</v>
      </c>
      <c r="G342">
        <v>3</v>
      </c>
      <c r="H342">
        <v>17.54</v>
      </c>
      <c r="I342">
        <v>309.23</v>
      </c>
    </row>
    <row r="343" spans="1:9">
      <c r="A343">
        <v>342</v>
      </c>
      <c r="B343" t="s">
        <v>66</v>
      </c>
      <c r="C343" t="s">
        <v>1036</v>
      </c>
      <c r="D343" t="s">
        <v>1037</v>
      </c>
      <c r="E343" t="s">
        <v>1038</v>
      </c>
      <c r="F343">
        <v>5</v>
      </c>
      <c r="G343">
        <v>1</v>
      </c>
      <c r="H343">
        <v>2742.12</v>
      </c>
      <c r="I343">
        <v>1418.36</v>
      </c>
    </row>
    <row r="344" spans="1:9">
      <c r="A344">
        <v>343</v>
      </c>
      <c r="B344" t="s">
        <v>66</v>
      </c>
      <c r="C344" t="s">
        <v>1039</v>
      </c>
      <c r="D344" t="s">
        <v>1040</v>
      </c>
      <c r="E344" t="s">
        <v>548</v>
      </c>
      <c r="F344">
        <v>9</v>
      </c>
      <c r="G344">
        <v>6</v>
      </c>
      <c r="H344">
        <v>1757.4</v>
      </c>
      <c r="I344">
        <v>2013.34</v>
      </c>
    </row>
    <row r="345" spans="1:9">
      <c r="A345">
        <v>344</v>
      </c>
      <c r="B345" t="s">
        <v>98</v>
      </c>
      <c r="C345" t="s">
        <v>1041</v>
      </c>
      <c r="D345" t="s">
        <v>1042</v>
      </c>
      <c r="E345" t="s">
        <v>1043</v>
      </c>
      <c r="F345">
        <v>10</v>
      </c>
      <c r="G345">
        <v>5</v>
      </c>
      <c r="H345">
        <v>3215.34</v>
      </c>
      <c r="I345">
        <v>998.18</v>
      </c>
    </row>
    <row r="346" spans="1:9">
      <c r="A346">
        <v>345</v>
      </c>
      <c r="B346" t="s">
        <v>19</v>
      </c>
      <c r="C346" t="s">
        <v>1044</v>
      </c>
      <c r="D346" t="s">
        <v>1045</v>
      </c>
      <c r="E346" t="s">
        <v>1046</v>
      </c>
      <c r="F346">
        <v>11</v>
      </c>
      <c r="G346">
        <v>4</v>
      </c>
      <c r="H346">
        <v>4717.99</v>
      </c>
      <c r="I346">
        <v>607.19000000000005</v>
      </c>
    </row>
    <row r="347" spans="1:9">
      <c r="A347">
        <v>346</v>
      </c>
      <c r="B347" t="s">
        <v>11</v>
      </c>
      <c r="C347" t="s">
        <v>1047</v>
      </c>
      <c r="D347" t="s">
        <v>1048</v>
      </c>
      <c r="E347" t="s">
        <v>1049</v>
      </c>
      <c r="F347">
        <v>1</v>
      </c>
      <c r="G347">
        <v>6</v>
      </c>
      <c r="H347">
        <v>4284.6000000000004</v>
      </c>
      <c r="I347">
        <v>2286.73</v>
      </c>
    </row>
    <row r="348" spans="1:9">
      <c r="A348">
        <v>347</v>
      </c>
      <c r="B348" t="s">
        <v>19</v>
      </c>
      <c r="C348" t="s">
        <v>1050</v>
      </c>
      <c r="D348" t="s">
        <v>1051</v>
      </c>
      <c r="E348" t="s">
        <v>1052</v>
      </c>
      <c r="F348">
        <v>12</v>
      </c>
      <c r="G348">
        <v>2</v>
      </c>
      <c r="H348">
        <v>2746.44</v>
      </c>
      <c r="I348">
        <v>387.8</v>
      </c>
    </row>
    <row r="349" spans="1:9">
      <c r="A349">
        <v>348</v>
      </c>
      <c r="B349" t="s">
        <v>19</v>
      </c>
      <c r="C349" t="s">
        <v>1053</v>
      </c>
      <c r="D349" t="s">
        <v>1054</v>
      </c>
      <c r="E349" t="s">
        <v>1055</v>
      </c>
      <c r="F349">
        <v>1</v>
      </c>
      <c r="G349">
        <v>12</v>
      </c>
      <c r="H349">
        <v>4098.8900000000003</v>
      </c>
      <c r="I349">
        <v>2446.84</v>
      </c>
    </row>
    <row r="350" spans="1:9">
      <c r="A350">
        <v>349</v>
      </c>
      <c r="B350" t="s">
        <v>19</v>
      </c>
      <c r="C350" t="s">
        <v>1056</v>
      </c>
      <c r="D350" t="s">
        <v>1057</v>
      </c>
      <c r="E350" t="s">
        <v>1058</v>
      </c>
      <c r="F350">
        <v>8</v>
      </c>
      <c r="G350">
        <v>1</v>
      </c>
      <c r="H350">
        <v>3640.87</v>
      </c>
      <c r="I350">
        <v>338.88</v>
      </c>
    </row>
    <row r="351" spans="1:9">
      <c r="A351">
        <v>350</v>
      </c>
      <c r="B351" t="s">
        <v>429</v>
      </c>
      <c r="C351" t="s">
        <v>1059</v>
      </c>
      <c r="D351" t="s">
        <v>1060</v>
      </c>
      <c r="E351" t="s">
        <v>1061</v>
      </c>
      <c r="F351">
        <v>3</v>
      </c>
      <c r="G351">
        <v>12</v>
      </c>
      <c r="H351">
        <v>115.77</v>
      </c>
      <c r="I351">
        <v>2421.8200000000002</v>
      </c>
    </row>
    <row r="352" spans="1:9">
      <c r="A352">
        <v>351</v>
      </c>
      <c r="B352" t="s">
        <v>410</v>
      </c>
      <c r="C352" t="s">
        <v>1062</v>
      </c>
      <c r="D352" t="s">
        <v>1063</v>
      </c>
      <c r="E352" t="s">
        <v>1064</v>
      </c>
      <c r="F352">
        <v>8</v>
      </c>
      <c r="G352">
        <v>10</v>
      </c>
      <c r="H352">
        <v>2030.62</v>
      </c>
      <c r="I352">
        <v>524.83000000000004</v>
      </c>
    </row>
    <row r="353" spans="1:9">
      <c r="A353">
        <v>352</v>
      </c>
      <c r="B353" t="s">
        <v>126</v>
      </c>
      <c r="C353" t="s">
        <v>1065</v>
      </c>
      <c r="D353" t="s">
        <v>1066</v>
      </c>
      <c r="E353" t="s">
        <v>1067</v>
      </c>
      <c r="F353">
        <v>7</v>
      </c>
      <c r="G353">
        <v>5</v>
      </c>
      <c r="H353">
        <v>36.51</v>
      </c>
      <c r="I353">
        <v>426.47</v>
      </c>
    </row>
    <row r="354" spans="1:9">
      <c r="A354">
        <v>353</v>
      </c>
      <c r="B354" t="s">
        <v>175</v>
      </c>
      <c r="C354" t="s">
        <v>1068</v>
      </c>
      <c r="D354" t="s">
        <v>1069</v>
      </c>
      <c r="E354" t="s">
        <v>1070</v>
      </c>
      <c r="F354">
        <v>2</v>
      </c>
      <c r="G354">
        <v>9</v>
      </c>
      <c r="H354">
        <v>4244.6400000000003</v>
      </c>
      <c r="I354">
        <v>3185.03</v>
      </c>
    </row>
    <row r="355" spans="1:9">
      <c r="A355">
        <v>354</v>
      </c>
      <c r="B355" t="s">
        <v>33</v>
      </c>
      <c r="C355" t="s">
        <v>1071</v>
      </c>
      <c r="D355" t="s">
        <v>1072</v>
      </c>
      <c r="E355" t="s">
        <v>1073</v>
      </c>
      <c r="F355">
        <v>5</v>
      </c>
      <c r="G355">
        <v>8</v>
      </c>
      <c r="H355">
        <v>2744.63</v>
      </c>
      <c r="I355">
        <v>573.83000000000004</v>
      </c>
    </row>
    <row r="356" spans="1:9">
      <c r="A356">
        <v>355</v>
      </c>
      <c r="B356" t="s">
        <v>70</v>
      </c>
      <c r="C356" t="s">
        <v>1074</v>
      </c>
      <c r="D356" t="s">
        <v>1075</v>
      </c>
      <c r="E356" t="s">
        <v>1076</v>
      </c>
      <c r="F356">
        <v>6</v>
      </c>
      <c r="G356">
        <v>10</v>
      </c>
      <c r="H356">
        <v>778.32</v>
      </c>
      <c r="I356">
        <v>3356.86</v>
      </c>
    </row>
    <row r="357" spans="1:9">
      <c r="A357">
        <v>356</v>
      </c>
      <c r="B357" t="s">
        <v>155</v>
      </c>
      <c r="C357" t="s">
        <v>1077</v>
      </c>
      <c r="D357" t="s">
        <v>1078</v>
      </c>
      <c r="E357" t="s">
        <v>1079</v>
      </c>
      <c r="F357">
        <v>5</v>
      </c>
      <c r="G357">
        <v>9</v>
      </c>
      <c r="H357">
        <v>1496.29</v>
      </c>
      <c r="I357">
        <v>3190.86</v>
      </c>
    </row>
    <row r="358" spans="1:9">
      <c r="A358">
        <v>357</v>
      </c>
      <c r="B358" t="s">
        <v>33</v>
      </c>
      <c r="C358" t="s">
        <v>1080</v>
      </c>
      <c r="D358" t="s">
        <v>1081</v>
      </c>
      <c r="E358" t="s">
        <v>1082</v>
      </c>
      <c r="F358">
        <v>4</v>
      </c>
      <c r="G358">
        <v>5</v>
      </c>
      <c r="H358">
        <v>3642.3</v>
      </c>
      <c r="I358">
        <v>3084.08</v>
      </c>
    </row>
    <row r="359" spans="1:9">
      <c r="A359">
        <v>358</v>
      </c>
      <c r="B359" t="s">
        <v>11</v>
      </c>
      <c r="C359" t="s">
        <v>1083</v>
      </c>
      <c r="D359" t="s">
        <v>1084</v>
      </c>
      <c r="E359" t="s">
        <v>1085</v>
      </c>
      <c r="F359">
        <v>8</v>
      </c>
      <c r="G359">
        <v>3</v>
      </c>
      <c r="H359">
        <v>3102.62</v>
      </c>
      <c r="I359">
        <v>2802.76</v>
      </c>
    </row>
    <row r="360" spans="1:9">
      <c r="A360">
        <v>359</v>
      </c>
      <c r="B360" t="s">
        <v>126</v>
      </c>
      <c r="C360" t="s">
        <v>1086</v>
      </c>
      <c r="D360" t="s">
        <v>1087</v>
      </c>
      <c r="E360" t="s">
        <v>1088</v>
      </c>
      <c r="F360">
        <v>11</v>
      </c>
      <c r="G360">
        <v>10</v>
      </c>
      <c r="H360">
        <v>3938.64</v>
      </c>
      <c r="I360">
        <v>3993.84</v>
      </c>
    </row>
    <row r="361" spans="1:9">
      <c r="A361">
        <v>360</v>
      </c>
      <c r="B361" t="s">
        <v>98</v>
      </c>
      <c r="C361" t="s">
        <v>1089</v>
      </c>
      <c r="D361" t="s">
        <v>1090</v>
      </c>
      <c r="E361" t="s">
        <v>1091</v>
      </c>
      <c r="F361">
        <v>10</v>
      </c>
      <c r="G361">
        <v>1</v>
      </c>
      <c r="H361">
        <v>1867.33</v>
      </c>
      <c r="I361">
        <v>2314.69</v>
      </c>
    </row>
    <row r="362" spans="1:9">
      <c r="A362">
        <v>361</v>
      </c>
      <c r="B362" t="s">
        <v>267</v>
      </c>
      <c r="C362" t="s">
        <v>1092</v>
      </c>
      <c r="D362" t="s">
        <v>1093</v>
      </c>
      <c r="E362" t="s">
        <v>1094</v>
      </c>
      <c r="F362">
        <v>8</v>
      </c>
      <c r="G362">
        <v>8</v>
      </c>
      <c r="H362">
        <v>1930.64</v>
      </c>
      <c r="I362">
        <v>1391.38</v>
      </c>
    </row>
    <row r="363" spans="1:9">
      <c r="A363">
        <v>362</v>
      </c>
      <c r="B363" t="s">
        <v>48</v>
      </c>
      <c r="C363" t="s">
        <v>1095</v>
      </c>
      <c r="D363" t="s">
        <v>1096</v>
      </c>
      <c r="E363" t="s">
        <v>1097</v>
      </c>
      <c r="F363">
        <v>12</v>
      </c>
      <c r="G363">
        <v>9</v>
      </c>
      <c r="H363">
        <v>254.48</v>
      </c>
      <c r="I363">
        <v>540.51</v>
      </c>
    </row>
    <row r="364" spans="1:9">
      <c r="A364">
        <v>363</v>
      </c>
      <c r="B364" t="s">
        <v>106</v>
      </c>
      <c r="C364" t="s">
        <v>1098</v>
      </c>
      <c r="D364" t="s">
        <v>1099</v>
      </c>
      <c r="E364" t="s">
        <v>1100</v>
      </c>
      <c r="F364">
        <v>2</v>
      </c>
      <c r="G364">
        <v>7</v>
      </c>
      <c r="H364">
        <v>942.8</v>
      </c>
      <c r="I364">
        <v>1674.56</v>
      </c>
    </row>
    <row r="365" spans="1:9">
      <c r="A365">
        <v>364</v>
      </c>
      <c r="B365" t="s">
        <v>155</v>
      </c>
      <c r="C365" t="s">
        <v>1101</v>
      </c>
      <c r="D365" t="s">
        <v>1102</v>
      </c>
      <c r="E365" t="s">
        <v>1103</v>
      </c>
      <c r="F365">
        <v>3</v>
      </c>
      <c r="G365">
        <v>11</v>
      </c>
      <c r="H365">
        <v>769.65</v>
      </c>
      <c r="I365">
        <v>2661.7</v>
      </c>
    </row>
    <row r="366" spans="1:9">
      <c r="A366">
        <v>365</v>
      </c>
      <c r="B366" t="s">
        <v>33</v>
      </c>
      <c r="C366" t="s">
        <v>1104</v>
      </c>
      <c r="D366" t="s">
        <v>1105</v>
      </c>
      <c r="E366" t="s">
        <v>1106</v>
      </c>
      <c r="F366">
        <v>4</v>
      </c>
      <c r="G366">
        <v>12</v>
      </c>
      <c r="H366">
        <v>345.45</v>
      </c>
      <c r="I366">
        <v>858.66</v>
      </c>
    </row>
    <row r="367" spans="1:9">
      <c r="A367">
        <v>366</v>
      </c>
      <c r="B367" t="s">
        <v>126</v>
      </c>
      <c r="C367" t="s">
        <v>1107</v>
      </c>
      <c r="D367" t="s">
        <v>1108</v>
      </c>
      <c r="E367" t="s">
        <v>1109</v>
      </c>
      <c r="F367">
        <v>6</v>
      </c>
      <c r="G367">
        <v>12</v>
      </c>
      <c r="H367">
        <v>2780.95</v>
      </c>
      <c r="I367">
        <v>3084.99</v>
      </c>
    </row>
    <row r="368" spans="1:9">
      <c r="A368">
        <v>367</v>
      </c>
      <c r="B368" t="s">
        <v>15</v>
      </c>
      <c r="C368" t="s">
        <v>1110</v>
      </c>
      <c r="D368" t="s">
        <v>1111</v>
      </c>
      <c r="E368" t="s">
        <v>1112</v>
      </c>
      <c r="F368">
        <v>2</v>
      </c>
      <c r="G368">
        <v>2</v>
      </c>
      <c r="H368">
        <v>1200.24</v>
      </c>
      <c r="I368">
        <v>3553.85</v>
      </c>
    </row>
    <row r="369" spans="1:9">
      <c r="A369">
        <v>368</v>
      </c>
      <c r="B369" t="s">
        <v>62</v>
      </c>
      <c r="C369" t="s">
        <v>1113</v>
      </c>
      <c r="D369" t="s">
        <v>1114</v>
      </c>
      <c r="E369" t="s">
        <v>1115</v>
      </c>
      <c r="F369">
        <v>9</v>
      </c>
      <c r="G369">
        <v>10</v>
      </c>
      <c r="H369">
        <v>4969.51</v>
      </c>
      <c r="I369">
        <v>1953.19</v>
      </c>
    </row>
    <row r="370" spans="1:9">
      <c r="A370">
        <v>369</v>
      </c>
      <c r="B370" t="s">
        <v>77</v>
      </c>
      <c r="C370" t="s">
        <v>1116</v>
      </c>
      <c r="D370" t="s">
        <v>1117</v>
      </c>
      <c r="E370" t="s">
        <v>395</v>
      </c>
      <c r="F370">
        <v>8</v>
      </c>
      <c r="G370">
        <v>7</v>
      </c>
      <c r="H370">
        <v>2728.97</v>
      </c>
      <c r="I370">
        <v>3612.63</v>
      </c>
    </row>
    <row r="371" spans="1:9">
      <c r="A371">
        <v>370</v>
      </c>
      <c r="B371" t="s">
        <v>84</v>
      </c>
      <c r="C371" t="s">
        <v>1118</v>
      </c>
      <c r="D371" t="s">
        <v>1119</v>
      </c>
      <c r="E371" t="s">
        <v>350</v>
      </c>
      <c r="F371">
        <v>6</v>
      </c>
      <c r="G371">
        <v>8</v>
      </c>
      <c r="H371">
        <v>2927.14</v>
      </c>
      <c r="I371">
        <v>1316.51</v>
      </c>
    </row>
    <row r="372" spans="1:9">
      <c r="A372">
        <v>371</v>
      </c>
      <c r="B372" t="s">
        <v>48</v>
      </c>
      <c r="C372" t="s">
        <v>1120</v>
      </c>
      <c r="D372" t="s">
        <v>1121</v>
      </c>
      <c r="E372" t="s">
        <v>1122</v>
      </c>
      <c r="F372">
        <v>7</v>
      </c>
      <c r="G372">
        <v>1</v>
      </c>
      <c r="H372">
        <v>4902.1000000000004</v>
      </c>
      <c r="I372">
        <v>2929.42</v>
      </c>
    </row>
    <row r="373" spans="1:9">
      <c r="A373">
        <v>372</v>
      </c>
      <c r="B373" t="s">
        <v>106</v>
      </c>
      <c r="C373" t="s">
        <v>1123</v>
      </c>
      <c r="D373" t="s">
        <v>1124</v>
      </c>
      <c r="E373" t="s">
        <v>1125</v>
      </c>
      <c r="F373">
        <v>7</v>
      </c>
      <c r="G373">
        <v>3</v>
      </c>
      <c r="H373">
        <v>3872.39</v>
      </c>
      <c r="I373">
        <v>811.49</v>
      </c>
    </row>
    <row r="374" spans="1:9">
      <c r="A374">
        <v>373</v>
      </c>
      <c r="B374" t="s">
        <v>7</v>
      </c>
      <c r="C374" t="s">
        <v>1126</v>
      </c>
      <c r="D374" t="s">
        <v>1127</v>
      </c>
      <c r="E374" t="s">
        <v>1128</v>
      </c>
      <c r="F374">
        <v>1</v>
      </c>
      <c r="G374">
        <v>7</v>
      </c>
      <c r="H374">
        <v>2063.4299999999998</v>
      </c>
      <c r="I374">
        <v>522.54</v>
      </c>
    </row>
    <row r="375" spans="1:9">
      <c r="A375">
        <v>374</v>
      </c>
      <c r="B375" t="s">
        <v>3</v>
      </c>
      <c r="C375" t="s">
        <v>1129</v>
      </c>
      <c r="D375" t="s">
        <v>1130</v>
      </c>
      <c r="E375" t="s">
        <v>1131</v>
      </c>
      <c r="F375">
        <v>8</v>
      </c>
      <c r="G375">
        <v>12</v>
      </c>
      <c r="H375">
        <v>1511.81</v>
      </c>
      <c r="I375">
        <v>505.72</v>
      </c>
    </row>
    <row r="376" spans="1:9">
      <c r="A376">
        <v>375</v>
      </c>
      <c r="B376" t="s">
        <v>410</v>
      </c>
      <c r="C376" t="s">
        <v>1132</v>
      </c>
      <c r="D376" t="s">
        <v>1133</v>
      </c>
      <c r="E376" t="s">
        <v>1134</v>
      </c>
      <c r="F376">
        <v>5</v>
      </c>
      <c r="G376">
        <v>2</v>
      </c>
      <c r="H376">
        <v>1930.83</v>
      </c>
      <c r="I376">
        <v>2116.87</v>
      </c>
    </row>
    <row r="377" spans="1:9">
      <c r="A377">
        <v>376</v>
      </c>
      <c r="B377" t="s">
        <v>70</v>
      </c>
      <c r="C377" t="s">
        <v>1135</v>
      </c>
      <c r="D377" t="s">
        <v>1136</v>
      </c>
      <c r="E377" t="s">
        <v>1137</v>
      </c>
      <c r="F377">
        <v>9</v>
      </c>
      <c r="G377">
        <v>3</v>
      </c>
      <c r="H377">
        <v>1748.4</v>
      </c>
      <c r="I377">
        <v>1349.26</v>
      </c>
    </row>
    <row r="378" spans="1:9">
      <c r="A378">
        <v>377</v>
      </c>
      <c r="B378" t="s">
        <v>106</v>
      </c>
      <c r="C378" t="s">
        <v>1138</v>
      </c>
      <c r="D378" t="s">
        <v>1139</v>
      </c>
      <c r="E378" t="s">
        <v>1140</v>
      </c>
      <c r="F378">
        <v>11</v>
      </c>
      <c r="G378">
        <v>2</v>
      </c>
      <c r="H378">
        <v>385.19</v>
      </c>
      <c r="I378">
        <v>2103.71</v>
      </c>
    </row>
    <row r="379" spans="1:9">
      <c r="A379">
        <v>378</v>
      </c>
      <c r="B379" t="s">
        <v>33</v>
      </c>
      <c r="C379" t="s">
        <v>1141</v>
      </c>
      <c r="D379" t="s">
        <v>1142</v>
      </c>
      <c r="E379" t="s">
        <v>1143</v>
      </c>
      <c r="F379">
        <v>2</v>
      </c>
      <c r="G379">
        <v>4</v>
      </c>
      <c r="H379">
        <v>1786.69</v>
      </c>
      <c r="I379">
        <v>1474.72</v>
      </c>
    </row>
    <row r="380" spans="1:9">
      <c r="A380">
        <v>379</v>
      </c>
      <c r="B380" t="s">
        <v>171</v>
      </c>
      <c r="C380" t="s">
        <v>67</v>
      </c>
      <c r="D380" t="s">
        <v>1144</v>
      </c>
      <c r="E380" t="s">
        <v>1145</v>
      </c>
      <c r="F380">
        <v>7</v>
      </c>
      <c r="G380">
        <v>10</v>
      </c>
      <c r="H380">
        <v>3729.73</v>
      </c>
      <c r="I380">
        <v>793.75</v>
      </c>
    </row>
    <row r="381" spans="1:9">
      <c r="A381">
        <v>380</v>
      </c>
      <c r="B381" t="s">
        <v>29</v>
      </c>
      <c r="C381" t="s">
        <v>1146</v>
      </c>
      <c r="D381" t="s">
        <v>1147</v>
      </c>
      <c r="E381" t="s">
        <v>1148</v>
      </c>
      <c r="F381">
        <v>3</v>
      </c>
      <c r="G381">
        <v>11</v>
      </c>
      <c r="H381">
        <v>198.29</v>
      </c>
      <c r="I381">
        <v>912.07</v>
      </c>
    </row>
    <row r="382" spans="1:9">
      <c r="A382">
        <v>381</v>
      </c>
      <c r="B382" t="s">
        <v>148</v>
      </c>
      <c r="C382" t="s">
        <v>1149</v>
      </c>
      <c r="D382" t="s">
        <v>1150</v>
      </c>
      <c r="E382" t="s">
        <v>1151</v>
      </c>
      <c r="F382">
        <v>9</v>
      </c>
      <c r="G382">
        <v>3</v>
      </c>
      <c r="H382">
        <v>2070.88</v>
      </c>
      <c r="I382">
        <v>895.09</v>
      </c>
    </row>
    <row r="383" spans="1:9">
      <c r="A383">
        <v>382</v>
      </c>
      <c r="B383" t="s">
        <v>29</v>
      </c>
      <c r="C383" t="s">
        <v>1152</v>
      </c>
      <c r="D383" t="s">
        <v>1153</v>
      </c>
      <c r="E383" t="s">
        <v>1154</v>
      </c>
      <c r="F383">
        <v>4</v>
      </c>
      <c r="G383">
        <v>12</v>
      </c>
      <c r="H383">
        <v>217.26</v>
      </c>
      <c r="I383">
        <v>3746.53</v>
      </c>
    </row>
    <row r="384" spans="1:9">
      <c r="A384">
        <v>383</v>
      </c>
      <c r="B384" t="s">
        <v>98</v>
      </c>
      <c r="C384" t="s">
        <v>1155</v>
      </c>
      <c r="D384" t="s">
        <v>1156</v>
      </c>
      <c r="E384" t="s">
        <v>1067</v>
      </c>
      <c r="F384">
        <v>3</v>
      </c>
      <c r="G384">
        <v>12</v>
      </c>
      <c r="H384">
        <v>1505.71</v>
      </c>
      <c r="I384">
        <v>1096.5899999999999</v>
      </c>
    </row>
    <row r="385" spans="1:9">
      <c r="A385">
        <v>384</v>
      </c>
      <c r="B385" t="s">
        <v>48</v>
      </c>
      <c r="C385" t="s">
        <v>1157</v>
      </c>
      <c r="D385" t="s">
        <v>1158</v>
      </c>
      <c r="E385" t="s">
        <v>1159</v>
      </c>
      <c r="F385">
        <v>11</v>
      </c>
      <c r="G385">
        <v>7</v>
      </c>
      <c r="H385">
        <v>3726.64</v>
      </c>
      <c r="I385">
        <v>3698.24</v>
      </c>
    </row>
    <row r="386" spans="1:9">
      <c r="A386">
        <v>385</v>
      </c>
      <c r="B386" t="s">
        <v>48</v>
      </c>
      <c r="C386" t="s">
        <v>1160</v>
      </c>
      <c r="D386" t="s">
        <v>1161</v>
      </c>
      <c r="E386" t="s">
        <v>1162</v>
      </c>
      <c r="F386">
        <v>12</v>
      </c>
      <c r="G386">
        <v>2</v>
      </c>
      <c r="H386">
        <v>575.9</v>
      </c>
      <c r="I386">
        <v>1148.24</v>
      </c>
    </row>
    <row r="387" spans="1:9">
      <c r="A387">
        <v>386</v>
      </c>
      <c r="B387" t="s">
        <v>66</v>
      </c>
      <c r="C387" t="s">
        <v>1163</v>
      </c>
      <c r="D387" t="s">
        <v>1164</v>
      </c>
      <c r="E387" t="s">
        <v>1165</v>
      </c>
      <c r="F387">
        <v>11</v>
      </c>
      <c r="G387">
        <v>8</v>
      </c>
      <c r="H387">
        <v>2957.65</v>
      </c>
      <c r="I387">
        <v>1418.15</v>
      </c>
    </row>
    <row r="388" spans="1:9">
      <c r="A388">
        <v>387</v>
      </c>
      <c r="B388" t="s">
        <v>126</v>
      </c>
      <c r="C388" t="s">
        <v>1166</v>
      </c>
      <c r="D388" t="s">
        <v>1167</v>
      </c>
      <c r="E388" t="s">
        <v>1168</v>
      </c>
      <c r="F388">
        <v>3</v>
      </c>
      <c r="G388">
        <v>8</v>
      </c>
      <c r="H388">
        <v>3518.08</v>
      </c>
      <c r="I388">
        <v>1279.72</v>
      </c>
    </row>
    <row r="389" spans="1:9">
      <c r="A389">
        <v>388</v>
      </c>
      <c r="B389" t="s">
        <v>267</v>
      </c>
      <c r="C389" t="s">
        <v>1169</v>
      </c>
      <c r="D389" t="s">
        <v>1170</v>
      </c>
      <c r="E389" t="s">
        <v>1171</v>
      </c>
      <c r="F389">
        <v>9</v>
      </c>
      <c r="G389">
        <v>1</v>
      </c>
      <c r="H389">
        <v>1369.75</v>
      </c>
      <c r="I389">
        <v>2721.29</v>
      </c>
    </row>
    <row r="390" spans="1:9">
      <c r="A390">
        <v>389</v>
      </c>
      <c r="B390" t="s">
        <v>267</v>
      </c>
      <c r="C390" t="s">
        <v>1172</v>
      </c>
      <c r="D390" t="s">
        <v>1173</v>
      </c>
      <c r="E390" t="s">
        <v>1174</v>
      </c>
      <c r="F390">
        <v>5</v>
      </c>
      <c r="G390">
        <v>12</v>
      </c>
      <c r="H390">
        <v>3282.9</v>
      </c>
      <c r="I390">
        <v>297.48</v>
      </c>
    </row>
    <row r="391" spans="1:9">
      <c r="A391">
        <v>390</v>
      </c>
      <c r="B391" t="s">
        <v>410</v>
      </c>
      <c r="C391" t="s">
        <v>1175</v>
      </c>
      <c r="D391" t="s">
        <v>1176</v>
      </c>
      <c r="E391" t="s">
        <v>1177</v>
      </c>
      <c r="F391">
        <v>6</v>
      </c>
      <c r="G391">
        <v>6</v>
      </c>
      <c r="H391">
        <v>3905.04</v>
      </c>
      <c r="I391">
        <v>3501.78</v>
      </c>
    </row>
    <row r="392" spans="1:9">
      <c r="A392">
        <v>391</v>
      </c>
      <c r="B392" t="s">
        <v>7</v>
      </c>
      <c r="C392" t="s">
        <v>1178</v>
      </c>
      <c r="D392" t="s">
        <v>1179</v>
      </c>
      <c r="E392" t="s">
        <v>1180</v>
      </c>
      <c r="F392">
        <v>10</v>
      </c>
      <c r="G392">
        <v>11</v>
      </c>
      <c r="H392">
        <v>242.74</v>
      </c>
      <c r="I392">
        <v>2513.5700000000002</v>
      </c>
    </row>
    <row r="393" spans="1:9">
      <c r="A393">
        <v>392</v>
      </c>
      <c r="B393" t="s">
        <v>33</v>
      </c>
      <c r="C393" t="s">
        <v>1181</v>
      </c>
      <c r="D393" t="s">
        <v>1182</v>
      </c>
      <c r="E393" t="s">
        <v>739</v>
      </c>
      <c r="F393">
        <v>2</v>
      </c>
      <c r="G393">
        <v>11</v>
      </c>
      <c r="H393">
        <v>4454.25</v>
      </c>
      <c r="I393">
        <v>1832.2</v>
      </c>
    </row>
    <row r="394" spans="1:9">
      <c r="A394">
        <v>393</v>
      </c>
      <c r="B394" t="s">
        <v>106</v>
      </c>
      <c r="C394" t="s">
        <v>1183</v>
      </c>
      <c r="D394" t="s">
        <v>1184</v>
      </c>
      <c r="E394" t="s">
        <v>1185</v>
      </c>
      <c r="F394">
        <v>12</v>
      </c>
      <c r="G394">
        <v>10</v>
      </c>
      <c r="H394">
        <v>4683.74</v>
      </c>
      <c r="I394">
        <v>924.4</v>
      </c>
    </row>
    <row r="395" spans="1:9">
      <c r="A395">
        <v>394</v>
      </c>
      <c r="B395" t="s">
        <v>7</v>
      </c>
      <c r="C395" t="s">
        <v>1186</v>
      </c>
      <c r="D395" t="s">
        <v>1187</v>
      </c>
      <c r="E395" t="s">
        <v>1188</v>
      </c>
      <c r="F395">
        <v>12</v>
      </c>
      <c r="G395">
        <v>5</v>
      </c>
      <c r="H395">
        <v>1669.53</v>
      </c>
      <c r="I395">
        <v>1713.76</v>
      </c>
    </row>
    <row r="396" spans="1:9">
      <c r="A396">
        <v>395</v>
      </c>
      <c r="B396" t="s">
        <v>165</v>
      </c>
      <c r="C396" t="s">
        <v>1189</v>
      </c>
      <c r="D396" t="s">
        <v>1190</v>
      </c>
      <c r="E396" t="s">
        <v>1191</v>
      </c>
      <c r="F396">
        <v>9</v>
      </c>
      <c r="G396">
        <v>8</v>
      </c>
      <c r="H396">
        <v>322.17</v>
      </c>
      <c r="I396">
        <v>1626.52</v>
      </c>
    </row>
    <row r="397" spans="1:9">
      <c r="A397">
        <v>396</v>
      </c>
      <c r="B397" t="s">
        <v>41</v>
      </c>
      <c r="C397" t="s">
        <v>1192</v>
      </c>
      <c r="D397" t="s">
        <v>1193</v>
      </c>
      <c r="E397" t="s">
        <v>1194</v>
      </c>
      <c r="F397">
        <v>7</v>
      </c>
      <c r="G397">
        <v>6</v>
      </c>
      <c r="H397">
        <v>4373.58</v>
      </c>
      <c r="I397">
        <v>2531.5100000000002</v>
      </c>
    </row>
    <row r="398" spans="1:9">
      <c r="A398">
        <v>397</v>
      </c>
      <c r="B398" t="s">
        <v>171</v>
      </c>
      <c r="C398" t="s">
        <v>1195</v>
      </c>
      <c r="D398" t="s">
        <v>1196</v>
      </c>
      <c r="E398" t="s">
        <v>1197</v>
      </c>
      <c r="F398">
        <v>8</v>
      </c>
      <c r="G398">
        <v>10</v>
      </c>
      <c r="H398">
        <v>2174.5300000000002</v>
      </c>
      <c r="I398">
        <v>2593.6799999999998</v>
      </c>
    </row>
    <row r="399" spans="1:9">
      <c r="A399">
        <v>398</v>
      </c>
      <c r="B399" t="s">
        <v>110</v>
      </c>
      <c r="C399" t="s">
        <v>1198</v>
      </c>
      <c r="D399" t="s">
        <v>1199</v>
      </c>
      <c r="E399" t="s">
        <v>1200</v>
      </c>
      <c r="F399">
        <v>6</v>
      </c>
      <c r="G399">
        <v>8</v>
      </c>
      <c r="H399">
        <v>4850.03</v>
      </c>
      <c r="I399">
        <v>2461.42</v>
      </c>
    </row>
    <row r="400" spans="1:9">
      <c r="A400">
        <v>399</v>
      </c>
      <c r="B400" t="s">
        <v>88</v>
      </c>
      <c r="C400" t="s">
        <v>1201</v>
      </c>
      <c r="D400" t="s">
        <v>1202</v>
      </c>
      <c r="E400" t="s">
        <v>1203</v>
      </c>
      <c r="F400">
        <v>1</v>
      </c>
      <c r="G400">
        <v>2</v>
      </c>
      <c r="H400">
        <v>2399.7600000000002</v>
      </c>
      <c r="I400">
        <v>2043.16</v>
      </c>
    </row>
    <row r="401" spans="1:9">
      <c r="A401">
        <v>400</v>
      </c>
      <c r="B401" t="s">
        <v>110</v>
      </c>
      <c r="C401" t="s">
        <v>1204</v>
      </c>
      <c r="D401" t="s">
        <v>1205</v>
      </c>
      <c r="E401" t="s">
        <v>1206</v>
      </c>
      <c r="F401">
        <v>8</v>
      </c>
      <c r="G401">
        <v>5</v>
      </c>
      <c r="H401">
        <v>4106.41</v>
      </c>
      <c r="I401">
        <v>505.33</v>
      </c>
    </row>
    <row r="402" spans="1:9">
      <c r="A402">
        <v>401</v>
      </c>
      <c r="B402" t="s">
        <v>220</v>
      </c>
      <c r="C402" t="s">
        <v>1207</v>
      </c>
      <c r="D402" t="s">
        <v>1208</v>
      </c>
      <c r="E402" t="s">
        <v>1209</v>
      </c>
      <c r="F402">
        <v>9</v>
      </c>
      <c r="G402">
        <v>9</v>
      </c>
      <c r="H402">
        <v>2868</v>
      </c>
      <c r="I402">
        <v>1893.01</v>
      </c>
    </row>
    <row r="403" spans="1:9">
      <c r="A403">
        <v>402</v>
      </c>
      <c r="B403" t="s">
        <v>19</v>
      </c>
      <c r="C403" t="s">
        <v>1210</v>
      </c>
      <c r="D403" t="s">
        <v>1211</v>
      </c>
      <c r="E403" t="s">
        <v>798</v>
      </c>
      <c r="F403">
        <v>8</v>
      </c>
      <c r="G403">
        <v>7</v>
      </c>
      <c r="H403">
        <v>4144.25</v>
      </c>
      <c r="I403">
        <v>2891.2</v>
      </c>
    </row>
    <row r="404" spans="1:9">
      <c r="A404">
        <v>403</v>
      </c>
      <c r="B404" t="s">
        <v>7</v>
      </c>
      <c r="C404" t="s">
        <v>1212</v>
      </c>
      <c r="D404" t="s">
        <v>1213</v>
      </c>
      <c r="E404" t="s">
        <v>1214</v>
      </c>
      <c r="F404">
        <v>7</v>
      </c>
      <c r="G404">
        <v>2</v>
      </c>
      <c r="H404">
        <v>4662.5</v>
      </c>
      <c r="I404">
        <v>686.73</v>
      </c>
    </row>
    <row r="405" spans="1:9">
      <c r="A405">
        <v>404</v>
      </c>
      <c r="B405" t="s">
        <v>185</v>
      </c>
      <c r="C405" t="s">
        <v>1215</v>
      </c>
      <c r="D405" t="s">
        <v>1216</v>
      </c>
      <c r="E405" t="s">
        <v>94</v>
      </c>
      <c r="F405">
        <v>11</v>
      </c>
      <c r="G405">
        <v>2</v>
      </c>
      <c r="H405">
        <v>569.29999999999995</v>
      </c>
      <c r="I405">
        <v>3259.25</v>
      </c>
    </row>
    <row r="406" spans="1:9">
      <c r="A406">
        <v>405</v>
      </c>
      <c r="B406" t="s">
        <v>7</v>
      </c>
      <c r="C406" t="s">
        <v>1217</v>
      </c>
      <c r="D406" t="s">
        <v>1218</v>
      </c>
      <c r="E406" t="s">
        <v>1219</v>
      </c>
      <c r="F406">
        <v>10</v>
      </c>
      <c r="G406">
        <v>7</v>
      </c>
      <c r="H406">
        <v>1594.99</v>
      </c>
      <c r="I406">
        <v>3577.63</v>
      </c>
    </row>
    <row r="407" spans="1:9">
      <c r="A407">
        <v>406</v>
      </c>
      <c r="B407" t="s">
        <v>70</v>
      </c>
      <c r="C407" t="s">
        <v>1220</v>
      </c>
      <c r="D407" t="s">
        <v>1221</v>
      </c>
      <c r="E407" t="s">
        <v>1222</v>
      </c>
      <c r="F407">
        <v>5</v>
      </c>
      <c r="G407">
        <v>10</v>
      </c>
      <c r="H407">
        <v>679.93</v>
      </c>
      <c r="I407">
        <v>2843.3</v>
      </c>
    </row>
    <row r="408" spans="1:9">
      <c r="A408">
        <v>407</v>
      </c>
      <c r="B408" t="s">
        <v>106</v>
      </c>
      <c r="C408" t="s">
        <v>1223</v>
      </c>
      <c r="D408" t="s">
        <v>1224</v>
      </c>
      <c r="E408" t="s">
        <v>1225</v>
      </c>
      <c r="F408">
        <v>5</v>
      </c>
      <c r="G408">
        <v>7</v>
      </c>
      <c r="H408">
        <v>726.09</v>
      </c>
      <c r="I408">
        <v>2792.84</v>
      </c>
    </row>
    <row r="409" spans="1:9">
      <c r="A409">
        <v>408</v>
      </c>
      <c r="B409" t="s">
        <v>175</v>
      </c>
      <c r="C409" t="s">
        <v>1226</v>
      </c>
      <c r="D409" t="s">
        <v>1227</v>
      </c>
      <c r="E409" t="s">
        <v>1228</v>
      </c>
      <c r="F409">
        <v>6</v>
      </c>
      <c r="G409">
        <v>10</v>
      </c>
      <c r="H409">
        <v>2942.77</v>
      </c>
      <c r="I409">
        <v>3537.66</v>
      </c>
    </row>
    <row r="410" spans="1:9">
      <c r="A410">
        <v>409</v>
      </c>
      <c r="B410" t="s">
        <v>110</v>
      </c>
      <c r="C410" t="s">
        <v>1229</v>
      </c>
      <c r="D410" t="s">
        <v>1230</v>
      </c>
      <c r="E410" t="s">
        <v>1231</v>
      </c>
      <c r="F410">
        <v>8</v>
      </c>
      <c r="G410">
        <v>7</v>
      </c>
      <c r="H410">
        <v>4194.83</v>
      </c>
      <c r="I410">
        <v>1554.62</v>
      </c>
    </row>
    <row r="411" spans="1:9">
      <c r="A411">
        <v>410</v>
      </c>
      <c r="B411" t="s">
        <v>48</v>
      </c>
      <c r="C411" t="s">
        <v>1232</v>
      </c>
      <c r="D411" t="s">
        <v>1233</v>
      </c>
      <c r="E411" t="s">
        <v>1234</v>
      </c>
      <c r="F411">
        <v>10</v>
      </c>
      <c r="G411">
        <v>10</v>
      </c>
      <c r="H411">
        <v>680.99</v>
      </c>
      <c r="I411">
        <v>2321.52</v>
      </c>
    </row>
    <row r="412" spans="1:9">
      <c r="A412">
        <v>411</v>
      </c>
      <c r="B412" t="s">
        <v>106</v>
      </c>
      <c r="C412" t="s">
        <v>1235</v>
      </c>
      <c r="D412" t="s">
        <v>1236</v>
      </c>
      <c r="E412" t="s">
        <v>1237</v>
      </c>
      <c r="F412">
        <v>1</v>
      </c>
      <c r="G412">
        <v>12</v>
      </c>
      <c r="H412">
        <v>3413.05</v>
      </c>
      <c r="I412">
        <v>805.87</v>
      </c>
    </row>
    <row r="413" spans="1:9">
      <c r="A413">
        <v>412</v>
      </c>
      <c r="B413" t="s">
        <v>55</v>
      </c>
      <c r="C413" t="s">
        <v>1238</v>
      </c>
      <c r="D413" t="s">
        <v>1239</v>
      </c>
      <c r="E413" t="s">
        <v>583</v>
      </c>
      <c r="F413">
        <v>6</v>
      </c>
      <c r="G413">
        <v>2</v>
      </c>
      <c r="H413">
        <v>3358.2</v>
      </c>
      <c r="I413">
        <v>3841.52</v>
      </c>
    </row>
    <row r="414" spans="1:9">
      <c r="A414">
        <v>413</v>
      </c>
      <c r="B414" t="s">
        <v>251</v>
      </c>
      <c r="C414" t="s">
        <v>1240</v>
      </c>
      <c r="D414" t="s">
        <v>1241</v>
      </c>
      <c r="E414" t="s">
        <v>1242</v>
      </c>
      <c r="F414">
        <v>6</v>
      </c>
      <c r="G414">
        <v>8</v>
      </c>
      <c r="H414">
        <v>4996.09</v>
      </c>
      <c r="I414">
        <v>2865.93</v>
      </c>
    </row>
    <row r="415" spans="1:9">
      <c r="A415">
        <v>414</v>
      </c>
      <c r="B415" t="s">
        <v>29</v>
      </c>
      <c r="C415" t="s">
        <v>1243</v>
      </c>
      <c r="D415" t="s">
        <v>1244</v>
      </c>
      <c r="E415" t="s">
        <v>1245</v>
      </c>
      <c r="F415">
        <v>12</v>
      </c>
      <c r="G415">
        <v>1</v>
      </c>
      <c r="H415">
        <v>3261.36</v>
      </c>
      <c r="I415">
        <v>556.37</v>
      </c>
    </row>
    <row r="416" spans="1:9">
      <c r="A416">
        <v>415</v>
      </c>
      <c r="B416" t="s">
        <v>55</v>
      </c>
      <c r="C416" t="s">
        <v>1246</v>
      </c>
      <c r="D416" t="s">
        <v>1247</v>
      </c>
      <c r="E416" t="s">
        <v>1248</v>
      </c>
      <c r="F416">
        <v>9</v>
      </c>
      <c r="G416">
        <v>9</v>
      </c>
      <c r="H416">
        <v>2275.29</v>
      </c>
      <c r="I416">
        <v>2962.59</v>
      </c>
    </row>
    <row r="417" spans="1:9">
      <c r="A417">
        <v>416</v>
      </c>
      <c r="B417" t="s">
        <v>220</v>
      </c>
      <c r="C417" t="s">
        <v>1249</v>
      </c>
      <c r="D417" t="s">
        <v>1250</v>
      </c>
      <c r="E417" t="s">
        <v>83</v>
      </c>
      <c r="F417">
        <v>8</v>
      </c>
      <c r="G417">
        <v>1</v>
      </c>
      <c r="H417">
        <v>561.69000000000005</v>
      </c>
      <c r="I417">
        <v>2248.16</v>
      </c>
    </row>
    <row r="418" spans="1:9">
      <c r="A418">
        <v>417</v>
      </c>
      <c r="B418" t="s">
        <v>48</v>
      </c>
      <c r="C418" t="s">
        <v>1251</v>
      </c>
      <c r="D418" t="s">
        <v>1252</v>
      </c>
      <c r="E418" t="s">
        <v>1162</v>
      </c>
      <c r="F418">
        <v>12</v>
      </c>
      <c r="G418">
        <v>1</v>
      </c>
      <c r="H418">
        <v>882.14</v>
      </c>
      <c r="I418">
        <v>2771.73</v>
      </c>
    </row>
    <row r="419" spans="1:9">
      <c r="A419">
        <v>418</v>
      </c>
      <c r="B419" t="s">
        <v>84</v>
      </c>
      <c r="C419" t="s">
        <v>1253</v>
      </c>
      <c r="D419" t="s">
        <v>1254</v>
      </c>
      <c r="E419" t="s">
        <v>1255</v>
      </c>
      <c r="F419">
        <v>9</v>
      </c>
      <c r="G419">
        <v>2</v>
      </c>
      <c r="H419">
        <v>2578.02</v>
      </c>
      <c r="I419">
        <v>1008.1</v>
      </c>
    </row>
    <row r="420" spans="1:9">
      <c r="A420">
        <v>419</v>
      </c>
      <c r="B420" t="s">
        <v>189</v>
      </c>
      <c r="C420" t="s">
        <v>1256</v>
      </c>
      <c r="D420" t="s">
        <v>1257</v>
      </c>
      <c r="E420" t="s">
        <v>1258</v>
      </c>
      <c r="F420">
        <v>9</v>
      </c>
      <c r="G420">
        <v>7</v>
      </c>
      <c r="H420">
        <v>4527.55</v>
      </c>
      <c r="I420">
        <v>2034.88</v>
      </c>
    </row>
    <row r="421" spans="1:9">
      <c r="A421">
        <v>420</v>
      </c>
      <c r="B421" t="s">
        <v>220</v>
      </c>
      <c r="C421" t="s">
        <v>1259</v>
      </c>
      <c r="D421" t="s">
        <v>1260</v>
      </c>
      <c r="E421" t="s">
        <v>254</v>
      </c>
      <c r="F421">
        <v>12</v>
      </c>
      <c r="G421">
        <v>3</v>
      </c>
      <c r="H421">
        <v>2067.36</v>
      </c>
      <c r="I421">
        <v>3366.38</v>
      </c>
    </row>
    <row r="422" spans="1:9">
      <c r="A422">
        <v>421</v>
      </c>
      <c r="B422" t="s">
        <v>155</v>
      </c>
      <c r="C422" t="s">
        <v>1261</v>
      </c>
      <c r="D422" t="s">
        <v>1262</v>
      </c>
      <c r="E422" t="s">
        <v>1263</v>
      </c>
      <c r="F422">
        <v>8</v>
      </c>
      <c r="G422">
        <v>9</v>
      </c>
      <c r="H422">
        <v>3614.48</v>
      </c>
      <c r="I422">
        <v>1952.06</v>
      </c>
    </row>
    <row r="423" spans="1:9">
      <c r="A423">
        <v>422</v>
      </c>
      <c r="B423" t="s">
        <v>110</v>
      </c>
      <c r="C423" t="s">
        <v>1264</v>
      </c>
      <c r="D423" t="s">
        <v>1265</v>
      </c>
      <c r="E423" t="s">
        <v>1266</v>
      </c>
      <c r="F423">
        <v>2</v>
      </c>
      <c r="G423">
        <v>11</v>
      </c>
      <c r="H423">
        <v>2564.39</v>
      </c>
      <c r="I423">
        <v>3931.55</v>
      </c>
    </row>
    <row r="424" spans="1:9">
      <c r="A424">
        <v>423</v>
      </c>
      <c r="B424" t="s">
        <v>110</v>
      </c>
      <c r="C424" t="s">
        <v>1267</v>
      </c>
      <c r="D424" t="s">
        <v>1268</v>
      </c>
      <c r="E424" t="s">
        <v>341</v>
      </c>
      <c r="F424">
        <v>8</v>
      </c>
      <c r="G424">
        <v>1</v>
      </c>
      <c r="H424">
        <v>3313.29</v>
      </c>
      <c r="I424">
        <v>906.21</v>
      </c>
    </row>
    <row r="425" spans="1:9">
      <c r="A425">
        <v>424</v>
      </c>
      <c r="B425" t="s">
        <v>15</v>
      </c>
      <c r="C425" t="s">
        <v>1269</v>
      </c>
      <c r="D425" t="s">
        <v>1270</v>
      </c>
      <c r="E425" t="s">
        <v>1271</v>
      </c>
      <c r="F425">
        <v>6</v>
      </c>
      <c r="G425">
        <v>11</v>
      </c>
      <c r="H425">
        <v>3639.83</v>
      </c>
      <c r="I425">
        <v>151.16</v>
      </c>
    </row>
    <row r="426" spans="1:9">
      <c r="A426">
        <v>425</v>
      </c>
      <c r="B426" t="s">
        <v>33</v>
      </c>
      <c r="C426" t="s">
        <v>1272</v>
      </c>
      <c r="D426" t="s">
        <v>1273</v>
      </c>
      <c r="E426" t="s">
        <v>1274</v>
      </c>
      <c r="F426">
        <v>10</v>
      </c>
      <c r="G426">
        <v>6</v>
      </c>
      <c r="H426">
        <v>3230.23</v>
      </c>
      <c r="I426">
        <v>2439.71</v>
      </c>
    </row>
    <row r="427" spans="1:9">
      <c r="A427">
        <v>426</v>
      </c>
      <c r="B427" t="s">
        <v>3</v>
      </c>
      <c r="C427" t="s">
        <v>1275</v>
      </c>
      <c r="D427" t="s">
        <v>1276</v>
      </c>
      <c r="E427" t="s">
        <v>1277</v>
      </c>
      <c r="F427">
        <v>12</v>
      </c>
      <c r="G427">
        <v>10</v>
      </c>
      <c r="H427">
        <v>1728.12</v>
      </c>
      <c r="I427">
        <v>3859.06</v>
      </c>
    </row>
    <row r="428" spans="1:9">
      <c r="A428">
        <v>427</v>
      </c>
      <c r="B428" t="s">
        <v>267</v>
      </c>
      <c r="C428" t="s">
        <v>1278</v>
      </c>
      <c r="D428" t="s">
        <v>1279</v>
      </c>
      <c r="E428" t="s">
        <v>985</v>
      </c>
      <c r="F428">
        <v>2</v>
      </c>
      <c r="G428">
        <v>8</v>
      </c>
      <c r="H428">
        <v>4134.84</v>
      </c>
      <c r="I428">
        <v>2327.65</v>
      </c>
    </row>
    <row r="429" spans="1:9">
      <c r="A429">
        <v>428</v>
      </c>
      <c r="B429" t="s">
        <v>106</v>
      </c>
      <c r="C429" t="s">
        <v>239</v>
      </c>
      <c r="D429" t="s">
        <v>1280</v>
      </c>
      <c r="E429" t="s">
        <v>1281</v>
      </c>
      <c r="F429">
        <v>6</v>
      </c>
      <c r="G429">
        <v>6</v>
      </c>
      <c r="H429">
        <v>4945.5200000000004</v>
      </c>
      <c r="I429">
        <v>1758.94</v>
      </c>
    </row>
    <row r="430" spans="1:9">
      <c r="A430">
        <v>429</v>
      </c>
      <c r="B430" t="s">
        <v>165</v>
      </c>
      <c r="C430" t="s">
        <v>1282</v>
      </c>
      <c r="D430" t="s">
        <v>1283</v>
      </c>
      <c r="E430" t="s">
        <v>1284</v>
      </c>
      <c r="F430">
        <v>2</v>
      </c>
      <c r="G430">
        <v>5</v>
      </c>
      <c r="H430">
        <v>3643.8</v>
      </c>
      <c r="I430">
        <v>3168.49</v>
      </c>
    </row>
    <row r="431" spans="1:9">
      <c r="A431">
        <v>430</v>
      </c>
      <c r="B431" t="s">
        <v>155</v>
      </c>
      <c r="C431" t="s">
        <v>1285</v>
      </c>
      <c r="D431" t="s">
        <v>1286</v>
      </c>
      <c r="E431" t="s">
        <v>1287</v>
      </c>
      <c r="F431">
        <v>1</v>
      </c>
      <c r="G431">
        <v>11</v>
      </c>
      <c r="H431">
        <v>3985.88</v>
      </c>
      <c r="I431">
        <v>3289.56</v>
      </c>
    </row>
    <row r="432" spans="1:9">
      <c r="A432">
        <v>431</v>
      </c>
      <c r="B432" t="s">
        <v>98</v>
      </c>
      <c r="C432" t="s">
        <v>1288</v>
      </c>
      <c r="D432" t="s">
        <v>1289</v>
      </c>
      <c r="E432" t="s">
        <v>1290</v>
      </c>
      <c r="F432">
        <v>6</v>
      </c>
      <c r="G432">
        <v>7</v>
      </c>
      <c r="H432">
        <v>1082.82</v>
      </c>
      <c r="I432">
        <v>2233.5</v>
      </c>
    </row>
    <row r="433" spans="1:9">
      <c r="A433">
        <v>432</v>
      </c>
      <c r="B433" t="s">
        <v>220</v>
      </c>
      <c r="C433" t="s">
        <v>1291</v>
      </c>
      <c r="D433" t="s">
        <v>1292</v>
      </c>
      <c r="E433" t="s">
        <v>1293</v>
      </c>
      <c r="F433">
        <v>8</v>
      </c>
      <c r="G433">
        <v>5</v>
      </c>
      <c r="H433">
        <v>4447.3599999999997</v>
      </c>
      <c r="I433">
        <v>620.6</v>
      </c>
    </row>
    <row r="434" spans="1:9">
      <c r="A434">
        <v>433</v>
      </c>
      <c r="B434" t="s">
        <v>171</v>
      </c>
      <c r="C434" t="s">
        <v>1294</v>
      </c>
      <c r="D434" t="s">
        <v>1295</v>
      </c>
      <c r="E434" t="s">
        <v>1296</v>
      </c>
      <c r="F434">
        <v>8</v>
      </c>
      <c r="G434">
        <v>4</v>
      </c>
      <c r="H434">
        <v>1328.69</v>
      </c>
      <c r="I434">
        <v>1961.69</v>
      </c>
    </row>
    <row r="435" spans="1:9">
      <c r="A435">
        <v>434</v>
      </c>
      <c r="B435" t="s">
        <v>48</v>
      </c>
      <c r="C435" t="s">
        <v>1297</v>
      </c>
      <c r="D435" t="s">
        <v>1298</v>
      </c>
      <c r="E435" t="s">
        <v>1299</v>
      </c>
      <c r="F435">
        <v>7</v>
      </c>
      <c r="G435">
        <v>12</v>
      </c>
      <c r="H435">
        <v>2581.85</v>
      </c>
      <c r="I435">
        <v>2240.9499999999998</v>
      </c>
    </row>
    <row r="436" spans="1:9">
      <c r="A436">
        <v>435</v>
      </c>
      <c r="B436" t="s">
        <v>84</v>
      </c>
      <c r="C436" t="s">
        <v>1300</v>
      </c>
      <c r="D436" t="s">
        <v>1301</v>
      </c>
      <c r="E436" t="s">
        <v>1302</v>
      </c>
      <c r="F436">
        <v>7</v>
      </c>
      <c r="G436">
        <v>1</v>
      </c>
      <c r="H436">
        <v>2054.37</v>
      </c>
      <c r="I436">
        <v>2340.15</v>
      </c>
    </row>
    <row r="437" spans="1:9">
      <c r="A437">
        <v>436</v>
      </c>
      <c r="B437" t="s">
        <v>110</v>
      </c>
      <c r="C437" t="s">
        <v>1303</v>
      </c>
      <c r="D437" t="s">
        <v>1304</v>
      </c>
      <c r="E437" t="s">
        <v>1305</v>
      </c>
      <c r="F437">
        <v>12</v>
      </c>
      <c r="G437">
        <v>9</v>
      </c>
      <c r="H437">
        <v>2995.35</v>
      </c>
      <c r="I437">
        <v>1373.22</v>
      </c>
    </row>
    <row r="438" spans="1:9">
      <c r="A438">
        <v>437</v>
      </c>
      <c r="B438" t="s">
        <v>48</v>
      </c>
      <c r="C438" t="s">
        <v>1306</v>
      </c>
      <c r="D438" t="s">
        <v>1307</v>
      </c>
      <c r="E438" t="s">
        <v>1308</v>
      </c>
      <c r="F438">
        <v>8</v>
      </c>
      <c r="G438">
        <v>1</v>
      </c>
      <c r="H438">
        <v>755.77</v>
      </c>
      <c r="I438">
        <v>638.59</v>
      </c>
    </row>
    <row r="439" spans="1:9">
      <c r="A439">
        <v>438</v>
      </c>
      <c r="B439" t="s">
        <v>66</v>
      </c>
      <c r="C439" t="s">
        <v>1309</v>
      </c>
      <c r="D439" t="s">
        <v>1310</v>
      </c>
      <c r="E439" t="s">
        <v>798</v>
      </c>
      <c r="F439">
        <v>7</v>
      </c>
      <c r="G439">
        <v>10</v>
      </c>
      <c r="H439">
        <v>3235.39</v>
      </c>
      <c r="I439">
        <v>3321.88</v>
      </c>
    </row>
    <row r="440" spans="1:9">
      <c r="A440">
        <v>439</v>
      </c>
      <c r="B440" t="s">
        <v>410</v>
      </c>
      <c r="C440" t="s">
        <v>1311</v>
      </c>
      <c r="D440" t="s">
        <v>1312</v>
      </c>
      <c r="E440" t="s">
        <v>1313</v>
      </c>
      <c r="F440">
        <v>8</v>
      </c>
      <c r="G440">
        <v>5</v>
      </c>
      <c r="H440">
        <v>2468.77</v>
      </c>
      <c r="I440">
        <v>3851.12</v>
      </c>
    </row>
    <row r="441" spans="1:9">
      <c r="A441">
        <v>440</v>
      </c>
      <c r="B441" t="s">
        <v>220</v>
      </c>
      <c r="C441" t="s">
        <v>1314</v>
      </c>
      <c r="D441" t="s">
        <v>1315</v>
      </c>
      <c r="E441" t="s">
        <v>1316</v>
      </c>
      <c r="F441">
        <v>12</v>
      </c>
      <c r="G441">
        <v>5</v>
      </c>
      <c r="H441">
        <v>1919.38</v>
      </c>
      <c r="I441">
        <v>863.56</v>
      </c>
    </row>
    <row r="442" spans="1:9">
      <c r="A442">
        <v>441</v>
      </c>
      <c r="B442" t="s">
        <v>106</v>
      </c>
      <c r="C442" t="s">
        <v>1317</v>
      </c>
      <c r="D442" t="s">
        <v>1318</v>
      </c>
      <c r="E442" t="s">
        <v>1319</v>
      </c>
      <c r="F442">
        <v>8</v>
      </c>
      <c r="G442">
        <v>2</v>
      </c>
      <c r="H442">
        <v>3390.97</v>
      </c>
      <c r="I442">
        <v>955.43</v>
      </c>
    </row>
    <row r="443" spans="1:9">
      <c r="A443">
        <v>442</v>
      </c>
      <c r="B443" t="s">
        <v>429</v>
      </c>
      <c r="C443" t="s">
        <v>1320</v>
      </c>
      <c r="D443" t="s">
        <v>1321</v>
      </c>
      <c r="E443" t="s">
        <v>1171</v>
      </c>
      <c r="F443">
        <v>3</v>
      </c>
      <c r="G443">
        <v>7</v>
      </c>
      <c r="H443">
        <v>3543.14</v>
      </c>
      <c r="I443">
        <v>3260.24</v>
      </c>
    </row>
    <row r="444" spans="1:9">
      <c r="A444">
        <v>443</v>
      </c>
      <c r="B444" t="s">
        <v>189</v>
      </c>
      <c r="C444" t="s">
        <v>1322</v>
      </c>
      <c r="D444" t="s">
        <v>1323</v>
      </c>
      <c r="E444" t="s">
        <v>1324</v>
      </c>
      <c r="F444">
        <v>4</v>
      </c>
      <c r="G444">
        <v>8</v>
      </c>
      <c r="H444">
        <v>2533.0300000000002</v>
      </c>
      <c r="I444">
        <v>503.52</v>
      </c>
    </row>
    <row r="445" spans="1:9">
      <c r="A445">
        <v>444</v>
      </c>
      <c r="B445" t="s">
        <v>220</v>
      </c>
      <c r="C445" t="s">
        <v>1325</v>
      </c>
      <c r="D445" t="s">
        <v>1326</v>
      </c>
      <c r="E445" t="s">
        <v>1327</v>
      </c>
      <c r="F445">
        <v>3</v>
      </c>
      <c r="G445">
        <v>8</v>
      </c>
      <c r="H445">
        <v>1511.7</v>
      </c>
      <c r="I445">
        <v>276.89</v>
      </c>
    </row>
    <row r="446" spans="1:9">
      <c r="A446">
        <v>445</v>
      </c>
      <c r="B446" t="s">
        <v>267</v>
      </c>
      <c r="C446" t="s">
        <v>1328</v>
      </c>
      <c r="D446" t="s">
        <v>1329</v>
      </c>
      <c r="E446" t="s">
        <v>1330</v>
      </c>
      <c r="F446">
        <v>6</v>
      </c>
      <c r="G446">
        <v>3</v>
      </c>
      <c r="H446">
        <v>1854</v>
      </c>
      <c r="I446">
        <v>3654.65</v>
      </c>
    </row>
    <row r="447" spans="1:9">
      <c r="A447">
        <v>446</v>
      </c>
      <c r="B447" t="s">
        <v>77</v>
      </c>
      <c r="C447" t="s">
        <v>1331</v>
      </c>
      <c r="D447" t="s">
        <v>1332</v>
      </c>
      <c r="E447" t="s">
        <v>1333</v>
      </c>
      <c r="F447">
        <v>4</v>
      </c>
      <c r="G447">
        <v>10</v>
      </c>
      <c r="H447">
        <v>200.02</v>
      </c>
      <c r="I447">
        <v>2178.46</v>
      </c>
    </row>
    <row r="448" spans="1:9">
      <c r="A448">
        <v>447</v>
      </c>
      <c r="B448" t="s">
        <v>98</v>
      </c>
      <c r="C448" t="s">
        <v>1334</v>
      </c>
      <c r="D448" t="s">
        <v>1335</v>
      </c>
      <c r="E448" t="s">
        <v>1336</v>
      </c>
      <c r="F448">
        <v>2</v>
      </c>
      <c r="G448">
        <v>3</v>
      </c>
      <c r="H448">
        <v>4902.45</v>
      </c>
      <c r="I448">
        <v>803.01</v>
      </c>
    </row>
    <row r="449" spans="1:9">
      <c r="A449">
        <v>448</v>
      </c>
      <c r="B449" t="s">
        <v>84</v>
      </c>
      <c r="C449" t="s">
        <v>1337</v>
      </c>
      <c r="D449" t="s">
        <v>1338</v>
      </c>
      <c r="E449" t="s">
        <v>1339</v>
      </c>
      <c r="F449">
        <v>9</v>
      </c>
      <c r="G449">
        <v>3</v>
      </c>
      <c r="H449">
        <v>1507.46</v>
      </c>
      <c r="I449">
        <v>726.93</v>
      </c>
    </row>
    <row r="450" spans="1:9">
      <c r="A450">
        <v>449</v>
      </c>
      <c r="B450" t="s">
        <v>165</v>
      </c>
      <c r="C450" t="s">
        <v>1340</v>
      </c>
      <c r="D450" t="s">
        <v>1341</v>
      </c>
      <c r="E450" t="s">
        <v>47</v>
      </c>
      <c r="F450">
        <v>11</v>
      </c>
      <c r="G450">
        <v>2</v>
      </c>
      <c r="H450">
        <v>2124.4299999999998</v>
      </c>
      <c r="I450">
        <v>2993.2</v>
      </c>
    </row>
    <row r="451" spans="1:9">
      <c r="A451">
        <v>450</v>
      </c>
      <c r="B451" t="s">
        <v>19</v>
      </c>
      <c r="C451" t="s">
        <v>876</v>
      </c>
      <c r="D451" t="s">
        <v>1342</v>
      </c>
      <c r="E451" t="s">
        <v>1343</v>
      </c>
      <c r="F451">
        <v>7</v>
      </c>
      <c r="G451">
        <v>8</v>
      </c>
      <c r="H451">
        <v>1348.57</v>
      </c>
      <c r="I451">
        <v>1233.75</v>
      </c>
    </row>
    <row r="452" spans="1:9">
      <c r="A452">
        <v>451</v>
      </c>
      <c r="B452" t="s">
        <v>29</v>
      </c>
      <c r="C452" t="s">
        <v>1344</v>
      </c>
      <c r="D452" t="s">
        <v>1345</v>
      </c>
      <c r="E452" t="s">
        <v>1346</v>
      </c>
      <c r="F452">
        <v>8</v>
      </c>
      <c r="G452">
        <v>12</v>
      </c>
      <c r="H452">
        <v>1186.52</v>
      </c>
      <c r="I452">
        <v>2715.37</v>
      </c>
    </row>
    <row r="453" spans="1:9">
      <c r="A453">
        <v>452</v>
      </c>
      <c r="B453" t="s">
        <v>66</v>
      </c>
      <c r="C453" t="s">
        <v>1347</v>
      </c>
      <c r="D453" t="s">
        <v>1348</v>
      </c>
      <c r="E453" t="s">
        <v>1349</v>
      </c>
      <c r="F453">
        <v>3</v>
      </c>
      <c r="G453">
        <v>5</v>
      </c>
      <c r="H453">
        <v>2649.82</v>
      </c>
      <c r="I453">
        <v>2432.37</v>
      </c>
    </row>
    <row r="454" spans="1:9">
      <c r="A454">
        <v>453</v>
      </c>
      <c r="B454" t="s">
        <v>84</v>
      </c>
      <c r="C454" t="s">
        <v>1350</v>
      </c>
      <c r="D454" t="s">
        <v>1351</v>
      </c>
      <c r="E454" t="s">
        <v>1352</v>
      </c>
      <c r="F454">
        <v>9</v>
      </c>
      <c r="G454">
        <v>1</v>
      </c>
      <c r="H454">
        <v>1923.86</v>
      </c>
      <c r="I454">
        <v>2836.84</v>
      </c>
    </row>
    <row r="455" spans="1:9">
      <c r="A455">
        <v>454</v>
      </c>
      <c r="B455" t="s">
        <v>7</v>
      </c>
      <c r="C455" t="s">
        <v>1353</v>
      </c>
      <c r="D455" t="s">
        <v>1354</v>
      </c>
      <c r="E455" t="s">
        <v>1355</v>
      </c>
      <c r="F455">
        <v>3</v>
      </c>
      <c r="G455">
        <v>10</v>
      </c>
      <c r="H455">
        <v>1555.81</v>
      </c>
      <c r="I455">
        <v>2345.4</v>
      </c>
    </row>
    <row r="456" spans="1:9">
      <c r="A456">
        <v>455</v>
      </c>
      <c r="B456" t="s">
        <v>48</v>
      </c>
      <c r="C456" t="s">
        <v>1356</v>
      </c>
      <c r="D456" t="s">
        <v>1357</v>
      </c>
      <c r="E456" t="s">
        <v>1358</v>
      </c>
      <c r="F456">
        <v>3</v>
      </c>
      <c r="G456">
        <v>3</v>
      </c>
      <c r="H456">
        <v>4299.3900000000003</v>
      </c>
      <c r="I456">
        <v>1234.1099999999999</v>
      </c>
    </row>
    <row r="457" spans="1:9">
      <c r="A457">
        <v>456</v>
      </c>
      <c r="B457" t="s">
        <v>55</v>
      </c>
      <c r="C457" t="s">
        <v>1359</v>
      </c>
      <c r="D457" t="s">
        <v>1360</v>
      </c>
      <c r="E457" t="s">
        <v>1361</v>
      </c>
      <c r="F457">
        <v>12</v>
      </c>
      <c r="G457">
        <v>6</v>
      </c>
      <c r="H457">
        <v>2370.91</v>
      </c>
      <c r="I457">
        <v>3900.19</v>
      </c>
    </row>
    <row r="458" spans="1:9">
      <c r="A458">
        <v>457</v>
      </c>
      <c r="B458" t="s">
        <v>106</v>
      </c>
      <c r="C458" t="s">
        <v>1362</v>
      </c>
      <c r="D458" t="s">
        <v>1363</v>
      </c>
      <c r="E458" t="s">
        <v>1364</v>
      </c>
      <c r="F458">
        <v>10</v>
      </c>
      <c r="G458">
        <v>9</v>
      </c>
      <c r="H458">
        <v>1955.55</v>
      </c>
      <c r="I458">
        <v>3877.33</v>
      </c>
    </row>
    <row r="459" spans="1:9">
      <c r="A459">
        <v>458</v>
      </c>
      <c r="B459" t="s">
        <v>126</v>
      </c>
      <c r="C459" t="s">
        <v>1365</v>
      </c>
      <c r="D459" t="s">
        <v>1366</v>
      </c>
      <c r="E459" t="s">
        <v>875</v>
      </c>
      <c r="F459">
        <v>3</v>
      </c>
      <c r="G459">
        <v>10</v>
      </c>
      <c r="H459">
        <v>4978.55</v>
      </c>
      <c r="I459">
        <v>2271.0700000000002</v>
      </c>
    </row>
    <row r="460" spans="1:9">
      <c r="A460">
        <v>459</v>
      </c>
      <c r="B460" t="s">
        <v>70</v>
      </c>
      <c r="C460" t="s">
        <v>1367</v>
      </c>
      <c r="D460" t="s">
        <v>1368</v>
      </c>
      <c r="E460" t="s">
        <v>1369</v>
      </c>
      <c r="F460">
        <v>11</v>
      </c>
      <c r="G460">
        <v>10</v>
      </c>
      <c r="H460">
        <v>3222.99</v>
      </c>
      <c r="I460">
        <v>738.41</v>
      </c>
    </row>
    <row r="461" spans="1:9">
      <c r="A461">
        <v>460</v>
      </c>
      <c r="B461" t="s">
        <v>429</v>
      </c>
      <c r="C461" t="s">
        <v>1370</v>
      </c>
      <c r="D461" t="s">
        <v>1371</v>
      </c>
      <c r="E461" t="s">
        <v>1372</v>
      </c>
      <c r="F461">
        <v>6</v>
      </c>
      <c r="G461">
        <v>11</v>
      </c>
      <c r="H461">
        <v>2466.3200000000002</v>
      </c>
      <c r="I461">
        <v>1675.72</v>
      </c>
    </row>
    <row r="462" spans="1:9">
      <c r="A462">
        <v>461</v>
      </c>
      <c r="B462" t="s">
        <v>62</v>
      </c>
      <c r="C462" t="s">
        <v>1373</v>
      </c>
      <c r="D462" t="s">
        <v>1374</v>
      </c>
      <c r="E462" t="s">
        <v>1375</v>
      </c>
      <c r="F462">
        <v>8</v>
      </c>
      <c r="G462">
        <v>5</v>
      </c>
      <c r="H462">
        <v>4514.05</v>
      </c>
      <c r="I462">
        <v>3601.71</v>
      </c>
    </row>
    <row r="463" spans="1:9">
      <c r="A463">
        <v>462</v>
      </c>
      <c r="B463" t="s">
        <v>171</v>
      </c>
      <c r="C463" t="s">
        <v>1376</v>
      </c>
      <c r="D463" t="s">
        <v>1377</v>
      </c>
      <c r="E463" t="s">
        <v>557</v>
      </c>
      <c r="F463">
        <v>8</v>
      </c>
      <c r="G463">
        <v>10</v>
      </c>
      <c r="H463">
        <v>3757.78</v>
      </c>
      <c r="I463">
        <v>2983.67</v>
      </c>
    </row>
    <row r="464" spans="1:9">
      <c r="A464">
        <v>463</v>
      </c>
      <c r="B464" t="s">
        <v>48</v>
      </c>
      <c r="C464" t="s">
        <v>1378</v>
      </c>
      <c r="D464" t="s">
        <v>1379</v>
      </c>
      <c r="E464" t="s">
        <v>1380</v>
      </c>
      <c r="F464">
        <v>12</v>
      </c>
      <c r="G464">
        <v>12</v>
      </c>
      <c r="H464">
        <v>4005.48</v>
      </c>
      <c r="I464">
        <v>215.31</v>
      </c>
    </row>
    <row r="465" spans="1:9">
      <c r="A465">
        <v>464</v>
      </c>
      <c r="B465" t="s">
        <v>62</v>
      </c>
      <c r="C465" t="s">
        <v>168</v>
      </c>
      <c r="D465" t="s">
        <v>1381</v>
      </c>
      <c r="E465" t="s">
        <v>1382</v>
      </c>
      <c r="F465">
        <v>9</v>
      </c>
      <c r="G465">
        <v>2</v>
      </c>
      <c r="H465">
        <v>4613.92</v>
      </c>
      <c r="I465">
        <v>1417.7</v>
      </c>
    </row>
    <row r="466" spans="1:9">
      <c r="A466">
        <v>465</v>
      </c>
      <c r="B466" t="s">
        <v>410</v>
      </c>
      <c r="C466" t="s">
        <v>1383</v>
      </c>
      <c r="D466" t="s">
        <v>1384</v>
      </c>
      <c r="E466" t="s">
        <v>1385</v>
      </c>
      <c r="F466">
        <v>3</v>
      </c>
      <c r="G466">
        <v>10</v>
      </c>
      <c r="H466">
        <v>1009.92</v>
      </c>
      <c r="I466">
        <v>3192.08</v>
      </c>
    </row>
    <row r="467" spans="1:9">
      <c r="A467">
        <v>466</v>
      </c>
      <c r="B467" t="s">
        <v>106</v>
      </c>
      <c r="C467" t="s">
        <v>1386</v>
      </c>
      <c r="D467" t="s">
        <v>1387</v>
      </c>
      <c r="E467" t="s">
        <v>1388</v>
      </c>
      <c r="F467">
        <v>1</v>
      </c>
      <c r="G467">
        <v>8</v>
      </c>
      <c r="H467">
        <v>1542.84</v>
      </c>
      <c r="I467">
        <v>1147.05</v>
      </c>
    </row>
    <row r="468" spans="1:9">
      <c r="A468">
        <v>467</v>
      </c>
      <c r="B468" t="s">
        <v>62</v>
      </c>
      <c r="C468" t="s">
        <v>1389</v>
      </c>
      <c r="D468" t="s">
        <v>1390</v>
      </c>
      <c r="E468" t="s">
        <v>1391</v>
      </c>
      <c r="F468">
        <v>7</v>
      </c>
      <c r="G468">
        <v>5</v>
      </c>
      <c r="H468">
        <v>1219.4100000000001</v>
      </c>
      <c r="I468">
        <v>607.16999999999996</v>
      </c>
    </row>
    <row r="469" spans="1:9">
      <c r="A469">
        <v>468</v>
      </c>
      <c r="B469" t="s">
        <v>429</v>
      </c>
      <c r="C469" t="s">
        <v>1392</v>
      </c>
      <c r="D469" t="s">
        <v>1393</v>
      </c>
      <c r="E469" t="s">
        <v>1394</v>
      </c>
      <c r="F469">
        <v>2</v>
      </c>
      <c r="G469">
        <v>11</v>
      </c>
      <c r="H469">
        <v>3187.44</v>
      </c>
      <c r="I469">
        <v>3720.26</v>
      </c>
    </row>
    <row r="470" spans="1:9">
      <c r="A470">
        <v>469</v>
      </c>
      <c r="B470" t="s">
        <v>189</v>
      </c>
      <c r="C470" t="s">
        <v>1395</v>
      </c>
      <c r="D470" t="s">
        <v>1396</v>
      </c>
      <c r="E470" t="s">
        <v>1397</v>
      </c>
      <c r="F470">
        <v>10</v>
      </c>
      <c r="G470">
        <v>4</v>
      </c>
      <c r="H470">
        <v>1835.75</v>
      </c>
      <c r="I470">
        <v>645.25</v>
      </c>
    </row>
    <row r="471" spans="1:9">
      <c r="A471">
        <v>470</v>
      </c>
      <c r="B471" t="s">
        <v>410</v>
      </c>
      <c r="C471" t="s">
        <v>1398</v>
      </c>
      <c r="D471" t="s">
        <v>1399</v>
      </c>
      <c r="E471" t="s">
        <v>1400</v>
      </c>
      <c r="F471">
        <v>11</v>
      </c>
      <c r="G471">
        <v>4</v>
      </c>
      <c r="H471">
        <v>1756.6</v>
      </c>
      <c r="I471">
        <v>1136.29</v>
      </c>
    </row>
    <row r="472" spans="1:9">
      <c r="A472">
        <v>471</v>
      </c>
      <c r="B472" t="s">
        <v>11</v>
      </c>
      <c r="C472" t="s">
        <v>1401</v>
      </c>
      <c r="D472" t="s">
        <v>1402</v>
      </c>
      <c r="E472" t="s">
        <v>1403</v>
      </c>
      <c r="F472">
        <v>11</v>
      </c>
      <c r="G472">
        <v>3</v>
      </c>
      <c r="H472">
        <v>4702.62</v>
      </c>
      <c r="I472">
        <v>32.799999999999997</v>
      </c>
    </row>
    <row r="473" spans="1:9">
      <c r="A473">
        <v>472</v>
      </c>
      <c r="B473" t="s">
        <v>48</v>
      </c>
      <c r="C473" t="s">
        <v>1404</v>
      </c>
      <c r="D473" t="s">
        <v>1405</v>
      </c>
      <c r="E473" t="s">
        <v>1406</v>
      </c>
      <c r="F473">
        <v>2</v>
      </c>
      <c r="G473">
        <v>1</v>
      </c>
      <c r="H473">
        <v>2444.52</v>
      </c>
      <c r="I473">
        <v>1431.95</v>
      </c>
    </row>
    <row r="474" spans="1:9">
      <c r="A474">
        <v>473</v>
      </c>
      <c r="B474" t="s">
        <v>33</v>
      </c>
      <c r="C474" t="s">
        <v>1407</v>
      </c>
      <c r="D474" t="s">
        <v>1408</v>
      </c>
      <c r="E474" t="s">
        <v>1409</v>
      </c>
      <c r="F474">
        <v>4</v>
      </c>
      <c r="G474">
        <v>1</v>
      </c>
      <c r="H474">
        <v>4403.2700000000004</v>
      </c>
      <c r="I474">
        <v>2214.61</v>
      </c>
    </row>
    <row r="475" spans="1:9">
      <c r="A475">
        <v>474</v>
      </c>
      <c r="B475" t="s">
        <v>267</v>
      </c>
      <c r="C475" t="s">
        <v>1410</v>
      </c>
      <c r="D475" t="s">
        <v>1411</v>
      </c>
      <c r="E475" t="s">
        <v>1412</v>
      </c>
      <c r="F475">
        <v>11</v>
      </c>
      <c r="G475">
        <v>2</v>
      </c>
      <c r="H475">
        <v>612.02</v>
      </c>
      <c r="I475">
        <v>249.67</v>
      </c>
    </row>
    <row r="476" spans="1:9">
      <c r="A476">
        <v>475</v>
      </c>
      <c r="B476" t="s">
        <v>165</v>
      </c>
      <c r="C476" t="s">
        <v>1413</v>
      </c>
      <c r="D476" t="s">
        <v>1414</v>
      </c>
      <c r="E476" t="s">
        <v>97</v>
      </c>
      <c r="F476">
        <v>11</v>
      </c>
      <c r="G476">
        <v>5</v>
      </c>
      <c r="H476">
        <v>3414.38</v>
      </c>
      <c r="I476">
        <v>2538.77</v>
      </c>
    </row>
    <row r="477" spans="1:9">
      <c r="A477">
        <v>476</v>
      </c>
      <c r="B477" t="s">
        <v>102</v>
      </c>
      <c r="C477" t="s">
        <v>1415</v>
      </c>
      <c r="D477" t="s">
        <v>1416</v>
      </c>
      <c r="E477" t="s">
        <v>1073</v>
      </c>
      <c r="F477">
        <v>10</v>
      </c>
      <c r="G477">
        <v>9</v>
      </c>
      <c r="H477">
        <v>3657.74</v>
      </c>
      <c r="I477">
        <v>1393.9</v>
      </c>
    </row>
    <row r="478" spans="1:9">
      <c r="A478">
        <v>477</v>
      </c>
      <c r="B478" t="s">
        <v>429</v>
      </c>
      <c r="C478" t="s">
        <v>1417</v>
      </c>
      <c r="D478" t="s">
        <v>1418</v>
      </c>
      <c r="E478" t="s">
        <v>1419</v>
      </c>
      <c r="F478">
        <v>11</v>
      </c>
      <c r="G478">
        <v>5</v>
      </c>
      <c r="H478">
        <v>2589.79</v>
      </c>
      <c r="I478">
        <v>1317.38</v>
      </c>
    </row>
    <row r="479" spans="1:9">
      <c r="A479">
        <v>478</v>
      </c>
      <c r="B479" t="s">
        <v>62</v>
      </c>
      <c r="C479" t="s">
        <v>1420</v>
      </c>
      <c r="D479" t="s">
        <v>1421</v>
      </c>
      <c r="E479" t="s">
        <v>1422</v>
      </c>
      <c r="F479">
        <v>3</v>
      </c>
      <c r="G479">
        <v>6</v>
      </c>
      <c r="H479">
        <v>3047.92</v>
      </c>
      <c r="I479">
        <v>49.18</v>
      </c>
    </row>
    <row r="480" spans="1:9">
      <c r="A480">
        <v>479</v>
      </c>
      <c r="B480" t="s">
        <v>102</v>
      </c>
      <c r="C480" t="s">
        <v>1423</v>
      </c>
      <c r="D480" t="s">
        <v>1424</v>
      </c>
      <c r="E480" t="s">
        <v>1425</v>
      </c>
      <c r="F480">
        <v>11</v>
      </c>
      <c r="G480">
        <v>9</v>
      </c>
      <c r="H480">
        <v>2615.08</v>
      </c>
      <c r="I480">
        <v>1195.1500000000001</v>
      </c>
    </row>
    <row r="481" spans="1:9">
      <c r="A481">
        <v>480</v>
      </c>
      <c r="B481" t="s">
        <v>66</v>
      </c>
      <c r="C481" t="s">
        <v>1426</v>
      </c>
      <c r="D481" t="s">
        <v>1427</v>
      </c>
      <c r="E481" t="s">
        <v>1428</v>
      </c>
      <c r="F481">
        <v>3</v>
      </c>
      <c r="G481">
        <v>5</v>
      </c>
      <c r="H481">
        <v>4094.67</v>
      </c>
      <c r="I481">
        <v>3301.46</v>
      </c>
    </row>
    <row r="482" spans="1:9">
      <c r="A482">
        <v>481</v>
      </c>
      <c r="B482" t="s">
        <v>175</v>
      </c>
      <c r="C482" t="s">
        <v>1429</v>
      </c>
      <c r="D482" t="s">
        <v>1430</v>
      </c>
      <c r="E482" t="s">
        <v>1431</v>
      </c>
      <c r="F482">
        <v>8</v>
      </c>
      <c r="G482">
        <v>4</v>
      </c>
      <c r="H482">
        <v>3889.38</v>
      </c>
      <c r="I482">
        <v>597.13</v>
      </c>
    </row>
    <row r="483" spans="1:9">
      <c r="A483">
        <v>482</v>
      </c>
      <c r="B483" t="s">
        <v>15</v>
      </c>
      <c r="C483" t="s">
        <v>1432</v>
      </c>
      <c r="D483" t="s">
        <v>1433</v>
      </c>
      <c r="E483" t="s">
        <v>1434</v>
      </c>
      <c r="F483">
        <v>3</v>
      </c>
      <c r="G483">
        <v>6</v>
      </c>
      <c r="H483">
        <v>2599.15</v>
      </c>
      <c r="I483">
        <v>721.68</v>
      </c>
    </row>
    <row r="484" spans="1:9">
      <c r="A484">
        <v>483</v>
      </c>
      <c r="B484" t="s">
        <v>41</v>
      </c>
      <c r="C484" t="s">
        <v>1435</v>
      </c>
      <c r="D484" t="s">
        <v>1436</v>
      </c>
      <c r="E484" t="s">
        <v>1437</v>
      </c>
      <c r="F484">
        <v>11</v>
      </c>
      <c r="G484">
        <v>3</v>
      </c>
      <c r="H484">
        <v>3619.12</v>
      </c>
      <c r="I484">
        <v>1741.73</v>
      </c>
    </row>
    <row r="485" spans="1:9">
      <c r="A485">
        <v>484</v>
      </c>
      <c r="B485" t="s">
        <v>110</v>
      </c>
      <c r="C485" t="s">
        <v>1438</v>
      </c>
      <c r="D485" t="s">
        <v>1439</v>
      </c>
      <c r="E485" t="s">
        <v>1440</v>
      </c>
      <c r="F485">
        <v>3</v>
      </c>
      <c r="G485">
        <v>7</v>
      </c>
      <c r="H485">
        <v>1376.44</v>
      </c>
      <c r="I485">
        <v>3274.37</v>
      </c>
    </row>
    <row r="486" spans="1:9">
      <c r="A486">
        <v>485</v>
      </c>
      <c r="B486" t="s">
        <v>15</v>
      </c>
      <c r="C486" t="s">
        <v>1441</v>
      </c>
      <c r="D486" t="s">
        <v>1442</v>
      </c>
      <c r="E486" t="s">
        <v>1443</v>
      </c>
      <c r="F486">
        <v>9</v>
      </c>
      <c r="G486">
        <v>6</v>
      </c>
      <c r="H486">
        <v>1458.52</v>
      </c>
      <c r="I486">
        <v>3353.29</v>
      </c>
    </row>
    <row r="487" spans="1:9">
      <c r="A487">
        <v>486</v>
      </c>
      <c r="B487" t="s">
        <v>77</v>
      </c>
      <c r="C487" t="s">
        <v>1444</v>
      </c>
      <c r="D487" t="s">
        <v>1445</v>
      </c>
      <c r="E487" t="s">
        <v>1446</v>
      </c>
      <c r="F487">
        <v>6</v>
      </c>
      <c r="G487">
        <v>10</v>
      </c>
      <c r="H487">
        <v>3891.26</v>
      </c>
      <c r="I487">
        <v>1131.93</v>
      </c>
    </row>
    <row r="488" spans="1:9">
      <c r="A488">
        <v>487</v>
      </c>
      <c r="B488" t="s">
        <v>15</v>
      </c>
      <c r="C488" t="s">
        <v>1447</v>
      </c>
      <c r="D488" t="s">
        <v>1448</v>
      </c>
      <c r="E488" t="s">
        <v>1449</v>
      </c>
      <c r="F488">
        <v>10</v>
      </c>
      <c r="G488">
        <v>3</v>
      </c>
      <c r="H488">
        <v>4903.32</v>
      </c>
      <c r="I488">
        <v>3367.85</v>
      </c>
    </row>
    <row r="489" spans="1:9">
      <c r="A489">
        <v>488</v>
      </c>
      <c r="B489" t="s">
        <v>48</v>
      </c>
      <c r="C489" t="s">
        <v>1450</v>
      </c>
      <c r="D489" t="s">
        <v>1451</v>
      </c>
      <c r="E489" t="s">
        <v>1085</v>
      </c>
      <c r="F489">
        <v>1</v>
      </c>
      <c r="G489">
        <v>12</v>
      </c>
      <c r="H489">
        <v>894.5</v>
      </c>
      <c r="I489">
        <v>466.92</v>
      </c>
    </row>
    <row r="490" spans="1:9">
      <c r="A490">
        <v>489</v>
      </c>
      <c r="B490" t="s">
        <v>185</v>
      </c>
      <c r="C490" t="s">
        <v>1452</v>
      </c>
      <c r="D490" t="s">
        <v>1453</v>
      </c>
      <c r="E490" t="s">
        <v>1454</v>
      </c>
      <c r="F490">
        <v>1</v>
      </c>
      <c r="G490">
        <v>12</v>
      </c>
      <c r="H490">
        <v>4532.22</v>
      </c>
      <c r="I490">
        <v>2249.14</v>
      </c>
    </row>
    <row r="491" spans="1:9">
      <c r="A491">
        <v>490</v>
      </c>
      <c r="B491" t="s">
        <v>171</v>
      </c>
      <c r="C491" t="s">
        <v>1455</v>
      </c>
      <c r="D491" t="s">
        <v>1456</v>
      </c>
      <c r="E491" t="s">
        <v>1457</v>
      </c>
      <c r="F491">
        <v>10</v>
      </c>
      <c r="G491">
        <v>8</v>
      </c>
      <c r="H491">
        <v>1819.58</v>
      </c>
      <c r="I491">
        <v>2004.21</v>
      </c>
    </row>
    <row r="492" spans="1:9">
      <c r="A492">
        <v>491</v>
      </c>
      <c r="B492" t="s">
        <v>7</v>
      </c>
      <c r="C492" t="s">
        <v>1458</v>
      </c>
      <c r="D492" t="s">
        <v>1459</v>
      </c>
      <c r="E492" t="s">
        <v>1460</v>
      </c>
      <c r="F492">
        <v>10</v>
      </c>
      <c r="G492">
        <v>1</v>
      </c>
      <c r="H492">
        <v>4956.82</v>
      </c>
      <c r="I492">
        <v>1346.63</v>
      </c>
    </row>
    <row r="493" spans="1:9">
      <c r="A493">
        <v>492</v>
      </c>
      <c r="B493" t="s">
        <v>19</v>
      </c>
      <c r="C493" t="s">
        <v>1461</v>
      </c>
      <c r="D493" t="s">
        <v>1462</v>
      </c>
      <c r="E493" t="s">
        <v>1463</v>
      </c>
      <c r="F493">
        <v>8</v>
      </c>
      <c r="G493">
        <v>4</v>
      </c>
      <c r="H493">
        <v>403.45</v>
      </c>
      <c r="I493">
        <v>2047.21</v>
      </c>
    </row>
    <row r="494" spans="1:9">
      <c r="A494">
        <v>493</v>
      </c>
      <c r="B494" t="s">
        <v>410</v>
      </c>
      <c r="C494" t="s">
        <v>1464</v>
      </c>
      <c r="D494" t="s">
        <v>1465</v>
      </c>
      <c r="E494" t="s">
        <v>1466</v>
      </c>
      <c r="F494">
        <v>10</v>
      </c>
      <c r="G494">
        <v>12</v>
      </c>
      <c r="H494">
        <v>2675.5</v>
      </c>
      <c r="I494">
        <v>2426.37</v>
      </c>
    </row>
    <row r="495" spans="1:9">
      <c r="A495">
        <v>494</v>
      </c>
      <c r="B495" t="s">
        <v>3</v>
      </c>
      <c r="C495" t="s">
        <v>1467</v>
      </c>
      <c r="D495" t="s">
        <v>1468</v>
      </c>
      <c r="E495" t="s">
        <v>1469</v>
      </c>
      <c r="F495">
        <v>12</v>
      </c>
      <c r="G495">
        <v>11</v>
      </c>
      <c r="H495">
        <v>4214.07</v>
      </c>
      <c r="I495">
        <v>2743.43</v>
      </c>
    </row>
    <row r="496" spans="1:9">
      <c r="A496">
        <v>495</v>
      </c>
      <c r="B496" t="s">
        <v>77</v>
      </c>
      <c r="C496" t="s">
        <v>1470</v>
      </c>
      <c r="D496" t="s">
        <v>1471</v>
      </c>
      <c r="E496" t="s">
        <v>1472</v>
      </c>
      <c r="F496">
        <v>2</v>
      </c>
      <c r="G496">
        <v>10</v>
      </c>
      <c r="H496">
        <v>4785.67</v>
      </c>
      <c r="I496">
        <v>1326.25</v>
      </c>
    </row>
    <row r="497" spans="1:9">
      <c r="A497">
        <v>496</v>
      </c>
      <c r="B497" t="s">
        <v>55</v>
      </c>
      <c r="C497" t="s">
        <v>1473</v>
      </c>
      <c r="D497" t="s">
        <v>1474</v>
      </c>
      <c r="E497" t="s">
        <v>1475</v>
      </c>
      <c r="F497">
        <v>6</v>
      </c>
      <c r="G497">
        <v>10</v>
      </c>
      <c r="H497">
        <v>243.37</v>
      </c>
      <c r="I497">
        <v>2078.1</v>
      </c>
    </row>
    <row r="498" spans="1:9">
      <c r="A498">
        <v>497</v>
      </c>
      <c r="B498" t="s">
        <v>88</v>
      </c>
      <c r="C498" t="s">
        <v>1476</v>
      </c>
      <c r="D498" t="s">
        <v>1477</v>
      </c>
      <c r="E498" t="s">
        <v>1478</v>
      </c>
      <c r="F498">
        <v>9</v>
      </c>
      <c r="G498">
        <v>9</v>
      </c>
      <c r="H498">
        <v>2254.73</v>
      </c>
      <c r="I498">
        <v>3638.8</v>
      </c>
    </row>
    <row r="499" spans="1:9">
      <c r="A499">
        <v>498</v>
      </c>
      <c r="B499" t="s">
        <v>98</v>
      </c>
      <c r="C499" t="s">
        <v>1479</v>
      </c>
      <c r="D499" t="s">
        <v>1480</v>
      </c>
      <c r="E499" t="s">
        <v>1481</v>
      </c>
      <c r="F499">
        <v>12</v>
      </c>
      <c r="G499">
        <v>4</v>
      </c>
      <c r="H499">
        <v>2851.53</v>
      </c>
      <c r="I499">
        <v>882.71</v>
      </c>
    </row>
    <row r="500" spans="1:9">
      <c r="A500">
        <v>499</v>
      </c>
      <c r="B500" t="s">
        <v>62</v>
      </c>
      <c r="C500" t="s">
        <v>1482</v>
      </c>
      <c r="D500" t="s">
        <v>1483</v>
      </c>
      <c r="E500" t="s">
        <v>1484</v>
      </c>
      <c r="F500">
        <v>4</v>
      </c>
      <c r="G500">
        <v>12</v>
      </c>
      <c r="H500">
        <v>3951.2</v>
      </c>
      <c r="I500">
        <v>3599.34</v>
      </c>
    </row>
    <row r="501" spans="1:9">
      <c r="A501">
        <v>500</v>
      </c>
      <c r="B501" t="s">
        <v>155</v>
      </c>
      <c r="C501" t="s">
        <v>1485</v>
      </c>
      <c r="D501" t="s">
        <v>1486</v>
      </c>
      <c r="E501" t="s">
        <v>1487</v>
      </c>
      <c r="F501">
        <v>2</v>
      </c>
      <c r="G501">
        <v>3</v>
      </c>
      <c r="H501">
        <v>3190.16</v>
      </c>
      <c r="I501">
        <v>57.39</v>
      </c>
    </row>
    <row r="502" spans="1:9">
      <c r="A502">
        <v>501</v>
      </c>
      <c r="B502" t="s">
        <v>70</v>
      </c>
      <c r="C502" t="s">
        <v>1488</v>
      </c>
      <c r="D502" t="s">
        <v>1489</v>
      </c>
      <c r="E502" t="s">
        <v>1490</v>
      </c>
      <c r="F502">
        <v>12</v>
      </c>
      <c r="G502">
        <v>8</v>
      </c>
      <c r="H502">
        <v>2081.66</v>
      </c>
      <c r="I502">
        <v>3304.39</v>
      </c>
    </row>
    <row r="503" spans="1:9">
      <c r="A503">
        <v>502</v>
      </c>
      <c r="B503" t="s">
        <v>98</v>
      </c>
      <c r="C503" t="s">
        <v>1491</v>
      </c>
      <c r="D503" t="s">
        <v>1492</v>
      </c>
      <c r="E503" t="s">
        <v>492</v>
      </c>
      <c r="F503">
        <v>4</v>
      </c>
      <c r="G503">
        <v>2</v>
      </c>
      <c r="H503">
        <v>3547.73</v>
      </c>
      <c r="I503">
        <v>1764.79</v>
      </c>
    </row>
    <row r="504" spans="1:9">
      <c r="A504">
        <v>503</v>
      </c>
      <c r="B504" t="s">
        <v>102</v>
      </c>
      <c r="C504" t="s">
        <v>1493</v>
      </c>
      <c r="D504" t="s">
        <v>1494</v>
      </c>
      <c r="E504" t="s">
        <v>294</v>
      </c>
      <c r="F504">
        <v>8</v>
      </c>
      <c r="G504">
        <v>1</v>
      </c>
      <c r="H504">
        <v>4343.93</v>
      </c>
      <c r="I504">
        <v>1305.79</v>
      </c>
    </row>
    <row r="505" spans="1:9">
      <c r="A505">
        <v>504</v>
      </c>
      <c r="B505" t="s">
        <v>70</v>
      </c>
      <c r="C505" t="s">
        <v>1495</v>
      </c>
      <c r="D505" t="s">
        <v>1496</v>
      </c>
      <c r="E505" t="s">
        <v>1497</v>
      </c>
      <c r="F505">
        <v>8</v>
      </c>
      <c r="G505">
        <v>10</v>
      </c>
      <c r="H505">
        <v>2265.98</v>
      </c>
      <c r="I505">
        <v>1167.7</v>
      </c>
    </row>
    <row r="506" spans="1:9">
      <c r="A506">
        <v>505</v>
      </c>
      <c r="B506" t="s">
        <v>7</v>
      </c>
      <c r="C506" t="s">
        <v>1498</v>
      </c>
      <c r="D506" t="s">
        <v>1499</v>
      </c>
      <c r="E506" t="s">
        <v>1500</v>
      </c>
      <c r="F506">
        <v>9</v>
      </c>
      <c r="G506">
        <v>4</v>
      </c>
      <c r="H506">
        <v>197.13</v>
      </c>
      <c r="I506">
        <v>2100.98</v>
      </c>
    </row>
    <row r="507" spans="1:9">
      <c r="A507">
        <v>506</v>
      </c>
      <c r="B507" t="s">
        <v>171</v>
      </c>
      <c r="C507" t="s">
        <v>1501</v>
      </c>
      <c r="D507" t="s">
        <v>1502</v>
      </c>
      <c r="E507" t="s">
        <v>1503</v>
      </c>
      <c r="F507">
        <v>5</v>
      </c>
      <c r="G507">
        <v>2</v>
      </c>
      <c r="H507">
        <v>4704.75</v>
      </c>
      <c r="I507">
        <v>3180.09</v>
      </c>
    </row>
    <row r="508" spans="1:9">
      <c r="A508">
        <v>507</v>
      </c>
      <c r="B508" t="s">
        <v>185</v>
      </c>
      <c r="C508" t="s">
        <v>1504</v>
      </c>
      <c r="D508" t="s">
        <v>1505</v>
      </c>
      <c r="E508" t="s">
        <v>1070</v>
      </c>
      <c r="F508">
        <v>8</v>
      </c>
      <c r="G508">
        <v>7</v>
      </c>
      <c r="H508">
        <v>2759.07</v>
      </c>
      <c r="I508">
        <v>3705.96</v>
      </c>
    </row>
    <row r="509" spans="1:9">
      <c r="A509">
        <v>508</v>
      </c>
      <c r="B509" t="s">
        <v>70</v>
      </c>
      <c r="C509" t="s">
        <v>1506</v>
      </c>
      <c r="D509" t="s">
        <v>1507</v>
      </c>
      <c r="E509" t="s">
        <v>1508</v>
      </c>
      <c r="F509">
        <v>3</v>
      </c>
      <c r="G509">
        <v>6</v>
      </c>
      <c r="H509">
        <v>4259.1499999999996</v>
      </c>
      <c r="I509">
        <v>1761.43</v>
      </c>
    </row>
    <row r="510" spans="1:9">
      <c r="A510">
        <v>509</v>
      </c>
      <c r="B510" t="s">
        <v>98</v>
      </c>
      <c r="C510" t="s">
        <v>1509</v>
      </c>
      <c r="D510" t="s">
        <v>1510</v>
      </c>
      <c r="E510" t="s">
        <v>1511</v>
      </c>
      <c r="F510">
        <v>9</v>
      </c>
      <c r="G510">
        <v>9</v>
      </c>
      <c r="H510">
        <v>4774.51</v>
      </c>
      <c r="I510">
        <v>3366.71</v>
      </c>
    </row>
    <row r="511" spans="1:9">
      <c r="A511">
        <v>510</v>
      </c>
      <c r="B511" t="s">
        <v>3</v>
      </c>
      <c r="C511" t="s">
        <v>1512</v>
      </c>
      <c r="D511" t="s">
        <v>1513</v>
      </c>
      <c r="E511" t="s">
        <v>1514</v>
      </c>
      <c r="F511">
        <v>6</v>
      </c>
      <c r="G511">
        <v>12</v>
      </c>
      <c r="H511">
        <v>2523.2800000000002</v>
      </c>
      <c r="I511">
        <v>1920.45</v>
      </c>
    </row>
    <row r="512" spans="1:9">
      <c r="A512">
        <v>511</v>
      </c>
      <c r="B512" t="s">
        <v>106</v>
      </c>
      <c r="C512" t="s">
        <v>1515</v>
      </c>
      <c r="D512" t="s">
        <v>1516</v>
      </c>
      <c r="E512" t="s">
        <v>1517</v>
      </c>
      <c r="F512">
        <v>4</v>
      </c>
      <c r="G512">
        <v>5</v>
      </c>
      <c r="H512">
        <v>1837.99</v>
      </c>
      <c r="I512">
        <v>3191.61</v>
      </c>
    </row>
    <row r="513" spans="1:9">
      <c r="A513">
        <v>512</v>
      </c>
      <c r="B513" t="s">
        <v>62</v>
      </c>
      <c r="C513" t="s">
        <v>1518</v>
      </c>
      <c r="D513" t="s">
        <v>1519</v>
      </c>
      <c r="E513" t="s">
        <v>1520</v>
      </c>
      <c r="F513">
        <v>11</v>
      </c>
      <c r="G513">
        <v>9</v>
      </c>
      <c r="H513">
        <v>927.93</v>
      </c>
      <c r="I513">
        <v>2554.0500000000002</v>
      </c>
    </row>
    <row r="514" spans="1:9">
      <c r="A514">
        <v>513</v>
      </c>
      <c r="B514" t="s">
        <v>15</v>
      </c>
      <c r="C514" t="s">
        <v>1521</v>
      </c>
      <c r="D514" t="s">
        <v>1522</v>
      </c>
      <c r="E514" t="s">
        <v>1523</v>
      </c>
      <c r="F514">
        <v>8</v>
      </c>
      <c r="G514">
        <v>6</v>
      </c>
      <c r="H514">
        <v>2147.98</v>
      </c>
      <c r="I514">
        <v>888.88</v>
      </c>
    </row>
    <row r="515" spans="1:9">
      <c r="A515">
        <v>514</v>
      </c>
      <c r="B515" t="s">
        <v>267</v>
      </c>
      <c r="C515" t="s">
        <v>1524</v>
      </c>
      <c r="D515" t="s">
        <v>1525</v>
      </c>
      <c r="E515" t="s">
        <v>1526</v>
      </c>
      <c r="F515">
        <v>6</v>
      </c>
      <c r="G515">
        <v>10</v>
      </c>
      <c r="H515">
        <v>4184.93</v>
      </c>
      <c r="I515">
        <v>1239.92</v>
      </c>
    </row>
    <row r="516" spans="1:9">
      <c r="A516">
        <v>515</v>
      </c>
      <c r="B516" t="s">
        <v>155</v>
      </c>
      <c r="C516" t="s">
        <v>1527</v>
      </c>
      <c r="D516" t="s">
        <v>1528</v>
      </c>
      <c r="E516" t="s">
        <v>1529</v>
      </c>
      <c r="F516">
        <v>4</v>
      </c>
      <c r="G516">
        <v>6</v>
      </c>
      <c r="H516">
        <v>2622.64</v>
      </c>
      <c r="I516">
        <v>2290.61</v>
      </c>
    </row>
    <row r="517" spans="1:9">
      <c r="A517">
        <v>516</v>
      </c>
      <c r="B517" t="s">
        <v>106</v>
      </c>
      <c r="C517" t="s">
        <v>1530</v>
      </c>
      <c r="D517" t="s">
        <v>1531</v>
      </c>
      <c r="E517" t="s">
        <v>1532</v>
      </c>
      <c r="F517">
        <v>8</v>
      </c>
      <c r="G517">
        <v>3</v>
      </c>
      <c r="H517">
        <v>2200.31</v>
      </c>
      <c r="I517">
        <v>371.86</v>
      </c>
    </row>
    <row r="518" spans="1:9">
      <c r="A518">
        <v>517</v>
      </c>
      <c r="B518" t="s">
        <v>429</v>
      </c>
      <c r="C518" t="s">
        <v>1533</v>
      </c>
      <c r="D518" t="s">
        <v>1534</v>
      </c>
      <c r="E518" t="s">
        <v>1339</v>
      </c>
      <c r="F518">
        <v>6</v>
      </c>
      <c r="G518">
        <v>7</v>
      </c>
      <c r="H518">
        <v>747.63</v>
      </c>
      <c r="I518">
        <v>1949.45</v>
      </c>
    </row>
    <row r="519" spans="1:9">
      <c r="A519">
        <v>518</v>
      </c>
      <c r="B519" t="s">
        <v>165</v>
      </c>
      <c r="C519" t="s">
        <v>1535</v>
      </c>
      <c r="D519" t="s">
        <v>1536</v>
      </c>
      <c r="E519" t="s">
        <v>1537</v>
      </c>
      <c r="F519">
        <v>7</v>
      </c>
      <c r="G519">
        <v>2</v>
      </c>
      <c r="H519">
        <v>4937.21</v>
      </c>
      <c r="I519">
        <v>452.15</v>
      </c>
    </row>
    <row r="520" spans="1:9">
      <c r="A520">
        <v>519</v>
      </c>
      <c r="B520" t="s">
        <v>175</v>
      </c>
      <c r="C520" t="s">
        <v>1538</v>
      </c>
      <c r="D520" t="s">
        <v>1539</v>
      </c>
      <c r="E520" t="s">
        <v>1540</v>
      </c>
      <c r="F520">
        <v>12</v>
      </c>
      <c r="G520">
        <v>1</v>
      </c>
      <c r="H520">
        <v>1498.63</v>
      </c>
      <c r="I520">
        <v>1258.3800000000001</v>
      </c>
    </row>
    <row r="521" spans="1:9">
      <c r="A521">
        <v>520</v>
      </c>
      <c r="B521" t="s">
        <v>70</v>
      </c>
      <c r="C521" t="s">
        <v>1541</v>
      </c>
      <c r="D521" t="s">
        <v>1542</v>
      </c>
      <c r="E521" t="s">
        <v>1543</v>
      </c>
      <c r="F521">
        <v>7</v>
      </c>
      <c r="G521">
        <v>5</v>
      </c>
      <c r="H521">
        <v>3909.74</v>
      </c>
      <c r="I521">
        <v>2416.7199999999998</v>
      </c>
    </row>
    <row r="522" spans="1:9">
      <c r="A522">
        <v>521</v>
      </c>
      <c r="B522" t="s">
        <v>189</v>
      </c>
      <c r="C522" t="s">
        <v>1544</v>
      </c>
      <c r="D522" t="s">
        <v>1545</v>
      </c>
      <c r="E522" t="s">
        <v>1546</v>
      </c>
      <c r="F522">
        <v>8</v>
      </c>
      <c r="G522">
        <v>1</v>
      </c>
      <c r="H522">
        <v>1834.47</v>
      </c>
      <c r="I522">
        <v>2137.6999999999998</v>
      </c>
    </row>
    <row r="523" spans="1:9">
      <c r="A523">
        <v>522</v>
      </c>
      <c r="B523" t="s">
        <v>220</v>
      </c>
      <c r="C523" t="s">
        <v>1547</v>
      </c>
      <c r="D523" t="s">
        <v>1548</v>
      </c>
      <c r="E523" t="s">
        <v>580</v>
      </c>
      <c r="F523">
        <v>7</v>
      </c>
      <c r="G523">
        <v>6</v>
      </c>
      <c r="H523">
        <v>2359.8200000000002</v>
      </c>
      <c r="I523">
        <v>814.66</v>
      </c>
    </row>
    <row r="524" spans="1:9">
      <c r="A524">
        <v>523</v>
      </c>
      <c r="B524" t="s">
        <v>165</v>
      </c>
      <c r="C524" t="s">
        <v>1549</v>
      </c>
      <c r="D524" t="s">
        <v>1550</v>
      </c>
      <c r="E524" t="s">
        <v>1551</v>
      </c>
      <c r="F524">
        <v>7</v>
      </c>
      <c r="G524">
        <v>3</v>
      </c>
      <c r="H524">
        <v>2195.08</v>
      </c>
      <c r="I524">
        <v>3624.05</v>
      </c>
    </row>
    <row r="525" spans="1:9">
      <c r="A525">
        <v>524</v>
      </c>
      <c r="B525" t="s">
        <v>7</v>
      </c>
      <c r="C525" t="s">
        <v>1552</v>
      </c>
      <c r="D525" t="s">
        <v>1553</v>
      </c>
      <c r="E525" t="s">
        <v>1554</v>
      </c>
      <c r="F525">
        <v>2</v>
      </c>
      <c r="G525">
        <v>12</v>
      </c>
      <c r="H525">
        <v>3764.11</v>
      </c>
      <c r="I525">
        <v>1882.97</v>
      </c>
    </row>
    <row r="526" spans="1:9">
      <c r="A526">
        <v>525</v>
      </c>
      <c r="B526" t="s">
        <v>15</v>
      </c>
      <c r="C526" t="s">
        <v>1555</v>
      </c>
      <c r="D526" t="s">
        <v>1556</v>
      </c>
      <c r="E526" t="s">
        <v>1557</v>
      </c>
      <c r="F526">
        <v>10</v>
      </c>
      <c r="G526">
        <v>12</v>
      </c>
      <c r="H526">
        <v>951.87</v>
      </c>
      <c r="I526">
        <v>3303.49</v>
      </c>
    </row>
    <row r="527" spans="1:9">
      <c r="A527">
        <v>526</v>
      </c>
      <c r="B527" t="s">
        <v>41</v>
      </c>
      <c r="C527" t="s">
        <v>1558</v>
      </c>
      <c r="D527" t="s">
        <v>1559</v>
      </c>
      <c r="E527" t="s">
        <v>1560</v>
      </c>
      <c r="F527">
        <v>2</v>
      </c>
      <c r="G527">
        <v>11</v>
      </c>
      <c r="H527">
        <v>2985.05</v>
      </c>
      <c r="I527">
        <v>206.26</v>
      </c>
    </row>
    <row r="528" spans="1:9">
      <c r="A528">
        <v>527</v>
      </c>
      <c r="B528" t="s">
        <v>165</v>
      </c>
      <c r="C528" t="s">
        <v>1561</v>
      </c>
      <c r="D528" t="s">
        <v>1562</v>
      </c>
      <c r="E528" t="s">
        <v>1563</v>
      </c>
      <c r="F528">
        <v>3</v>
      </c>
      <c r="G528">
        <v>5</v>
      </c>
      <c r="H528">
        <v>3655.13</v>
      </c>
      <c r="I528">
        <v>1230.08</v>
      </c>
    </row>
    <row r="529" spans="1:9">
      <c r="A529">
        <v>528</v>
      </c>
      <c r="B529" t="s">
        <v>155</v>
      </c>
      <c r="C529" t="s">
        <v>1564</v>
      </c>
      <c r="D529" t="s">
        <v>1565</v>
      </c>
      <c r="E529" t="s">
        <v>1566</v>
      </c>
      <c r="F529">
        <v>4</v>
      </c>
      <c r="G529">
        <v>7</v>
      </c>
      <c r="H529">
        <v>585.41</v>
      </c>
      <c r="I529">
        <v>572.87</v>
      </c>
    </row>
    <row r="530" spans="1:9">
      <c r="A530">
        <v>529</v>
      </c>
      <c r="B530" t="s">
        <v>155</v>
      </c>
      <c r="C530" t="s">
        <v>1567</v>
      </c>
      <c r="D530" t="s">
        <v>1568</v>
      </c>
      <c r="E530" t="s">
        <v>1569</v>
      </c>
      <c r="F530">
        <v>3</v>
      </c>
      <c r="G530">
        <v>6</v>
      </c>
      <c r="H530">
        <v>2284.46</v>
      </c>
      <c r="I530">
        <v>2869.1</v>
      </c>
    </row>
    <row r="531" spans="1:9">
      <c r="A531">
        <v>530</v>
      </c>
      <c r="B531" t="s">
        <v>62</v>
      </c>
      <c r="C531" t="s">
        <v>1570</v>
      </c>
      <c r="D531" t="s">
        <v>1571</v>
      </c>
      <c r="E531" t="s">
        <v>739</v>
      </c>
      <c r="F531">
        <v>4</v>
      </c>
      <c r="G531">
        <v>2</v>
      </c>
      <c r="H531">
        <v>4094.73</v>
      </c>
      <c r="I531">
        <v>2253.37</v>
      </c>
    </row>
    <row r="532" spans="1:9">
      <c r="A532">
        <v>531</v>
      </c>
      <c r="B532" t="s">
        <v>148</v>
      </c>
      <c r="C532" t="s">
        <v>1572</v>
      </c>
      <c r="D532" t="s">
        <v>1573</v>
      </c>
      <c r="E532" t="s">
        <v>1574</v>
      </c>
      <c r="F532">
        <v>7</v>
      </c>
      <c r="G532">
        <v>3</v>
      </c>
      <c r="H532">
        <v>2039.3</v>
      </c>
      <c r="I532">
        <v>110.89</v>
      </c>
    </row>
    <row r="533" spans="1:9">
      <c r="A533">
        <v>532</v>
      </c>
      <c r="B533" t="s">
        <v>410</v>
      </c>
      <c r="C533" t="s">
        <v>1575</v>
      </c>
      <c r="D533" t="s">
        <v>1576</v>
      </c>
      <c r="E533" t="s">
        <v>1577</v>
      </c>
      <c r="F533">
        <v>9</v>
      </c>
      <c r="G533">
        <v>6</v>
      </c>
      <c r="H533">
        <v>4620.3999999999996</v>
      </c>
      <c r="I533">
        <v>3671.22</v>
      </c>
    </row>
    <row r="534" spans="1:9">
      <c r="A534">
        <v>533</v>
      </c>
      <c r="B534" t="s">
        <v>155</v>
      </c>
      <c r="C534" t="s">
        <v>1578</v>
      </c>
      <c r="D534" t="s">
        <v>1579</v>
      </c>
      <c r="E534" t="s">
        <v>1580</v>
      </c>
      <c r="F534">
        <v>6</v>
      </c>
      <c r="G534">
        <v>5</v>
      </c>
      <c r="H534">
        <v>2218.86</v>
      </c>
      <c r="I534">
        <v>2367.02</v>
      </c>
    </row>
    <row r="535" spans="1:9">
      <c r="A535">
        <v>534</v>
      </c>
      <c r="B535" t="s">
        <v>98</v>
      </c>
      <c r="C535" t="s">
        <v>1581</v>
      </c>
      <c r="D535" t="s">
        <v>1582</v>
      </c>
      <c r="E535" t="s">
        <v>1583</v>
      </c>
      <c r="F535">
        <v>9</v>
      </c>
      <c r="G535">
        <v>10</v>
      </c>
      <c r="H535">
        <v>3082.43</v>
      </c>
      <c r="I535">
        <v>933.02</v>
      </c>
    </row>
    <row r="536" spans="1:9">
      <c r="A536">
        <v>535</v>
      </c>
      <c r="B536" t="s">
        <v>19</v>
      </c>
      <c r="C536" t="s">
        <v>1584</v>
      </c>
      <c r="D536" t="s">
        <v>1585</v>
      </c>
      <c r="E536" t="s">
        <v>1586</v>
      </c>
      <c r="F536">
        <v>2</v>
      </c>
      <c r="G536">
        <v>12</v>
      </c>
      <c r="H536">
        <v>518</v>
      </c>
      <c r="I536">
        <v>550.04999999999995</v>
      </c>
    </row>
    <row r="537" spans="1:9">
      <c r="A537">
        <v>536</v>
      </c>
      <c r="B537" t="s">
        <v>175</v>
      </c>
      <c r="C537" t="s">
        <v>1587</v>
      </c>
      <c r="D537" t="s">
        <v>1588</v>
      </c>
      <c r="E537" t="s">
        <v>1589</v>
      </c>
      <c r="F537">
        <v>3</v>
      </c>
      <c r="G537">
        <v>6</v>
      </c>
      <c r="H537">
        <v>2638.26</v>
      </c>
      <c r="I537">
        <v>3655.81</v>
      </c>
    </row>
    <row r="538" spans="1:9">
      <c r="A538">
        <v>537</v>
      </c>
      <c r="B538" t="s">
        <v>37</v>
      </c>
      <c r="C538" t="s">
        <v>1590</v>
      </c>
      <c r="D538" t="s">
        <v>1591</v>
      </c>
      <c r="E538" t="s">
        <v>1592</v>
      </c>
      <c r="F538">
        <v>6</v>
      </c>
      <c r="G538">
        <v>5</v>
      </c>
      <c r="H538">
        <v>2492.81</v>
      </c>
      <c r="I538">
        <v>3775.37</v>
      </c>
    </row>
    <row r="539" spans="1:9">
      <c r="A539">
        <v>538</v>
      </c>
      <c r="B539" t="s">
        <v>126</v>
      </c>
      <c r="C539" t="s">
        <v>1593</v>
      </c>
      <c r="D539" t="s">
        <v>1594</v>
      </c>
      <c r="E539" t="s">
        <v>1595</v>
      </c>
      <c r="F539">
        <v>3</v>
      </c>
      <c r="G539">
        <v>10</v>
      </c>
      <c r="H539">
        <v>2730.47</v>
      </c>
      <c r="I539">
        <v>1905.3</v>
      </c>
    </row>
    <row r="540" spans="1:9">
      <c r="A540">
        <v>539</v>
      </c>
      <c r="B540" t="s">
        <v>48</v>
      </c>
      <c r="C540" t="s">
        <v>1596</v>
      </c>
      <c r="D540" t="s">
        <v>1597</v>
      </c>
      <c r="E540" t="s">
        <v>1598</v>
      </c>
      <c r="F540">
        <v>2</v>
      </c>
      <c r="G540">
        <v>7</v>
      </c>
      <c r="H540">
        <v>4555.3500000000004</v>
      </c>
      <c r="I540">
        <v>438.28</v>
      </c>
    </row>
    <row r="541" spans="1:9">
      <c r="A541">
        <v>540</v>
      </c>
      <c r="B541" t="s">
        <v>98</v>
      </c>
      <c r="C541" t="s">
        <v>1599</v>
      </c>
      <c r="D541" t="s">
        <v>1600</v>
      </c>
      <c r="E541" t="s">
        <v>961</v>
      </c>
      <c r="F541">
        <v>11</v>
      </c>
      <c r="G541">
        <v>1</v>
      </c>
      <c r="H541">
        <v>1514.64</v>
      </c>
      <c r="I541">
        <v>113.14</v>
      </c>
    </row>
    <row r="542" spans="1:9">
      <c r="A542">
        <v>541</v>
      </c>
      <c r="B542" t="s">
        <v>37</v>
      </c>
      <c r="C542" t="s">
        <v>1601</v>
      </c>
      <c r="D542" t="s">
        <v>1602</v>
      </c>
      <c r="E542" t="s">
        <v>1603</v>
      </c>
      <c r="F542">
        <v>5</v>
      </c>
      <c r="G542">
        <v>12</v>
      </c>
      <c r="H542">
        <v>2033.95</v>
      </c>
      <c r="I542">
        <v>3279.76</v>
      </c>
    </row>
    <row r="543" spans="1:9">
      <c r="A543">
        <v>542</v>
      </c>
      <c r="B543" t="s">
        <v>84</v>
      </c>
      <c r="C543" t="s">
        <v>1604</v>
      </c>
      <c r="D543" t="s">
        <v>1605</v>
      </c>
      <c r="E543" t="s">
        <v>1174</v>
      </c>
      <c r="F543">
        <v>1</v>
      </c>
      <c r="G543">
        <v>3</v>
      </c>
      <c r="H543">
        <v>1121.3800000000001</v>
      </c>
      <c r="I543">
        <v>441.52</v>
      </c>
    </row>
    <row r="544" spans="1:9">
      <c r="A544">
        <v>543</v>
      </c>
      <c r="B544" t="s">
        <v>148</v>
      </c>
      <c r="C544" t="s">
        <v>1606</v>
      </c>
      <c r="D544" t="s">
        <v>1607</v>
      </c>
      <c r="E544" t="s">
        <v>1608</v>
      </c>
      <c r="F544">
        <v>4</v>
      </c>
      <c r="G544">
        <v>12</v>
      </c>
      <c r="H544">
        <v>3361</v>
      </c>
      <c r="I544">
        <v>118.44</v>
      </c>
    </row>
    <row r="545" spans="1:9">
      <c r="A545">
        <v>544</v>
      </c>
      <c r="B545" t="s">
        <v>84</v>
      </c>
      <c r="C545" t="s">
        <v>1609</v>
      </c>
      <c r="D545" t="s">
        <v>1610</v>
      </c>
      <c r="E545" t="s">
        <v>1611</v>
      </c>
      <c r="F545">
        <v>7</v>
      </c>
      <c r="G545">
        <v>11</v>
      </c>
      <c r="H545">
        <v>4116.0200000000004</v>
      </c>
      <c r="I545">
        <v>137.1</v>
      </c>
    </row>
    <row r="546" spans="1:9">
      <c r="A546">
        <v>545</v>
      </c>
      <c r="B546" t="s">
        <v>126</v>
      </c>
      <c r="C546" t="s">
        <v>1612</v>
      </c>
      <c r="D546" t="s">
        <v>1613</v>
      </c>
      <c r="E546" t="s">
        <v>1614</v>
      </c>
      <c r="F546">
        <v>12</v>
      </c>
      <c r="G546">
        <v>7</v>
      </c>
      <c r="H546">
        <v>911.21</v>
      </c>
      <c r="I546">
        <v>571.32000000000005</v>
      </c>
    </row>
    <row r="547" spans="1:9">
      <c r="A547">
        <v>546</v>
      </c>
      <c r="B547" t="s">
        <v>70</v>
      </c>
      <c r="C547" t="s">
        <v>1615</v>
      </c>
      <c r="D547" t="s">
        <v>1616</v>
      </c>
      <c r="E547" t="s">
        <v>909</v>
      </c>
      <c r="F547">
        <v>9</v>
      </c>
      <c r="G547">
        <v>1</v>
      </c>
      <c r="H547">
        <v>4340.38</v>
      </c>
      <c r="I547">
        <v>1727.51</v>
      </c>
    </row>
    <row r="548" spans="1:9">
      <c r="A548">
        <v>547</v>
      </c>
      <c r="B548" t="s">
        <v>29</v>
      </c>
      <c r="C548" t="s">
        <v>1617</v>
      </c>
      <c r="D548" t="s">
        <v>1618</v>
      </c>
      <c r="E548" t="s">
        <v>1619</v>
      </c>
      <c r="F548">
        <v>6</v>
      </c>
      <c r="G548">
        <v>3</v>
      </c>
      <c r="H548">
        <v>365.5</v>
      </c>
      <c r="I548">
        <v>600.51</v>
      </c>
    </row>
    <row r="549" spans="1:9">
      <c r="A549">
        <v>548</v>
      </c>
      <c r="B549" t="s">
        <v>33</v>
      </c>
      <c r="C549" t="s">
        <v>1620</v>
      </c>
      <c r="D549" t="s">
        <v>1621</v>
      </c>
      <c r="E549" t="s">
        <v>1622</v>
      </c>
      <c r="F549">
        <v>1</v>
      </c>
      <c r="G549">
        <v>4</v>
      </c>
      <c r="H549">
        <v>4375.7</v>
      </c>
      <c r="I549">
        <v>2703.11</v>
      </c>
    </row>
    <row r="550" spans="1:9">
      <c r="A550">
        <v>549</v>
      </c>
      <c r="B550" t="s">
        <v>165</v>
      </c>
      <c r="C550" t="s">
        <v>1623</v>
      </c>
      <c r="D550" t="s">
        <v>1624</v>
      </c>
      <c r="E550" t="s">
        <v>1625</v>
      </c>
      <c r="F550">
        <v>10</v>
      </c>
      <c r="G550">
        <v>5</v>
      </c>
      <c r="H550">
        <v>4434.16</v>
      </c>
      <c r="I550">
        <v>392.74</v>
      </c>
    </row>
    <row r="551" spans="1:9">
      <c r="A551">
        <v>550</v>
      </c>
      <c r="B551" t="s">
        <v>7</v>
      </c>
      <c r="C551" t="s">
        <v>1626</v>
      </c>
      <c r="D551" t="s">
        <v>1627</v>
      </c>
      <c r="E551" t="s">
        <v>1628</v>
      </c>
      <c r="F551">
        <v>6</v>
      </c>
      <c r="G551">
        <v>5</v>
      </c>
      <c r="H551">
        <v>1749.61</v>
      </c>
      <c r="I551">
        <v>3807.29</v>
      </c>
    </row>
    <row r="552" spans="1:9">
      <c r="A552">
        <v>551</v>
      </c>
      <c r="B552" t="s">
        <v>29</v>
      </c>
      <c r="C552" t="s">
        <v>1629</v>
      </c>
      <c r="D552" t="s">
        <v>1630</v>
      </c>
      <c r="E552" t="s">
        <v>1631</v>
      </c>
      <c r="F552">
        <v>8</v>
      </c>
      <c r="G552">
        <v>4</v>
      </c>
      <c r="H552">
        <v>437.07</v>
      </c>
      <c r="I552">
        <v>308.86</v>
      </c>
    </row>
    <row r="553" spans="1:9">
      <c r="A553">
        <v>552</v>
      </c>
      <c r="B553" t="s">
        <v>62</v>
      </c>
      <c r="C553" t="s">
        <v>1632</v>
      </c>
      <c r="D553" t="s">
        <v>1633</v>
      </c>
      <c r="E553" t="s">
        <v>1634</v>
      </c>
      <c r="F553">
        <v>3</v>
      </c>
      <c r="G553">
        <v>12</v>
      </c>
      <c r="H553">
        <v>4907.42</v>
      </c>
      <c r="I553">
        <v>3013.09</v>
      </c>
    </row>
    <row r="554" spans="1:9">
      <c r="A554">
        <v>553</v>
      </c>
      <c r="B554" t="s">
        <v>267</v>
      </c>
      <c r="C554" t="s">
        <v>1635</v>
      </c>
      <c r="D554" t="s">
        <v>1636</v>
      </c>
      <c r="E554" t="s">
        <v>1637</v>
      </c>
      <c r="F554">
        <v>7</v>
      </c>
      <c r="G554">
        <v>9</v>
      </c>
      <c r="H554">
        <v>105.4</v>
      </c>
      <c r="I554">
        <v>952.96</v>
      </c>
    </row>
    <row r="555" spans="1:9">
      <c r="A555">
        <v>554</v>
      </c>
      <c r="B555" t="s">
        <v>165</v>
      </c>
      <c r="C555" t="s">
        <v>1638</v>
      </c>
      <c r="D555" t="s">
        <v>1639</v>
      </c>
      <c r="E555" t="s">
        <v>1640</v>
      </c>
      <c r="F555">
        <v>2</v>
      </c>
      <c r="G555">
        <v>6</v>
      </c>
      <c r="H555">
        <v>3519.97</v>
      </c>
      <c r="I555">
        <v>1926.88</v>
      </c>
    </row>
    <row r="556" spans="1:9">
      <c r="A556">
        <v>555</v>
      </c>
      <c r="B556" t="s">
        <v>19</v>
      </c>
      <c r="C556" t="s">
        <v>1641</v>
      </c>
      <c r="D556" t="s">
        <v>1642</v>
      </c>
      <c r="E556" t="s">
        <v>1643</v>
      </c>
      <c r="F556">
        <v>11</v>
      </c>
      <c r="G556">
        <v>10</v>
      </c>
      <c r="H556">
        <v>1413.99</v>
      </c>
      <c r="I556">
        <v>3389.28</v>
      </c>
    </row>
    <row r="557" spans="1:9">
      <c r="A557">
        <v>556</v>
      </c>
      <c r="B557" t="s">
        <v>55</v>
      </c>
      <c r="C557" t="s">
        <v>1644</v>
      </c>
      <c r="D557" t="s">
        <v>1645</v>
      </c>
      <c r="E557" t="s">
        <v>1646</v>
      </c>
      <c r="F557">
        <v>2</v>
      </c>
      <c r="G557">
        <v>12</v>
      </c>
      <c r="H557">
        <v>358.84</v>
      </c>
      <c r="I557">
        <v>3809.31</v>
      </c>
    </row>
    <row r="558" spans="1:9">
      <c r="A558">
        <v>557</v>
      </c>
      <c r="B558" t="s">
        <v>48</v>
      </c>
      <c r="C558" t="s">
        <v>1647</v>
      </c>
      <c r="D558" t="s">
        <v>1648</v>
      </c>
      <c r="E558" t="s">
        <v>1649</v>
      </c>
      <c r="F558">
        <v>8</v>
      </c>
      <c r="G558">
        <v>7</v>
      </c>
      <c r="H558">
        <v>811.85</v>
      </c>
      <c r="I558">
        <v>3971.24</v>
      </c>
    </row>
    <row r="559" spans="1:9">
      <c r="A559">
        <v>558</v>
      </c>
      <c r="B559" t="s">
        <v>15</v>
      </c>
      <c r="C559" t="s">
        <v>1650</v>
      </c>
      <c r="D559" t="s">
        <v>1651</v>
      </c>
      <c r="E559" t="s">
        <v>1652</v>
      </c>
      <c r="F559">
        <v>2</v>
      </c>
      <c r="G559">
        <v>3</v>
      </c>
      <c r="H559">
        <v>2187.31</v>
      </c>
      <c r="I559">
        <v>1629.94</v>
      </c>
    </row>
    <row r="560" spans="1:9">
      <c r="A560">
        <v>559</v>
      </c>
      <c r="B560" t="s">
        <v>19</v>
      </c>
      <c r="C560" t="s">
        <v>1653</v>
      </c>
      <c r="D560" t="s">
        <v>1654</v>
      </c>
      <c r="E560" t="s">
        <v>1655</v>
      </c>
      <c r="F560">
        <v>9</v>
      </c>
      <c r="G560">
        <v>9</v>
      </c>
      <c r="H560">
        <v>904.23</v>
      </c>
      <c r="I560">
        <v>1638.33</v>
      </c>
    </row>
    <row r="561" spans="1:9">
      <c r="A561">
        <v>560</v>
      </c>
      <c r="B561" t="s">
        <v>98</v>
      </c>
      <c r="C561" t="s">
        <v>1656</v>
      </c>
      <c r="D561" t="s">
        <v>1657</v>
      </c>
      <c r="E561" t="s">
        <v>1658</v>
      </c>
      <c r="F561">
        <v>8</v>
      </c>
      <c r="G561">
        <v>10</v>
      </c>
      <c r="H561">
        <v>832.17</v>
      </c>
      <c r="I561">
        <v>2638.57</v>
      </c>
    </row>
    <row r="562" spans="1:9">
      <c r="A562">
        <v>561</v>
      </c>
      <c r="B562" t="s">
        <v>106</v>
      </c>
      <c r="C562" t="s">
        <v>1659</v>
      </c>
      <c r="D562" t="s">
        <v>1660</v>
      </c>
      <c r="E562" t="s">
        <v>1661</v>
      </c>
      <c r="F562">
        <v>11</v>
      </c>
      <c r="G562">
        <v>2</v>
      </c>
      <c r="H562">
        <v>1718.23</v>
      </c>
      <c r="I562">
        <v>1999.61</v>
      </c>
    </row>
    <row r="563" spans="1:9">
      <c r="A563">
        <v>562</v>
      </c>
      <c r="B563" t="s">
        <v>66</v>
      </c>
      <c r="C563" t="s">
        <v>1662</v>
      </c>
      <c r="D563" t="s">
        <v>1663</v>
      </c>
      <c r="E563" t="s">
        <v>1664</v>
      </c>
      <c r="F563">
        <v>8</v>
      </c>
      <c r="G563">
        <v>6</v>
      </c>
      <c r="H563">
        <v>443.47</v>
      </c>
      <c r="I563">
        <v>782.28</v>
      </c>
    </row>
    <row r="564" spans="1:9">
      <c r="A564">
        <v>563</v>
      </c>
      <c r="B564" t="s">
        <v>251</v>
      </c>
      <c r="C564" t="s">
        <v>1665</v>
      </c>
      <c r="D564" t="s">
        <v>1666</v>
      </c>
      <c r="E564" t="s">
        <v>1667</v>
      </c>
      <c r="F564">
        <v>4</v>
      </c>
      <c r="G564">
        <v>1</v>
      </c>
      <c r="H564">
        <v>4495.3</v>
      </c>
      <c r="I564">
        <v>2975.04</v>
      </c>
    </row>
    <row r="565" spans="1:9">
      <c r="A565">
        <v>564</v>
      </c>
      <c r="B565" t="s">
        <v>29</v>
      </c>
      <c r="C565" t="s">
        <v>1668</v>
      </c>
      <c r="D565" t="s">
        <v>1669</v>
      </c>
      <c r="E565" t="s">
        <v>1670</v>
      </c>
      <c r="F565">
        <v>4</v>
      </c>
      <c r="G565">
        <v>2</v>
      </c>
      <c r="H565">
        <v>3227.38</v>
      </c>
      <c r="I565">
        <v>3088.5</v>
      </c>
    </row>
    <row r="566" spans="1:9">
      <c r="A566">
        <v>565</v>
      </c>
      <c r="B566" t="s">
        <v>3</v>
      </c>
      <c r="C566" t="s">
        <v>1671</v>
      </c>
      <c r="D566" t="s">
        <v>1672</v>
      </c>
      <c r="E566" t="s">
        <v>571</v>
      </c>
      <c r="F566">
        <v>10</v>
      </c>
      <c r="G566">
        <v>12</v>
      </c>
      <c r="H566">
        <v>451.39</v>
      </c>
      <c r="I566">
        <v>2902.99</v>
      </c>
    </row>
    <row r="567" spans="1:9">
      <c r="A567">
        <v>566</v>
      </c>
      <c r="B567" t="s">
        <v>55</v>
      </c>
      <c r="C567" t="s">
        <v>1673</v>
      </c>
      <c r="D567" t="s">
        <v>1674</v>
      </c>
      <c r="E567" t="s">
        <v>1675</v>
      </c>
      <c r="F567">
        <v>6</v>
      </c>
      <c r="G567">
        <v>3</v>
      </c>
      <c r="H567">
        <v>2995.93</v>
      </c>
      <c r="I567">
        <v>1716.73</v>
      </c>
    </row>
    <row r="568" spans="1:9">
      <c r="A568">
        <v>567</v>
      </c>
      <c r="B568" t="s">
        <v>48</v>
      </c>
      <c r="C568" t="s">
        <v>1676</v>
      </c>
      <c r="D568" t="s">
        <v>1677</v>
      </c>
      <c r="E568" t="s">
        <v>1106</v>
      </c>
      <c r="F568">
        <v>4</v>
      </c>
      <c r="G568">
        <v>11</v>
      </c>
      <c r="H568">
        <v>1931.27</v>
      </c>
      <c r="I568">
        <v>1445.52</v>
      </c>
    </row>
    <row r="569" spans="1:9">
      <c r="A569">
        <v>568</v>
      </c>
      <c r="B569" t="s">
        <v>102</v>
      </c>
      <c r="C569" t="s">
        <v>1678</v>
      </c>
      <c r="D569" t="s">
        <v>1679</v>
      </c>
      <c r="E569" t="s">
        <v>1680</v>
      </c>
      <c r="F569">
        <v>1</v>
      </c>
      <c r="G569">
        <v>4</v>
      </c>
      <c r="H569">
        <v>1454.53</v>
      </c>
      <c r="I569">
        <v>3023.37</v>
      </c>
    </row>
    <row r="570" spans="1:9">
      <c r="A570">
        <v>569</v>
      </c>
      <c r="B570" t="s">
        <v>37</v>
      </c>
      <c r="C570" t="s">
        <v>1681</v>
      </c>
      <c r="D570" t="s">
        <v>1682</v>
      </c>
      <c r="E570" t="s">
        <v>1683</v>
      </c>
      <c r="F570">
        <v>6</v>
      </c>
      <c r="G570">
        <v>10</v>
      </c>
      <c r="H570">
        <v>1823.1</v>
      </c>
      <c r="I570">
        <v>217.01</v>
      </c>
    </row>
    <row r="571" spans="1:9">
      <c r="A571">
        <v>570</v>
      </c>
      <c r="B571" t="s">
        <v>267</v>
      </c>
      <c r="C571" t="s">
        <v>1684</v>
      </c>
      <c r="D571" t="s">
        <v>1685</v>
      </c>
      <c r="E571" t="s">
        <v>1686</v>
      </c>
      <c r="F571">
        <v>8</v>
      </c>
      <c r="G571">
        <v>6</v>
      </c>
      <c r="H571">
        <v>2720.6</v>
      </c>
      <c r="I571">
        <v>3531.64</v>
      </c>
    </row>
    <row r="572" spans="1:9">
      <c r="A572">
        <v>571</v>
      </c>
      <c r="B572" t="s">
        <v>189</v>
      </c>
      <c r="C572" t="s">
        <v>1687</v>
      </c>
      <c r="D572" t="s">
        <v>1688</v>
      </c>
      <c r="E572" t="s">
        <v>991</v>
      </c>
      <c r="F572">
        <v>4</v>
      </c>
      <c r="G572">
        <v>7</v>
      </c>
      <c r="H572">
        <v>3838.31</v>
      </c>
      <c r="I572">
        <v>1923.64</v>
      </c>
    </row>
    <row r="573" spans="1:9">
      <c r="A573">
        <v>572</v>
      </c>
      <c r="B573" t="s">
        <v>29</v>
      </c>
      <c r="C573" t="s">
        <v>1689</v>
      </c>
      <c r="D573" t="s">
        <v>1690</v>
      </c>
      <c r="E573" t="s">
        <v>1691</v>
      </c>
      <c r="F573">
        <v>10</v>
      </c>
      <c r="G573">
        <v>1</v>
      </c>
      <c r="H573">
        <v>3026.83</v>
      </c>
      <c r="I573">
        <v>2984.75</v>
      </c>
    </row>
    <row r="574" spans="1:9">
      <c r="A574">
        <v>573</v>
      </c>
      <c r="B574" t="s">
        <v>175</v>
      </c>
      <c r="C574" t="s">
        <v>1692</v>
      </c>
      <c r="D574" t="s">
        <v>1693</v>
      </c>
      <c r="E574" t="s">
        <v>1694</v>
      </c>
      <c r="F574">
        <v>8</v>
      </c>
      <c r="G574">
        <v>5</v>
      </c>
      <c r="H574">
        <v>1318.33</v>
      </c>
      <c r="I574">
        <v>3150.27</v>
      </c>
    </row>
    <row r="575" spans="1:9">
      <c r="A575">
        <v>574</v>
      </c>
      <c r="B575" t="s">
        <v>220</v>
      </c>
      <c r="C575" t="s">
        <v>1695</v>
      </c>
      <c r="D575" t="s">
        <v>1696</v>
      </c>
      <c r="E575" t="s">
        <v>1697</v>
      </c>
      <c r="F575">
        <v>5</v>
      </c>
      <c r="G575">
        <v>9</v>
      </c>
      <c r="H575">
        <v>3089.49</v>
      </c>
      <c r="I575">
        <v>3173.74</v>
      </c>
    </row>
    <row r="576" spans="1:9">
      <c r="A576">
        <v>575</v>
      </c>
      <c r="B576" t="s">
        <v>55</v>
      </c>
      <c r="C576" t="s">
        <v>1698</v>
      </c>
      <c r="D576" t="s">
        <v>1699</v>
      </c>
      <c r="E576" t="s">
        <v>1700</v>
      </c>
      <c r="F576">
        <v>12</v>
      </c>
      <c r="G576">
        <v>4</v>
      </c>
      <c r="H576">
        <v>1402.95</v>
      </c>
      <c r="I576">
        <v>2796.2</v>
      </c>
    </row>
    <row r="577" spans="1:9">
      <c r="A577">
        <v>576</v>
      </c>
      <c r="B577" t="s">
        <v>77</v>
      </c>
      <c r="C577" t="s">
        <v>1701</v>
      </c>
      <c r="D577" t="s">
        <v>1702</v>
      </c>
      <c r="E577" t="s">
        <v>1703</v>
      </c>
      <c r="F577">
        <v>2</v>
      </c>
      <c r="G577">
        <v>12</v>
      </c>
      <c r="H577">
        <v>4134.03</v>
      </c>
      <c r="I577">
        <v>1355.38</v>
      </c>
    </row>
    <row r="578" spans="1:9">
      <c r="A578">
        <v>577</v>
      </c>
      <c r="B578" t="s">
        <v>48</v>
      </c>
      <c r="C578" t="s">
        <v>1704</v>
      </c>
      <c r="D578" t="s">
        <v>1705</v>
      </c>
      <c r="E578" t="s">
        <v>1706</v>
      </c>
      <c r="F578">
        <v>7</v>
      </c>
      <c r="G578">
        <v>1</v>
      </c>
      <c r="H578">
        <v>4720.26</v>
      </c>
      <c r="I578">
        <v>1904.85</v>
      </c>
    </row>
    <row r="579" spans="1:9">
      <c r="A579">
        <v>578</v>
      </c>
      <c r="B579" t="s">
        <v>126</v>
      </c>
      <c r="C579" t="s">
        <v>1707</v>
      </c>
      <c r="D579" t="s">
        <v>1708</v>
      </c>
      <c r="E579" t="s">
        <v>1709</v>
      </c>
      <c r="F579">
        <v>8</v>
      </c>
      <c r="G579">
        <v>12</v>
      </c>
      <c r="H579">
        <v>12.27</v>
      </c>
      <c r="I579">
        <v>1976.32</v>
      </c>
    </row>
    <row r="580" spans="1:9">
      <c r="A580">
        <v>579</v>
      </c>
      <c r="B580" t="s">
        <v>66</v>
      </c>
      <c r="C580" t="s">
        <v>1710</v>
      </c>
      <c r="D580" t="s">
        <v>1711</v>
      </c>
      <c r="E580" t="s">
        <v>1712</v>
      </c>
      <c r="F580">
        <v>8</v>
      </c>
      <c r="G580">
        <v>1</v>
      </c>
      <c r="H580">
        <v>123.57</v>
      </c>
      <c r="I580">
        <v>975.48</v>
      </c>
    </row>
    <row r="581" spans="1:9">
      <c r="A581">
        <v>580</v>
      </c>
      <c r="B581" t="s">
        <v>33</v>
      </c>
      <c r="C581" t="s">
        <v>1713</v>
      </c>
      <c r="D581" t="s">
        <v>1714</v>
      </c>
      <c r="E581" t="s">
        <v>1715</v>
      </c>
      <c r="F581">
        <v>3</v>
      </c>
      <c r="G581">
        <v>9</v>
      </c>
      <c r="H581">
        <v>2949.91</v>
      </c>
      <c r="I581">
        <v>908.56</v>
      </c>
    </row>
    <row r="582" spans="1:9">
      <c r="A582">
        <v>581</v>
      </c>
      <c r="B582" t="s">
        <v>77</v>
      </c>
      <c r="C582" t="s">
        <v>1716</v>
      </c>
      <c r="D582" t="s">
        <v>1717</v>
      </c>
      <c r="E582" t="s">
        <v>1718</v>
      </c>
      <c r="F582">
        <v>3</v>
      </c>
      <c r="G582">
        <v>9</v>
      </c>
      <c r="H582">
        <v>2182.0100000000002</v>
      </c>
      <c r="I582">
        <v>229.84</v>
      </c>
    </row>
    <row r="583" spans="1:9">
      <c r="A583">
        <v>582</v>
      </c>
      <c r="B583" t="s">
        <v>175</v>
      </c>
      <c r="C583" t="s">
        <v>1719</v>
      </c>
      <c r="D583" t="s">
        <v>1720</v>
      </c>
      <c r="E583" t="s">
        <v>854</v>
      </c>
      <c r="F583">
        <v>4</v>
      </c>
      <c r="G583">
        <v>2</v>
      </c>
      <c r="H583">
        <v>2180.11</v>
      </c>
      <c r="I583">
        <v>2450.21</v>
      </c>
    </row>
    <row r="584" spans="1:9">
      <c r="A584">
        <v>583</v>
      </c>
      <c r="B584" t="s">
        <v>189</v>
      </c>
      <c r="C584" t="s">
        <v>1721</v>
      </c>
      <c r="D584" t="s">
        <v>1722</v>
      </c>
      <c r="E584" t="s">
        <v>1697</v>
      </c>
      <c r="F584">
        <v>9</v>
      </c>
      <c r="G584">
        <v>12</v>
      </c>
      <c r="H584">
        <v>2217.87</v>
      </c>
      <c r="I584">
        <v>2266.77</v>
      </c>
    </row>
    <row r="585" spans="1:9">
      <c r="A585">
        <v>584</v>
      </c>
      <c r="B585" t="s">
        <v>41</v>
      </c>
      <c r="C585" t="s">
        <v>1723</v>
      </c>
      <c r="D585" t="s">
        <v>1724</v>
      </c>
      <c r="E585" t="s">
        <v>1725</v>
      </c>
      <c r="F585">
        <v>12</v>
      </c>
      <c r="G585">
        <v>12</v>
      </c>
      <c r="H585">
        <v>1520.31</v>
      </c>
      <c r="I585">
        <v>102.06</v>
      </c>
    </row>
    <row r="586" spans="1:9">
      <c r="A586">
        <v>585</v>
      </c>
      <c r="B586" t="s">
        <v>33</v>
      </c>
      <c r="C586" t="s">
        <v>1726</v>
      </c>
      <c r="D586" t="s">
        <v>1727</v>
      </c>
      <c r="E586" t="s">
        <v>904</v>
      </c>
      <c r="F586">
        <v>7</v>
      </c>
      <c r="G586">
        <v>11</v>
      </c>
      <c r="H586">
        <v>4992.41</v>
      </c>
      <c r="I586">
        <v>3772.57</v>
      </c>
    </row>
    <row r="587" spans="1:9">
      <c r="A587">
        <v>586</v>
      </c>
      <c r="B587" t="s">
        <v>429</v>
      </c>
      <c r="C587" t="s">
        <v>1728</v>
      </c>
      <c r="D587" t="s">
        <v>1729</v>
      </c>
      <c r="E587" t="s">
        <v>1730</v>
      </c>
      <c r="F587">
        <v>3</v>
      </c>
      <c r="G587">
        <v>6</v>
      </c>
      <c r="H587">
        <v>2972.79</v>
      </c>
      <c r="I587">
        <v>3623.47</v>
      </c>
    </row>
    <row r="588" spans="1:9">
      <c r="A588">
        <v>587</v>
      </c>
      <c r="B588" t="s">
        <v>155</v>
      </c>
      <c r="C588" t="s">
        <v>1731</v>
      </c>
      <c r="D588" t="s">
        <v>1732</v>
      </c>
      <c r="E588" t="s">
        <v>1733</v>
      </c>
      <c r="F588">
        <v>1</v>
      </c>
      <c r="G588">
        <v>12</v>
      </c>
      <c r="H588">
        <v>4492.45</v>
      </c>
      <c r="I588">
        <v>3031.33</v>
      </c>
    </row>
    <row r="589" spans="1:9">
      <c r="A589">
        <v>588</v>
      </c>
      <c r="B589" t="s">
        <v>102</v>
      </c>
      <c r="C589" t="s">
        <v>1306</v>
      </c>
      <c r="D589" t="s">
        <v>1734</v>
      </c>
      <c r="E589" t="s">
        <v>1735</v>
      </c>
      <c r="F589">
        <v>1</v>
      </c>
      <c r="G589">
        <v>8</v>
      </c>
      <c r="H589">
        <v>4146.75</v>
      </c>
      <c r="I589">
        <v>3541.45</v>
      </c>
    </row>
    <row r="590" spans="1:9">
      <c r="A590">
        <v>589</v>
      </c>
      <c r="B590" t="s">
        <v>37</v>
      </c>
      <c r="C590" t="s">
        <v>1736</v>
      </c>
      <c r="D590" t="s">
        <v>1737</v>
      </c>
      <c r="E590" t="s">
        <v>1738</v>
      </c>
      <c r="F590">
        <v>3</v>
      </c>
      <c r="G590">
        <v>8</v>
      </c>
      <c r="H590">
        <v>4513.41</v>
      </c>
      <c r="I590">
        <v>150.21</v>
      </c>
    </row>
    <row r="591" spans="1:9">
      <c r="A591">
        <v>590</v>
      </c>
      <c r="B591" t="s">
        <v>251</v>
      </c>
      <c r="C591" t="s">
        <v>1739</v>
      </c>
      <c r="D591" t="s">
        <v>1740</v>
      </c>
      <c r="E591" t="s">
        <v>1741</v>
      </c>
      <c r="F591">
        <v>12</v>
      </c>
      <c r="G591">
        <v>12</v>
      </c>
      <c r="H591">
        <v>4842.18</v>
      </c>
      <c r="I591">
        <v>67.03</v>
      </c>
    </row>
    <row r="592" spans="1:9">
      <c r="A592">
        <v>591</v>
      </c>
      <c r="B592" t="s">
        <v>55</v>
      </c>
      <c r="C592" t="s">
        <v>1742</v>
      </c>
      <c r="D592" t="s">
        <v>1743</v>
      </c>
      <c r="E592" t="s">
        <v>1744</v>
      </c>
      <c r="F592">
        <v>4</v>
      </c>
      <c r="G592">
        <v>6</v>
      </c>
      <c r="H592">
        <v>1656.38</v>
      </c>
      <c r="I592">
        <v>3987.42</v>
      </c>
    </row>
    <row r="593" spans="1:9">
      <c r="A593">
        <v>592</v>
      </c>
      <c r="B593" t="s">
        <v>410</v>
      </c>
      <c r="C593" t="s">
        <v>1745</v>
      </c>
      <c r="D593" t="s">
        <v>1746</v>
      </c>
      <c r="E593" t="s">
        <v>1369</v>
      </c>
      <c r="F593">
        <v>11</v>
      </c>
      <c r="G593">
        <v>12</v>
      </c>
      <c r="H593">
        <v>3438.53</v>
      </c>
      <c r="I593">
        <v>2258.6999999999998</v>
      </c>
    </row>
    <row r="594" spans="1:9">
      <c r="A594">
        <v>593</v>
      </c>
      <c r="B594" t="s">
        <v>171</v>
      </c>
      <c r="C594" t="s">
        <v>1747</v>
      </c>
      <c r="D594" t="s">
        <v>1748</v>
      </c>
      <c r="E594" t="s">
        <v>1749</v>
      </c>
      <c r="F594">
        <v>4</v>
      </c>
      <c r="G594">
        <v>11</v>
      </c>
      <c r="H594">
        <v>2349.9</v>
      </c>
      <c r="I594">
        <v>3273.66</v>
      </c>
    </row>
    <row r="595" spans="1:9">
      <c r="A595">
        <v>594</v>
      </c>
      <c r="B595" t="s">
        <v>77</v>
      </c>
      <c r="C595" t="s">
        <v>1750</v>
      </c>
      <c r="D595" t="s">
        <v>1751</v>
      </c>
      <c r="E595" t="s">
        <v>238</v>
      </c>
      <c r="F595">
        <v>9</v>
      </c>
      <c r="G595">
        <v>3</v>
      </c>
      <c r="H595">
        <v>628.02</v>
      </c>
      <c r="I595">
        <v>2116.83</v>
      </c>
    </row>
    <row r="596" spans="1:9">
      <c r="A596">
        <v>595</v>
      </c>
      <c r="B596" t="s">
        <v>106</v>
      </c>
      <c r="C596" t="s">
        <v>1752</v>
      </c>
      <c r="D596" t="s">
        <v>1753</v>
      </c>
      <c r="E596" t="s">
        <v>1754</v>
      </c>
      <c r="F596">
        <v>6</v>
      </c>
      <c r="G596">
        <v>4</v>
      </c>
      <c r="H596">
        <v>1965.42</v>
      </c>
      <c r="I596">
        <v>1667.53</v>
      </c>
    </row>
    <row r="597" spans="1:9">
      <c r="A597">
        <v>596</v>
      </c>
      <c r="B597" t="s">
        <v>48</v>
      </c>
      <c r="C597" t="s">
        <v>1755</v>
      </c>
      <c r="D597" t="s">
        <v>1756</v>
      </c>
      <c r="E597" t="s">
        <v>1349</v>
      </c>
      <c r="F597">
        <v>10</v>
      </c>
      <c r="G597">
        <v>8</v>
      </c>
      <c r="H597">
        <v>3980.62</v>
      </c>
      <c r="I597">
        <v>988.23</v>
      </c>
    </row>
    <row r="598" spans="1:9">
      <c r="A598">
        <v>597</v>
      </c>
      <c r="B598" t="s">
        <v>429</v>
      </c>
      <c r="C598" t="s">
        <v>1757</v>
      </c>
      <c r="D598" t="s">
        <v>1758</v>
      </c>
      <c r="E598" t="s">
        <v>1759</v>
      </c>
      <c r="F598">
        <v>10</v>
      </c>
      <c r="G598">
        <v>3</v>
      </c>
      <c r="H598">
        <v>432.79</v>
      </c>
      <c r="I598">
        <v>1739.46</v>
      </c>
    </row>
    <row r="599" spans="1:9">
      <c r="A599">
        <v>598</v>
      </c>
      <c r="B599" t="s">
        <v>15</v>
      </c>
      <c r="C599" t="s">
        <v>1760</v>
      </c>
      <c r="D599" t="s">
        <v>1761</v>
      </c>
      <c r="E599" t="s">
        <v>1762</v>
      </c>
      <c r="F599">
        <v>4</v>
      </c>
      <c r="G599">
        <v>5</v>
      </c>
      <c r="H599">
        <v>1251.1500000000001</v>
      </c>
      <c r="I599">
        <v>1196.3</v>
      </c>
    </row>
    <row r="600" spans="1:9">
      <c r="A600">
        <v>599</v>
      </c>
      <c r="B600" t="s">
        <v>62</v>
      </c>
      <c r="C600" t="s">
        <v>1763</v>
      </c>
      <c r="D600" t="s">
        <v>1764</v>
      </c>
      <c r="E600" t="s">
        <v>1765</v>
      </c>
      <c r="F600">
        <v>9</v>
      </c>
      <c r="G600">
        <v>6</v>
      </c>
      <c r="H600">
        <v>2342.3200000000002</v>
      </c>
      <c r="I600">
        <v>3339.48</v>
      </c>
    </row>
    <row r="601" spans="1:9">
      <c r="A601">
        <v>600</v>
      </c>
      <c r="B601" t="s">
        <v>29</v>
      </c>
      <c r="C601" t="s">
        <v>1766</v>
      </c>
      <c r="D601" t="s">
        <v>1767</v>
      </c>
      <c r="E601" t="s">
        <v>1768</v>
      </c>
      <c r="F601">
        <v>10</v>
      </c>
      <c r="G601">
        <v>1</v>
      </c>
      <c r="H601">
        <v>2001.96</v>
      </c>
      <c r="I601">
        <v>265.55</v>
      </c>
    </row>
    <row r="602" spans="1:9">
      <c r="A602">
        <v>601</v>
      </c>
      <c r="B602" t="s">
        <v>62</v>
      </c>
      <c r="C602" t="s">
        <v>1769</v>
      </c>
      <c r="D602" t="s">
        <v>1770</v>
      </c>
      <c r="E602" t="s">
        <v>1771</v>
      </c>
      <c r="F602">
        <v>10</v>
      </c>
      <c r="G602">
        <v>9</v>
      </c>
      <c r="H602">
        <v>2799.87</v>
      </c>
      <c r="I602">
        <v>810.43</v>
      </c>
    </row>
    <row r="603" spans="1:9">
      <c r="A603">
        <v>602</v>
      </c>
      <c r="B603" t="s">
        <v>189</v>
      </c>
      <c r="C603" t="s">
        <v>1772</v>
      </c>
      <c r="D603" t="s">
        <v>1773</v>
      </c>
      <c r="E603" t="s">
        <v>1774</v>
      </c>
      <c r="F603">
        <v>3</v>
      </c>
      <c r="G603">
        <v>8</v>
      </c>
      <c r="H603">
        <v>3889.27</v>
      </c>
      <c r="I603">
        <v>2666.73</v>
      </c>
    </row>
    <row r="604" spans="1:9">
      <c r="A604">
        <v>603</v>
      </c>
      <c r="B604" t="s">
        <v>19</v>
      </c>
      <c r="C604" t="s">
        <v>1775</v>
      </c>
      <c r="D604" t="s">
        <v>1776</v>
      </c>
      <c r="E604" t="s">
        <v>1777</v>
      </c>
      <c r="F604">
        <v>8</v>
      </c>
      <c r="G604">
        <v>1</v>
      </c>
      <c r="H604">
        <v>4931.6400000000003</v>
      </c>
      <c r="I604">
        <v>1780.87</v>
      </c>
    </row>
    <row r="605" spans="1:9">
      <c r="A605">
        <v>604</v>
      </c>
      <c r="B605" t="s">
        <v>62</v>
      </c>
      <c r="C605" t="s">
        <v>1778</v>
      </c>
      <c r="D605" t="s">
        <v>1779</v>
      </c>
      <c r="E605" t="s">
        <v>1780</v>
      </c>
      <c r="F605">
        <v>11</v>
      </c>
      <c r="G605">
        <v>8</v>
      </c>
      <c r="H605">
        <v>2271.63</v>
      </c>
      <c r="I605">
        <v>2544</v>
      </c>
    </row>
    <row r="606" spans="1:9">
      <c r="A606">
        <v>605</v>
      </c>
      <c r="B606" t="s">
        <v>189</v>
      </c>
      <c r="C606" t="s">
        <v>1781</v>
      </c>
      <c r="D606" t="s">
        <v>1782</v>
      </c>
      <c r="E606" t="s">
        <v>1783</v>
      </c>
      <c r="F606">
        <v>11</v>
      </c>
      <c r="G606">
        <v>1</v>
      </c>
      <c r="H606">
        <v>1814.02</v>
      </c>
      <c r="I606">
        <v>1107.29</v>
      </c>
    </row>
    <row r="607" spans="1:9">
      <c r="A607">
        <v>606</v>
      </c>
      <c r="B607" t="s">
        <v>7</v>
      </c>
      <c r="C607" t="s">
        <v>1784</v>
      </c>
      <c r="D607" t="s">
        <v>1785</v>
      </c>
      <c r="E607" t="s">
        <v>1786</v>
      </c>
      <c r="F607">
        <v>4</v>
      </c>
      <c r="G607">
        <v>8</v>
      </c>
      <c r="H607">
        <v>4341.7299999999996</v>
      </c>
      <c r="I607">
        <v>2522.54</v>
      </c>
    </row>
    <row r="608" spans="1:9">
      <c r="A608">
        <v>607</v>
      </c>
      <c r="B608" t="s">
        <v>29</v>
      </c>
      <c r="C608" t="s">
        <v>1787</v>
      </c>
      <c r="D608" t="s">
        <v>1788</v>
      </c>
      <c r="E608" t="s">
        <v>1789</v>
      </c>
      <c r="F608">
        <v>12</v>
      </c>
      <c r="G608">
        <v>3</v>
      </c>
      <c r="H608">
        <v>401.74</v>
      </c>
      <c r="I608">
        <v>812.11</v>
      </c>
    </row>
    <row r="609" spans="1:9">
      <c r="A609">
        <v>608</v>
      </c>
      <c r="B609" t="s">
        <v>165</v>
      </c>
      <c r="C609" t="s">
        <v>1790</v>
      </c>
      <c r="D609" t="s">
        <v>1791</v>
      </c>
      <c r="E609" t="s">
        <v>1792</v>
      </c>
      <c r="F609">
        <v>11</v>
      </c>
      <c r="G609">
        <v>1</v>
      </c>
      <c r="H609">
        <v>1821.36</v>
      </c>
      <c r="I609">
        <v>670.48</v>
      </c>
    </row>
    <row r="610" spans="1:9">
      <c r="A610">
        <v>609</v>
      </c>
      <c r="B610" t="s">
        <v>84</v>
      </c>
      <c r="C610" t="s">
        <v>1793</v>
      </c>
      <c r="D610" t="s">
        <v>1794</v>
      </c>
      <c r="E610" t="s">
        <v>1795</v>
      </c>
      <c r="F610">
        <v>7</v>
      </c>
      <c r="G610">
        <v>4</v>
      </c>
      <c r="H610">
        <v>77.87</v>
      </c>
      <c r="I610">
        <v>3832.85</v>
      </c>
    </row>
    <row r="611" spans="1:9">
      <c r="A611">
        <v>610</v>
      </c>
      <c r="B611" t="s">
        <v>110</v>
      </c>
      <c r="C611" t="s">
        <v>1796</v>
      </c>
      <c r="D611" t="s">
        <v>1797</v>
      </c>
      <c r="E611" t="s">
        <v>178</v>
      </c>
      <c r="F611">
        <v>7</v>
      </c>
      <c r="G611">
        <v>12</v>
      </c>
      <c r="H611">
        <v>2241.92</v>
      </c>
      <c r="I611">
        <v>442.12</v>
      </c>
    </row>
    <row r="612" spans="1:9">
      <c r="A612">
        <v>611</v>
      </c>
      <c r="B612" t="s">
        <v>102</v>
      </c>
      <c r="C612" t="s">
        <v>1798</v>
      </c>
      <c r="D612" t="s">
        <v>1799</v>
      </c>
      <c r="E612" t="s">
        <v>1800</v>
      </c>
      <c r="F612">
        <v>4</v>
      </c>
      <c r="G612">
        <v>1</v>
      </c>
      <c r="H612">
        <v>3145.22</v>
      </c>
      <c r="I612">
        <v>832.49</v>
      </c>
    </row>
    <row r="613" spans="1:9">
      <c r="A613">
        <v>612</v>
      </c>
      <c r="B613" t="s">
        <v>185</v>
      </c>
      <c r="C613" t="s">
        <v>1801</v>
      </c>
      <c r="D613" t="s">
        <v>1802</v>
      </c>
      <c r="E613" t="s">
        <v>1683</v>
      </c>
      <c r="F613">
        <v>2</v>
      </c>
      <c r="G613">
        <v>10</v>
      </c>
      <c r="H613">
        <v>811.52</v>
      </c>
      <c r="I613">
        <v>575.28</v>
      </c>
    </row>
    <row r="614" spans="1:9">
      <c r="A614">
        <v>613</v>
      </c>
      <c r="B614" t="s">
        <v>33</v>
      </c>
      <c r="C614" t="s">
        <v>1803</v>
      </c>
      <c r="D614" t="s">
        <v>1804</v>
      </c>
      <c r="E614" t="s">
        <v>1805</v>
      </c>
      <c r="F614">
        <v>10</v>
      </c>
      <c r="G614">
        <v>6</v>
      </c>
      <c r="H614">
        <v>974.54</v>
      </c>
      <c r="I614">
        <v>1037.99</v>
      </c>
    </row>
    <row r="615" spans="1:9">
      <c r="A615">
        <v>614</v>
      </c>
      <c r="B615" t="s">
        <v>33</v>
      </c>
      <c r="C615" t="s">
        <v>1806</v>
      </c>
      <c r="D615" t="s">
        <v>1807</v>
      </c>
      <c r="E615" t="s">
        <v>1808</v>
      </c>
      <c r="F615">
        <v>9</v>
      </c>
      <c r="G615">
        <v>11</v>
      </c>
      <c r="H615">
        <v>3207.39</v>
      </c>
      <c r="I615">
        <v>3500.87</v>
      </c>
    </row>
    <row r="616" spans="1:9">
      <c r="A616">
        <v>615</v>
      </c>
      <c r="B616" t="s">
        <v>62</v>
      </c>
      <c r="C616" t="s">
        <v>1809</v>
      </c>
      <c r="D616" t="s">
        <v>1810</v>
      </c>
      <c r="E616" t="s">
        <v>1811</v>
      </c>
      <c r="F616">
        <v>3</v>
      </c>
      <c r="G616">
        <v>1</v>
      </c>
      <c r="H616">
        <v>745.46</v>
      </c>
      <c r="I616">
        <v>2742.37</v>
      </c>
    </row>
    <row r="617" spans="1:9">
      <c r="A617">
        <v>616</v>
      </c>
      <c r="B617" t="s">
        <v>410</v>
      </c>
      <c r="C617" t="s">
        <v>1812</v>
      </c>
      <c r="D617" t="s">
        <v>1813</v>
      </c>
      <c r="E617" t="s">
        <v>1814</v>
      </c>
      <c r="F617">
        <v>3</v>
      </c>
      <c r="G617">
        <v>2</v>
      </c>
      <c r="H617">
        <v>1323.99</v>
      </c>
      <c r="I617">
        <v>66.7</v>
      </c>
    </row>
    <row r="618" spans="1:9">
      <c r="A618">
        <v>617</v>
      </c>
      <c r="B618" t="s">
        <v>220</v>
      </c>
      <c r="C618" t="s">
        <v>1815</v>
      </c>
      <c r="D618" t="s">
        <v>1816</v>
      </c>
      <c r="E618" t="s">
        <v>571</v>
      </c>
      <c r="F618">
        <v>2</v>
      </c>
      <c r="G618">
        <v>10</v>
      </c>
      <c r="H618">
        <v>3802.97</v>
      </c>
      <c r="I618">
        <v>625.46</v>
      </c>
    </row>
    <row r="619" spans="1:9">
      <c r="A619">
        <v>618</v>
      </c>
      <c r="B619" t="s">
        <v>189</v>
      </c>
      <c r="C619" t="s">
        <v>1817</v>
      </c>
      <c r="D619" t="s">
        <v>1818</v>
      </c>
      <c r="E619" t="s">
        <v>1819</v>
      </c>
      <c r="F619">
        <v>4</v>
      </c>
      <c r="G619">
        <v>5</v>
      </c>
      <c r="H619">
        <v>1187.5</v>
      </c>
      <c r="I619">
        <v>2606.6</v>
      </c>
    </row>
    <row r="620" spans="1:9">
      <c r="A620">
        <v>619</v>
      </c>
      <c r="B620" t="s">
        <v>84</v>
      </c>
      <c r="C620" t="s">
        <v>1820</v>
      </c>
      <c r="D620" t="s">
        <v>1821</v>
      </c>
      <c r="E620" t="s">
        <v>1822</v>
      </c>
      <c r="F620">
        <v>6</v>
      </c>
      <c r="G620">
        <v>2</v>
      </c>
      <c r="H620">
        <v>828.33</v>
      </c>
      <c r="I620">
        <v>3787.99</v>
      </c>
    </row>
    <row r="621" spans="1:9">
      <c r="A621">
        <v>620</v>
      </c>
      <c r="B621" t="s">
        <v>110</v>
      </c>
      <c r="C621" t="s">
        <v>1823</v>
      </c>
      <c r="D621" t="s">
        <v>1824</v>
      </c>
      <c r="E621" t="s">
        <v>1825</v>
      </c>
      <c r="F621">
        <v>3</v>
      </c>
      <c r="G621">
        <v>8</v>
      </c>
      <c r="H621">
        <v>1272.8800000000001</v>
      </c>
      <c r="I621">
        <v>241.19</v>
      </c>
    </row>
    <row r="622" spans="1:9">
      <c r="A622">
        <v>621</v>
      </c>
      <c r="B622" t="s">
        <v>29</v>
      </c>
      <c r="C622" t="s">
        <v>1826</v>
      </c>
      <c r="D622" t="s">
        <v>1827</v>
      </c>
      <c r="E622" t="s">
        <v>1828</v>
      </c>
      <c r="F622">
        <v>9</v>
      </c>
      <c r="G622">
        <v>2</v>
      </c>
      <c r="H622">
        <v>530.29</v>
      </c>
      <c r="I622">
        <v>3822.6</v>
      </c>
    </row>
    <row r="623" spans="1:9">
      <c r="A623">
        <v>622</v>
      </c>
      <c r="B623" t="s">
        <v>62</v>
      </c>
      <c r="C623" t="s">
        <v>1829</v>
      </c>
      <c r="D623" t="s">
        <v>1830</v>
      </c>
      <c r="E623" t="s">
        <v>1831</v>
      </c>
      <c r="F623">
        <v>10</v>
      </c>
      <c r="G623">
        <v>6</v>
      </c>
      <c r="H623">
        <v>3826.43</v>
      </c>
      <c r="I623">
        <v>888.44</v>
      </c>
    </row>
    <row r="624" spans="1:9">
      <c r="A624">
        <v>623</v>
      </c>
      <c r="B624" t="s">
        <v>410</v>
      </c>
      <c r="C624" t="s">
        <v>1832</v>
      </c>
      <c r="D624" t="s">
        <v>1833</v>
      </c>
      <c r="E624" t="s">
        <v>1834</v>
      </c>
      <c r="F624">
        <v>12</v>
      </c>
      <c r="G624">
        <v>8</v>
      </c>
      <c r="H624">
        <v>4766.13</v>
      </c>
      <c r="I624">
        <v>1649.64</v>
      </c>
    </row>
    <row r="625" spans="1:9">
      <c r="A625">
        <v>624</v>
      </c>
      <c r="B625" t="s">
        <v>185</v>
      </c>
      <c r="C625" t="s">
        <v>1835</v>
      </c>
      <c r="D625" t="s">
        <v>1836</v>
      </c>
      <c r="E625" t="s">
        <v>1316</v>
      </c>
      <c r="F625">
        <v>10</v>
      </c>
      <c r="G625">
        <v>4</v>
      </c>
      <c r="H625">
        <v>3526.54</v>
      </c>
      <c r="I625">
        <v>3271.94</v>
      </c>
    </row>
    <row r="626" spans="1:9">
      <c r="A626">
        <v>625</v>
      </c>
      <c r="B626" t="s">
        <v>7</v>
      </c>
      <c r="C626" t="s">
        <v>1837</v>
      </c>
      <c r="D626" t="s">
        <v>1838</v>
      </c>
      <c r="E626" t="s">
        <v>1839</v>
      </c>
      <c r="F626">
        <v>8</v>
      </c>
      <c r="G626">
        <v>11</v>
      </c>
      <c r="H626">
        <v>3720.31</v>
      </c>
      <c r="I626">
        <v>747.98</v>
      </c>
    </row>
    <row r="627" spans="1:9">
      <c r="A627">
        <v>626</v>
      </c>
      <c r="B627" t="s">
        <v>185</v>
      </c>
      <c r="C627" t="s">
        <v>1840</v>
      </c>
      <c r="D627" t="s">
        <v>1841</v>
      </c>
      <c r="E627" t="s">
        <v>1079</v>
      </c>
      <c r="F627">
        <v>2</v>
      </c>
      <c r="G627">
        <v>6</v>
      </c>
      <c r="H627">
        <v>2104.67</v>
      </c>
      <c r="I627">
        <v>1005.37</v>
      </c>
    </row>
    <row r="628" spans="1:9">
      <c r="A628">
        <v>627</v>
      </c>
      <c r="B628" t="s">
        <v>66</v>
      </c>
      <c r="C628" t="s">
        <v>1842</v>
      </c>
      <c r="D628" t="s">
        <v>1843</v>
      </c>
      <c r="E628" t="s">
        <v>1844</v>
      </c>
      <c r="F628">
        <v>11</v>
      </c>
      <c r="G628">
        <v>3</v>
      </c>
      <c r="H628">
        <v>329.37</v>
      </c>
      <c r="I628">
        <v>1156.05</v>
      </c>
    </row>
    <row r="629" spans="1:9">
      <c r="A629">
        <v>628</v>
      </c>
      <c r="B629" t="s">
        <v>220</v>
      </c>
      <c r="C629" t="s">
        <v>1845</v>
      </c>
      <c r="D629" t="s">
        <v>1846</v>
      </c>
      <c r="E629" t="s">
        <v>1847</v>
      </c>
      <c r="F629">
        <v>5</v>
      </c>
      <c r="G629">
        <v>11</v>
      </c>
      <c r="H629">
        <v>120.39</v>
      </c>
      <c r="I629">
        <v>3821.63</v>
      </c>
    </row>
    <row r="630" spans="1:9">
      <c r="A630">
        <v>629</v>
      </c>
      <c r="B630" t="s">
        <v>70</v>
      </c>
      <c r="C630" t="s">
        <v>1848</v>
      </c>
      <c r="D630" t="s">
        <v>1849</v>
      </c>
      <c r="E630" t="s">
        <v>548</v>
      </c>
      <c r="F630">
        <v>2</v>
      </c>
      <c r="G630">
        <v>11</v>
      </c>
      <c r="H630">
        <v>1039.1400000000001</v>
      </c>
      <c r="I630">
        <v>2928.65</v>
      </c>
    </row>
    <row r="631" spans="1:9">
      <c r="A631">
        <v>630</v>
      </c>
      <c r="B631" t="s">
        <v>7</v>
      </c>
      <c r="C631" t="s">
        <v>1850</v>
      </c>
      <c r="D631" t="s">
        <v>1851</v>
      </c>
      <c r="E631" t="s">
        <v>1305</v>
      </c>
      <c r="F631">
        <v>5</v>
      </c>
      <c r="G631">
        <v>1</v>
      </c>
      <c r="H631">
        <v>4446.8</v>
      </c>
      <c r="I631">
        <v>1425.83</v>
      </c>
    </row>
    <row r="632" spans="1:9">
      <c r="A632">
        <v>631</v>
      </c>
      <c r="B632" t="s">
        <v>106</v>
      </c>
      <c r="C632" t="s">
        <v>1852</v>
      </c>
      <c r="D632" t="s">
        <v>1853</v>
      </c>
      <c r="E632" t="s">
        <v>1854</v>
      </c>
      <c r="F632">
        <v>4</v>
      </c>
      <c r="G632">
        <v>8</v>
      </c>
      <c r="H632">
        <v>3739.71</v>
      </c>
      <c r="I632">
        <v>3226.89</v>
      </c>
    </row>
    <row r="633" spans="1:9">
      <c r="A633">
        <v>632</v>
      </c>
      <c r="B633" t="s">
        <v>175</v>
      </c>
      <c r="C633" t="s">
        <v>1855</v>
      </c>
      <c r="D633" t="s">
        <v>1856</v>
      </c>
      <c r="E633" t="s">
        <v>966</v>
      </c>
      <c r="F633">
        <v>2</v>
      </c>
      <c r="G633">
        <v>10</v>
      </c>
      <c r="H633">
        <v>1234.52</v>
      </c>
      <c r="I633">
        <v>441.27</v>
      </c>
    </row>
    <row r="634" spans="1:9">
      <c r="A634">
        <v>633</v>
      </c>
      <c r="B634" t="s">
        <v>70</v>
      </c>
      <c r="C634" t="s">
        <v>1857</v>
      </c>
      <c r="D634" t="s">
        <v>1858</v>
      </c>
      <c r="E634" t="s">
        <v>1859</v>
      </c>
      <c r="F634">
        <v>12</v>
      </c>
      <c r="G634">
        <v>4</v>
      </c>
      <c r="H634">
        <v>3339.63</v>
      </c>
      <c r="I634">
        <v>239.12</v>
      </c>
    </row>
    <row r="635" spans="1:9">
      <c r="A635">
        <v>634</v>
      </c>
      <c r="B635" t="s">
        <v>148</v>
      </c>
      <c r="C635" t="s">
        <v>1860</v>
      </c>
      <c r="D635" t="s">
        <v>1861</v>
      </c>
      <c r="E635" t="s">
        <v>1862</v>
      </c>
      <c r="F635">
        <v>2</v>
      </c>
      <c r="G635">
        <v>4</v>
      </c>
      <c r="H635">
        <v>1997.71</v>
      </c>
      <c r="I635">
        <v>932.12</v>
      </c>
    </row>
    <row r="636" spans="1:9">
      <c r="A636">
        <v>635</v>
      </c>
      <c r="B636" t="s">
        <v>88</v>
      </c>
      <c r="C636" t="s">
        <v>1863</v>
      </c>
      <c r="D636" t="s">
        <v>1864</v>
      </c>
      <c r="E636" t="s">
        <v>1865</v>
      </c>
      <c r="F636">
        <v>8</v>
      </c>
      <c r="G636">
        <v>12</v>
      </c>
      <c r="H636">
        <v>813.64</v>
      </c>
      <c r="I636">
        <v>1384.44</v>
      </c>
    </row>
    <row r="637" spans="1:9">
      <c r="A637">
        <v>636</v>
      </c>
      <c r="B637" t="s">
        <v>77</v>
      </c>
      <c r="C637" t="s">
        <v>1866</v>
      </c>
      <c r="D637" t="s">
        <v>1867</v>
      </c>
      <c r="E637" t="s">
        <v>1868</v>
      </c>
      <c r="F637">
        <v>2</v>
      </c>
      <c r="G637">
        <v>11</v>
      </c>
      <c r="H637">
        <v>2878.14</v>
      </c>
      <c r="I637">
        <v>1227.32</v>
      </c>
    </row>
    <row r="638" spans="1:9">
      <c r="A638">
        <v>637</v>
      </c>
      <c r="B638" t="s">
        <v>251</v>
      </c>
      <c r="C638" t="s">
        <v>1869</v>
      </c>
      <c r="D638" t="s">
        <v>1870</v>
      </c>
      <c r="E638" t="s">
        <v>1871</v>
      </c>
      <c r="F638">
        <v>5</v>
      </c>
      <c r="G638">
        <v>7</v>
      </c>
      <c r="H638">
        <v>3298.12</v>
      </c>
      <c r="I638">
        <v>3632.13</v>
      </c>
    </row>
    <row r="639" spans="1:9">
      <c r="A639">
        <v>638</v>
      </c>
      <c r="B639" t="s">
        <v>88</v>
      </c>
      <c r="C639" t="s">
        <v>1872</v>
      </c>
      <c r="D639" t="s">
        <v>1873</v>
      </c>
      <c r="E639" t="s">
        <v>1874</v>
      </c>
      <c r="F639">
        <v>7</v>
      </c>
      <c r="G639">
        <v>4</v>
      </c>
      <c r="H639">
        <v>2072.75</v>
      </c>
      <c r="I639">
        <v>2735.07</v>
      </c>
    </row>
    <row r="640" spans="1:9">
      <c r="A640">
        <v>639</v>
      </c>
      <c r="B640" t="s">
        <v>171</v>
      </c>
      <c r="C640" t="s">
        <v>1875</v>
      </c>
      <c r="D640" t="s">
        <v>1876</v>
      </c>
      <c r="E640" t="s">
        <v>1877</v>
      </c>
      <c r="F640">
        <v>10</v>
      </c>
      <c r="G640">
        <v>12</v>
      </c>
      <c r="H640">
        <v>1564.37</v>
      </c>
      <c r="I640">
        <v>3650.47</v>
      </c>
    </row>
    <row r="641" spans="1:9">
      <c r="A641">
        <v>640</v>
      </c>
      <c r="B641" t="s">
        <v>148</v>
      </c>
      <c r="C641" t="s">
        <v>1878</v>
      </c>
      <c r="D641" t="s">
        <v>1879</v>
      </c>
      <c r="E641" t="s">
        <v>1880</v>
      </c>
      <c r="F641">
        <v>8</v>
      </c>
      <c r="G641">
        <v>7</v>
      </c>
      <c r="H641">
        <v>2306.1799999999998</v>
      </c>
      <c r="I641">
        <v>256.52999999999997</v>
      </c>
    </row>
    <row r="642" spans="1:9">
      <c r="A642">
        <v>641</v>
      </c>
      <c r="B642" t="s">
        <v>41</v>
      </c>
      <c r="C642" t="s">
        <v>1881</v>
      </c>
      <c r="D642" t="s">
        <v>1882</v>
      </c>
      <c r="E642" t="s">
        <v>1637</v>
      </c>
      <c r="F642">
        <v>4</v>
      </c>
      <c r="G642">
        <v>1</v>
      </c>
      <c r="H642">
        <v>617.61</v>
      </c>
      <c r="I642">
        <v>1570.91</v>
      </c>
    </row>
    <row r="643" spans="1:9">
      <c r="A643">
        <v>642</v>
      </c>
      <c r="B643" t="s">
        <v>126</v>
      </c>
      <c r="C643" t="s">
        <v>1883</v>
      </c>
      <c r="D643" t="s">
        <v>1884</v>
      </c>
      <c r="E643" t="s">
        <v>1885</v>
      </c>
      <c r="F643">
        <v>8</v>
      </c>
      <c r="G643">
        <v>4</v>
      </c>
      <c r="H643">
        <v>1668.66</v>
      </c>
      <c r="I643">
        <v>1742.16</v>
      </c>
    </row>
    <row r="644" spans="1:9">
      <c r="A644">
        <v>643</v>
      </c>
      <c r="B644" t="s">
        <v>148</v>
      </c>
      <c r="C644" t="s">
        <v>1886</v>
      </c>
      <c r="D644" t="s">
        <v>1887</v>
      </c>
      <c r="E644" t="s">
        <v>1888</v>
      </c>
      <c r="F644">
        <v>4</v>
      </c>
      <c r="G644">
        <v>1</v>
      </c>
      <c r="H644">
        <v>725.18</v>
      </c>
      <c r="I644">
        <v>1622.03</v>
      </c>
    </row>
    <row r="645" spans="1:9">
      <c r="A645">
        <v>644</v>
      </c>
      <c r="B645" t="s">
        <v>41</v>
      </c>
      <c r="C645" t="s">
        <v>1889</v>
      </c>
      <c r="D645" t="s">
        <v>1890</v>
      </c>
      <c r="E645" t="s">
        <v>875</v>
      </c>
      <c r="F645">
        <v>12</v>
      </c>
      <c r="G645">
        <v>1</v>
      </c>
      <c r="H645">
        <v>980.41</v>
      </c>
      <c r="I645">
        <v>2072.1</v>
      </c>
    </row>
    <row r="646" spans="1:9">
      <c r="A646">
        <v>645</v>
      </c>
      <c r="B646" t="s">
        <v>171</v>
      </c>
      <c r="C646" t="s">
        <v>1891</v>
      </c>
      <c r="D646" t="s">
        <v>1892</v>
      </c>
      <c r="E646" t="s">
        <v>1874</v>
      </c>
      <c r="F646">
        <v>9</v>
      </c>
      <c r="G646">
        <v>10</v>
      </c>
      <c r="H646">
        <v>2952.54</v>
      </c>
      <c r="I646">
        <v>2719.18</v>
      </c>
    </row>
    <row r="647" spans="1:9">
      <c r="A647">
        <v>646</v>
      </c>
      <c r="B647" t="s">
        <v>110</v>
      </c>
      <c r="C647" t="s">
        <v>1893</v>
      </c>
      <c r="D647" t="s">
        <v>1894</v>
      </c>
      <c r="E647" t="s">
        <v>1895</v>
      </c>
      <c r="F647">
        <v>8</v>
      </c>
      <c r="G647">
        <v>8</v>
      </c>
      <c r="H647">
        <v>924.41</v>
      </c>
      <c r="I647">
        <v>3882.32</v>
      </c>
    </row>
    <row r="648" spans="1:9">
      <c r="A648">
        <v>647</v>
      </c>
      <c r="B648" t="s">
        <v>267</v>
      </c>
      <c r="C648" t="s">
        <v>1896</v>
      </c>
      <c r="D648" t="s">
        <v>1897</v>
      </c>
      <c r="E648" t="s">
        <v>1703</v>
      </c>
      <c r="F648">
        <v>8</v>
      </c>
      <c r="G648">
        <v>10</v>
      </c>
      <c r="H648">
        <v>4115.5600000000004</v>
      </c>
      <c r="I648">
        <v>213.65</v>
      </c>
    </row>
    <row r="649" spans="1:9">
      <c r="A649">
        <v>648</v>
      </c>
      <c r="B649" t="s">
        <v>155</v>
      </c>
      <c r="C649" t="s">
        <v>1898</v>
      </c>
      <c r="D649" t="s">
        <v>1899</v>
      </c>
      <c r="E649" t="s">
        <v>1643</v>
      </c>
      <c r="F649">
        <v>7</v>
      </c>
      <c r="G649">
        <v>8</v>
      </c>
      <c r="H649">
        <v>3417.17</v>
      </c>
      <c r="I649">
        <v>337.95</v>
      </c>
    </row>
    <row r="650" spans="1:9">
      <c r="A650">
        <v>649</v>
      </c>
      <c r="B650" t="s">
        <v>98</v>
      </c>
      <c r="C650" t="s">
        <v>1900</v>
      </c>
      <c r="D650" t="s">
        <v>1901</v>
      </c>
      <c r="E650" t="s">
        <v>184</v>
      </c>
      <c r="F650">
        <v>9</v>
      </c>
      <c r="G650">
        <v>1</v>
      </c>
      <c r="H650">
        <v>1601.03</v>
      </c>
      <c r="I650">
        <v>3361.32</v>
      </c>
    </row>
    <row r="651" spans="1:9">
      <c r="A651">
        <v>650</v>
      </c>
      <c r="B651" t="s">
        <v>33</v>
      </c>
      <c r="C651" t="s">
        <v>1902</v>
      </c>
      <c r="D651" t="s">
        <v>1903</v>
      </c>
      <c r="E651" t="s">
        <v>1904</v>
      </c>
      <c r="F651">
        <v>7</v>
      </c>
      <c r="G651">
        <v>9</v>
      </c>
      <c r="H651">
        <v>2213.2800000000002</v>
      </c>
      <c r="I651">
        <v>786.76</v>
      </c>
    </row>
    <row r="652" spans="1:9">
      <c r="A652">
        <v>651</v>
      </c>
      <c r="B652" t="s">
        <v>37</v>
      </c>
      <c r="C652" t="s">
        <v>1905</v>
      </c>
      <c r="D652" t="s">
        <v>1906</v>
      </c>
      <c r="E652" t="s">
        <v>1907</v>
      </c>
      <c r="F652">
        <v>9</v>
      </c>
      <c r="G652">
        <v>2</v>
      </c>
      <c r="H652">
        <v>3787.31</v>
      </c>
      <c r="I652">
        <v>1120.56</v>
      </c>
    </row>
    <row r="653" spans="1:9">
      <c r="A653">
        <v>652</v>
      </c>
      <c r="B653" t="s">
        <v>106</v>
      </c>
      <c r="C653" t="s">
        <v>1908</v>
      </c>
      <c r="D653" t="s">
        <v>1909</v>
      </c>
      <c r="E653" t="s">
        <v>545</v>
      </c>
      <c r="F653">
        <v>8</v>
      </c>
      <c r="G653">
        <v>1</v>
      </c>
      <c r="H653">
        <v>3441.91</v>
      </c>
      <c r="I653">
        <v>1892.09</v>
      </c>
    </row>
    <row r="654" spans="1:9">
      <c r="A654">
        <v>653</v>
      </c>
      <c r="B654" t="s">
        <v>175</v>
      </c>
      <c r="C654" t="s">
        <v>1910</v>
      </c>
      <c r="D654" t="s">
        <v>1911</v>
      </c>
      <c r="E654" t="s">
        <v>1912</v>
      </c>
      <c r="F654">
        <v>4</v>
      </c>
      <c r="G654">
        <v>10</v>
      </c>
      <c r="H654">
        <v>668.87</v>
      </c>
      <c r="I654">
        <v>1297.97</v>
      </c>
    </row>
    <row r="655" spans="1:9">
      <c r="A655">
        <v>654</v>
      </c>
      <c r="B655" t="s">
        <v>37</v>
      </c>
      <c r="C655" t="s">
        <v>1913</v>
      </c>
      <c r="D655" t="s">
        <v>1914</v>
      </c>
      <c r="E655" t="s">
        <v>1915</v>
      </c>
      <c r="F655">
        <v>2</v>
      </c>
      <c r="G655">
        <v>8</v>
      </c>
      <c r="H655">
        <v>999.55</v>
      </c>
      <c r="I655">
        <v>1194.6300000000001</v>
      </c>
    </row>
    <row r="656" spans="1:9">
      <c r="A656">
        <v>655</v>
      </c>
      <c r="B656" t="s">
        <v>175</v>
      </c>
      <c r="C656" t="s">
        <v>1916</v>
      </c>
      <c r="D656" t="s">
        <v>1917</v>
      </c>
      <c r="E656" t="s">
        <v>1918</v>
      </c>
      <c r="F656">
        <v>2</v>
      </c>
      <c r="G656">
        <v>4</v>
      </c>
      <c r="H656">
        <v>3174.73</v>
      </c>
      <c r="I656">
        <v>66.959999999999994</v>
      </c>
    </row>
    <row r="657" spans="1:9">
      <c r="A657">
        <v>656</v>
      </c>
      <c r="B657" t="s">
        <v>11</v>
      </c>
      <c r="C657" t="s">
        <v>1919</v>
      </c>
      <c r="D657" t="s">
        <v>1920</v>
      </c>
      <c r="E657" t="s">
        <v>1921</v>
      </c>
      <c r="F657">
        <v>3</v>
      </c>
      <c r="G657">
        <v>11</v>
      </c>
      <c r="H657">
        <v>590.26</v>
      </c>
      <c r="I657">
        <v>1348.59</v>
      </c>
    </row>
    <row r="658" spans="1:9">
      <c r="A658">
        <v>657</v>
      </c>
      <c r="B658" t="s">
        <v>33</v>
      </c>
      <c r="C658" t="s">
        <v>1922</v>
      </c>
      <c r="D658" t="s">
        <v>1923</v>
      </c>
      <c r="E658" t="s">
        <v>1924</v>
      </c>
      <c r="F658">
        <v>10</v>
      </c>
      <c r="G658">
        <v>7</v>
      </c>
      <c r="H658">
        <v>3211</v>
      </c>
      <c r="I658">
        <v>3994.67</v>
      </c>
    </row>
    <row r="659" spans="1:9">
      <c r="A659">
        <v>658</v>
      </c>
      <c r="B659" t="s">
        <v>106</v>
      </c>
      <c r="C659" t="s">
        <v>1925</v>
      </c>
      <c r="D659" t="s">
        <v>1926</v>
      </c>
      <c r="E659" t="s">
        <v>1927</v>
      </c>
      <c r="F659">
        <v>4</v>
      </c>
      <c r="G659">
        <v>4</v>
      </c>
      <c r="H659">
        <v>1216.92</v>
      </c>
      <c r="I659">
        <v>954.1</v>
      </c>
    </row>
    <row r="660" spans="1:9">
      <c r="A660">
        <v>659</v>
      </c>
      <c r="B660" t="s">
        <v>48</v>
      </c>
      <c r="C660" t="s">
        <v>1928</v>
      </c>
      <c r="D660" t="s">
        <v>1929</v>
      </c>
      <c r="E660" t="s">
        <v>1930</v>
      </c>
      <c r="F660">
        <v>5</v>
      </c>
      <c r="G660">
        <v>8</v>
      </c>
      <c r="H660">
        <v>4883.0600000000004</v>
      </c>
      <c r="I660">
        <v>782.74</v>
      </c>
    </row>
    <row r="661" spans="1:9">
      <c r="A661">
        <v>660</v>
      </c>
      <c r="B661" t="s">
        <v>11</v>
      </c>
      <c r="C661" t="s">
        <v>1931</v>
      </c>
      <c r="D661" t="s">
        <v>1932</v>
      </c>
      <c r="E661" t="s">
        <v>1933</v>
      </c>
      <c r="F661">
        <v>8</v>
      </c>
      <c r="G661">
        <v>8</v>
      </c>
      <c r="H661">
        <v>2841.84</v>
      </c>
      <c r="I661">
        <v>895.38</v>
      </c>
    </row>
    <row r="662" spans="1:9">
      <c r="A662">
        <v>661</v>
      </c>
      <c r="B662" t="s">
        <v>41</v>
      </c>
      <c r="C662" t="s">
        <v>1934</v>
      </c>
      <c r="D662" t="s">
        <v>1935</v>
      </c>
      <c r="E662" t="s">
        <v>1936</v>
      </c>
      <c r="F662">
        <v>8</v>
      </c>
      <c r="G662">
        <v>8</v>
      </c>
      <c r="H662">
        <v>4194.1099999999997</v>
      </c>
      <c r="I662">
        <v>3872.21</v>
      </c>
    </row>
    <row r="663" spans="1:9">
      <c r="A663">
        <v>662</v>
      </c>
      <c r="B663" t="s">
        <v>189</v>
      </c>
      <c r="C663" t="s">
        <v>1937</v>
      </c>
      <c r="D663" t="s">
        <v>1938</v>
      </c>
      <c r="E663" t="s">
        <v>1939</v>
      </c>
      <c r="F663">
        <v>5</v>
      </c>
      <c r="G663">
        <v>2</v>
      </c>
      <c r="H663">
        <v>4288.0200000000004</v>
      </c>
      <c r="I663">
        <v>137.74</v>
      </c>
    </row>
    <row r="664" spans="1:9">
      <c r="A664">
        <v>663</v>
      </c>
      <c r="B664" t="s">
        <v>77</v>
      </c>
      <c r="C664" t="s">
        <v>1940</v>
      </c>
      <c r="D664" t="s">
        <v>1941</v>
      </c>
      <c r="E664" t="s">
        <v>1942</v>
      </c>
      <c r="F664">
        <v>11</v>
      </c>
      <c r="G664">
        <v>2</v>
      </c>
      <c r="H664">
        <v>4472.32</v>
      </c>
      <c r="I664">
        <v>3346.13</v>
      </c>
    </row>
    <row r="665" spans="1:9">
      <c r="A665">
        <v>664</v>
      </c>
      <c r="B665" t="s">
        <v>171</v>
      </c>
      <c r="C665" t="s">
        <v>1943</v>
      </c>
      <c r="D665" t="s">
        <v>1944</v>
      </c>
      <c r="E665" t="s">
        <v>1945</v>
      </c>
      <c r="F665">
        <v>1</v>
      </c>
      <c r="G665">
        <v>9</v>
      </c>
      <c r="H665">
        <v>598.75</v>
      </c>
      <c r="I665">
        <v>1163.1199999999999</v>
      </c>
    </row>
    <row r="666" spans="1:9">
      <c r="A666">
        <v>665</v>
      </c>
      <c r="B666" t="s">
        <v>77</v>
      </c>
      <c r="C666" t="s">
        <v>1946</v>
      </c>
      <c r="D666" t="s">
        <v>1947</v>
      </c>
      <c r="E666" t="s">
        <v>1948</v>
      </c>
      <c r="F666">
        <v>7</v>
      </c>
      <c r="G666">
        <v>10</v>
      </c>
      <c r="H666">
        <v>2693.28</v>
      </c>
      <c r="I666">
        <v>3336.86</v>
      </c>
    </row>
    <row r="667" spans="1:9">
      <c r="A667">
        <v>666</v>
      </c>
      <c r="B667" t="s">
        <v>3</v>
      </c>
      <c r="C667" t="s">
        <v>1949</v>
      </c>
      <c r="D667" t="s">
        <v>1950</v>
      </c>
      <c r="E667" t="s">
        <v>1951</v>
      </c>
      <c r="F667">
        <v>4</v>
      </c>
      <c r="G667">
        <v>4</v>
      </c>
      <c r="H667">
        <v>680.18</v>
      </c>
      <c r="I667">
        <v>3424.06</v>
      </c>
    </row>
    <row r="668" spans="1:9">
      <c r="A668">
        <v>667</v>
      </c>
      <c r="B668" t="s">
        <v>165</v>
      </c>
      <c r="C668" t="s">
        <v>1952</v>
      </c>
      <c r="D668" t="s">
        <v>1953</v>
      </c>
      <c r="E668" t="s">
        <v>1954</v>
      </c>
      <c r="F668">
        <v>3</v>
      </c>
      <c r="G668">
        <v>3</v>
      </c>
      <c r="H668">
        <v>853.41</v>
      </c>
      <c r="I668">
        <v>3025.28</v>
      </c>
    </row>
    <row r="669" spans="1:9">
      <c r="A669">
        <v>668</v>
      </c>
      <c r="B669" t="s">
        <v>11</v>
      </c>
      <c r="C669" t="s">
        <v>1955</v>
      </c>
      <c r="D669" t="s">
        <v>1956</v>
      </c>
      <c r="E669" t="s">
        <v>1957</v>
      </c>
      <c r="F669">
        <v>5</v>
      </c>
      <c r="G669">
        <v>8</v>
      </c>
      <c r="H669">
        <v>4074.42</v>
      </c>
      <c r="I669">
        <v>491.44</v>
      </c>
    </row>
    <row r="670" spans="1:9">
      <c r="A670">
        <v>669</v>
      </c>
      <c r="B670" t="s">
        <v>98</v>
      </c>
      <c r="C670" t="s">
        <v>1958</v>
      </c>
      <c r="D670" t="s">
        <v>1959</v>
      </c>
      <c r="E670" t="s">
        <v>1960</v>
      </c>
      <c r="F670">
        <v>6</v>
      </c>
      <c r="G670">
        <v>10</v>
      </c>
      <c r="H670">
        <v>1058.71</v>
      </c>
      <c r="I670">
        <v>2892.28</v>
      </c>
    </row>
    <row r="671" spans="1:9">
      <c r="A671">
        <v>670</v>
      </c>
      <c r="B671" t="s">
        <v>102</v>
      </c>
      <c r="C671" t="s">
        <v>1961</v>
      </c>
      <c r="D671" t="s">
        <v>1962</v>
      </c>
      <c r="E671" t="s">
        <v>235</v>
      </c>
      <c r="F671">
        <v>4</v>
      </c>
      <c r="G671">
        <v>1</v>
      </c>
      <c r="H671">
        <v>2635.76</v>
      </c>
      <c r="I671">
        <v>3687.22</v>
      </c>
    </row>
    <row r="672" spans="1:9">
      <c r="A672">
        <v>671</v>
      </c>
      <c r="B672" t="s">
        <v>41</v>
      </c>
      <c r="C672" t="s">
        <v>1963</v>
      </c>
      <c r="D672" t="s">
        <v>1964</v>
      </c>
      <c r="E672" t="s">
        <v>1965</v>
      </c>
      <c r="F672">
        <v>1</v>
      </c>
      <c r="G672">
        <v>6</v>
      </c>
      <c r="H672">
        <v>809.43</v>
      </c>
      <c r="I672">
        <v>12.93</v>
      </c>
    </row>
    <row r="673" spans="1:9">
      <c r="A673">
        <v>672</v>
      </c>
      <c r="B673" t="s">
        <v>148</v>
      </c>
      <c r="C673" t="s">
        <v>1966</v>
      </c>
      <c r="D673" t="s">
        <v>1967</v>
      </c>
      <c r="E673" t="s">
        <v>1968</v>
      </c>
      <c r="F673">
        <v>4</v>
      </c>
      <c r="G673">
        <v>8</v>
      </c>
      <c r="H673">
        <v>4223.83</v>
      </c>
      <c r="I673">
        <v>1968.77</v>
      </c>
    </row>
    <row r="674" spans="1:9">
      <c r="A674">
        <v>673</v>
      </c>
      <c r="B674" t="s">
        <v>3</v>
      </c>
      <c r="C674" t="s">
        <v>1969</v>
      </c>
      <c r="D674" t="s">
        <v>1970</v>
      </c>
      <c r="E674" t="s">
        <v>548</v>
      </c>
      <c r="F674">
        <v>4</v>
      </c>
      <c r="G674">
        <v>12</v>
      </c>
      <c r="H674">
        <v>3854.92</v>
      </c>
      <c r="I674">
        <v>3597.45</v>
      </c>
    </row>
    <row r="675" spans="1:9">
      <c r="A675">
        <v>674</v>
      </c>
      <c r="B675" t="s">
        <v>66</v>
      </c>
      <c r="C675" t="s">
        <v>1971</v>
      </c>
      <c r="D675" t="s">
        <v>1972</v>
      </c>
      <c r="E675" t="s">
        <v>958</v>
      </c>
      <c r="F675">
        <v>8</v>
      </c>
      <c r="G675">
        <v>3</v>
      </c>
      <c r="H675">
        <v>2391.21</v>
      </c>
      <c r="I675">
        <v>1247.51</v>
      </c>
    </row>
    <row r="676" spans="1:9">
      <c r="A676">
        <v>675</v>
      </c>
      <c r="B676" t="s">
        <v>70</v>
      </c>
      <c r="C676" t="s">
        <v>1973</v>
      </c>
      <c r="D676" t="s">
        <v>1974</v>
      </c>
      <c r="E676" t="s">
        <v>1975</v>
      </c>
      <c r="F676">
        <v>4</v>
      </c>
      <c r="G676">
        <v>4</v>
      </c>
      <c r="H676">
        <v>3751.91</v>
      </c>
      <c r="I676">
        <v>3877.75</v>
      </c>
    </row>
    <row r="677" spans="1:9">
      <c r="A677">
        <v>676</v>
      </c>
      <c r="B677" t="s">
        <v>165</v>
      </c>
      <c r="C677" t="s">
        <v>1976</v>
      </c>
      <c r="D677" t="s">
        <v>1977</v>
      </c>
      <c r="E677" t="s">
        <v>1978</v>
      </c>
      <c r="F677">
        <v>6</v>
      </c>
      <c r="G677">
        <v>4</v>
      </c>
      <c r="H677">
        <v>463.17</v>
      </c>
      <c r="I677">
        <v>2825.89</v>
      </c>
    </row>
    <row r="678" spans="1:9">
      <c r="A678">
        <v>677</v>
      </c>
      <c r="B678" t="s">
        <v>110</v>
      </c>
      <c r="C678" t="s">
        <v>1979</v>
      </c>
      <c r="D678" t="s">
        <v>1980</v>
      </c>
      <c r="E678" t="s">
        <v>1981</v>
      </c>
      <c r="F678">
        <v>9</v>
      </c>
      <c r="G678">
        <v>7</v>
      </c>
      <c r="H678">
        <v>1114.05</v>
      </c>
      <c r="I678">
        <v>3895.52</v>
      </c>
    </row>
    <row r="679" spans="1:9">
      <c r="A679">
        <v>678</v>
      </c>
      <c r="B679" t="s">
        <v>33</v>
      </c>
      <c r="C679" t="s">
        <v>1982</v>
      </c>
      <c r="D679" t="s">
        <v>1983</v>
      </c>
      <c r="E679" t="s">
        <v>1984</v>
      </c>
      <c r="F679">
        <v>7</v>
      </c>
      <c r="G679">
        <v>1</v>
      </c>
      <c r="H679">
        <v>4029.72</v>
      </c>
      <c r="I679">
        <v>2621.51</v>
      </c>
    </row>
    <row r="680" spans="1:9">
      <c r="A680">
        <v>679</v>
      </c>
      <c r="B680" t="s">
        <v>70</v>
      </c>
      <c r="C680" t="s">
        <v>1985</v>
      </c>
      <c r="D680" t="s">
        <v>1986</v>
      </c>
      <c r="E680" t="s">
        <v>1987</v>
      </c>
      <c r="F680">
        <v>3</v>
      </c>
      <c r="G680">
        <v>12</v>
      </c>
      <c r="H680">
        <v>167.69</v>
      </c>
      <c r="I680">
        <v>3206.27</v>
      </c>
    </row>
    <row r="681" spans="1:9">
      <c r="A681">
        <v>680</v>
      </c>
      <c r="B681" t="s">
        <v>41</v>
      </c>
      <c r="C681" t="s">
        <v>1988</v>
      </c>
      <c r="D681" t="s">
        <v>1989</v>
      </c>
      <c r="E681" t="s">
        <v>1990</v>
      </c>
      <c r="F681">
        <v>7</v>
      </c>
      <c r="G681">
        <v>6</v>
      </c>
      <c r="H681">
        <v>1545.62</v>
      </c>
      <c r="I681">
        <v>480.25</v>
      </c>
    </row>
    <row r="682" spans="1:9">
      <c r="A682">
        <v>681</v>
      </c>
      <c r="B682" t="s">
        <v>77</v>
      </c>
      <c r="C682" t="s">
        <v>1991</v>
      </c>
      <c r="D682" t="s">
        <v>1992</v>
      </c>
      <c r="E682" t="s">
        <v>1993</v>
      </c>
      <c r="F682">
        <v>4</v>
      </c>
      <c r="G682">
        <v>5</v>
      </c>
      <c r="H682">
        <v>4751.08</v>
      </c>
      <c r="I682">
        <v>3321.43</v>
      </c>
    </row>
    <row r="683" spans="1:9">
      <c r="A683">
        <v>682</v>
      </c>
      <c r="B683" t="s">
        <v>84</v>
      </c>
      <c r="C683" t="s">
        <v>1994</v>
      </c>
      <c r="D683" t="s">
        <v>1995</v>
      </c>
      <c r="E683" t="s">
        <v>1996</v>
      </c>
      <c r="F683">
        <v>6</v>
      </c>
      <c r="G683">
        <v>6</v>
      </c>
      <c r="H683">
        <v>3550.52</v>
      </c>
      <c r="I683">
        <v>3062.96</v>
      </c>
    </row>
    <row r="684" spans="1:9">
      <c r="A684">
        <v>683</v>
      </c>
      <c r="B684" t="s">
        <v>19</v>
      </c>
      <c r="C684" t="s">
        <v>1997</v>
      </c>
      <c r="D684" t="s">
        <v>1998</v>
      </c>
      <c r="E684" t="s">
        <v>762</v>
      </c>
      <c r="F684">
        <v>1</v>
      </c>
      <c r="G684">
        <v>4</v>
      </c>
      <c r="H684">
        <v>3172.8</v>
      </c>
      <c r="I684">
        <v>477.08</v>
      </c>
    </row>
    <row r="685" spans="1:9">
      <c r="A685">
        <v>684</v>
      </c>
      <c r="B685" t="s">
        <v>41</v>
      </c>
      <c r="C685" t="s">
        <v>1999</v>
      </c>
      <c r="D685" t="s">
        <v>2000</v>
      </c>
      <c r="E685" t="s">
        <v>1780</v>
      </c>
      <c r="F685">
        <v>12</v>
      </c>
      <c r="G685">
        <v>8</v>
      </c>
      <c r="H685">
        <v>949.03</v>
      </c>
      <c r="I685">
        <v>1003.87</v>
      </c>
    </row>
    <row r="686" spans="1:9">
      <c r="A686">
        <v>685</v>
      </c>
      <c r="B686" t="s">
        <v>410</v>
      </c>
      <c r="C686" t="s">
        <v>2001</v>
      </c>
      <c r="D686" t="s">
        <v>2002</v>
      </c>
      <c r="E686" t="s">
        <v>2003</v>
      </c>
      <c r="F686">
        <v>5</v>
      </c>
      <c r="G686">
        <v>9</v>
      </c>
      <c r="H686">
        <v>2473.54</v>
      </c>
      <c r="I686">
        <v>1877.88</v>
      </c>
    </row>
    <row r="687" spans="1:9">
      <c r="A687">
        <v>686</v>
      </c>
      <c r="B687" t="s">
        <v>189</v>
      </c>
      <c r="C687" t="s">
        <v>2004</v>
      </c>
      <c r="D687" t="s">
        <v>2005</v>
      </c>
      <c r="E687" t="s">
        <v>2006</v>
      </c>
      <c r="F687">
        <v>8</v>
      </c>
      <c r="G687">
        <v>5</v>
      </c>
      <c r="H687">
        <v>2685.13</v>
      </c>
      <c r="I687">
        <v>524.70000000000005</v>
      </c>
    </row>
    <row r="688" spans="1:9">
      <c r="A688">
        <v>687</v>
      </c>
      <c r="B688" t="s">
        <v>11</v>
      </c>
      <c r="C688" t="s">
        <v>2007</v>
      </c>
      <c r="D688" t="s">
        <v>2008</v>
      </c>
      <c r="E688" t="s">
        <v>2009</v>
      </c>
      <c r="F688">
        <v>5</v>
      </c>
      <c r="G688">
        <v>12</v>
      </c>
      <c r="H688">
        <v>3660.46</v>
      </c>
      <c r="I688">
        <v>318.16000000000003</v>
      </c>
    </row>
    <row r="689" spans="1:9">
      <c r="A689">
        <v>688</v>
      </c>
      <c r="B689" t="s">
        <v>126</v>
      </c>
      <c r="C689" t="s">
        <v>2010</v>
      </c>
      <c r="D689" t="s">
        <v>2011</v>
      </c>
      <c r="E689" t="s">
        <v>2012</v>
      </c>
      <c r="F689">
        <v>8</v>
      </c>
      <c r="G689">
        <v>1</v>
      </c>
      <c r="H689">
        <v>1784.09</v>
      </c>
      <c r="I689">
        <v>790.18</v>
      </c>
    </row>
    <row r="690" spans="1:9">
      <c r="A690">
        <v>689</v>
      </c>
      <c r="B690" t="s">
        <v>267</v>
      </c>
      <c r="C690" t="s">
        <v>2013</v>
      </c>
      <c r="D690" t="s">
        <v>2014</v>
      </c>
      <c r="E690" t="s">
        <v>2015</v>
      </c>
      <c r="F690">
        <v>9</v>
      </c>
      <c r="G690">
        <v>6</v>
      </c>
      <c r="H690">
        <v>2909.2</v>
      </c>
      <c r="I690">
        <v>751.14</v>
      </c>
    </row>
    <row r="691" spans="1:9">
      <c r="A691">
        <v>690</v>
      </c>
      <c r="B691" t="s">
        <v>15</v>
      </c>
      <c r="C691" t="s">
        <v>2016</v>
      </c>
      <c r="D691" t="s">
        <v>2017</v>
      </c>
      <c r="E691" t="s">
        <v>2018</v>
      </c>
      <c r="F691">
        <v>6</v>
      </c>
      <c r="G691">
        <v>10</v>
      </c>
      <c r="H691">
        <v>4163.84</v>
      </c>
      <c r="I691">
        <v>1734.78</v>
      </c>
    </row>
    <row r="692" spans="1:9">
      <c r="A692">
        <v>691</v>
      </c>
      <c r="B692" t="s">
        <v>175</v>
      </c>
      <c r="C692" t="s">
        <v>2019</v>
      </c>
      <c r="D692" t="s">
        <v>2020</v>
      </c>
      <c r="E692" t="s">
        <v>2021</v>
      </c>
      <c r="F692">
        <v>3</v>
      </c>
      <c r="G692">
        <v>8</v>
      </c>
      <c r="H692">
        <v>1545.96</v>
      </c>
      <c r="I692">
        <v>133.85</v>
      </c>
    </row>
    <row r="693" spans="1:9">
      <c r="A693">
        <v>692</v>
      </c>
      <c r="B693" t="s">
        <v>62</v>
      </c>
      <c r="C693" t="s">
        <v>2022</v>
      </c>
      <c r="D693" t="s">
        <v>2023</v>
      </c>
      <c r="E693" t="s">
        <v>2024</v>
      </c>
      <c r="F693">
        <v>6</v>
      </c>
      <c r="G693">
        <v>1</v>
      </c>
      <c r="H693">
        <v>310.79000000000002</v>
      </c>
      <c r="I693">
        <v>1870.5</v>
      </c>
    </row>
    <row r="694" spans="1:9">
      <c r="A694">
        <v>693</v>
      </c>
      <c r="B694" t="s">
        <v>11</v>
      </c>
      <c r="C694" t="s">
        <v>2025</v>
      </c>
      <c r="D694" t="s">
        <v>2026</v>
      </c>
      <c r="E694" t="s">
        <v>2027</v>
      </c>
      <c r="F694">
        <v>10</v>
      </c>
      <c r="G694">
        <v>10</v>
      </c>
      <c r="H694">
        <v>540.65</v>
      </c>
      <c r="I694">
        <v>1218.3800000000001</v>
      </c>
    </row>
    <row r="695" spans="1:9">
      <c r="A695">
        <v>694</v>
      </c>
      <c r="B695" t="s">
        <v>148</v>
      </c>
      <c r="C695" t="s">
        <v>2028</v>
      </c>
      <c r="D695" t="s">
        <v>2029</v>
      </c>
      <c r="E695" t="s">
        <v>198</v>
      </c>
      <c r="F695">
        <v>3</v>
      </c>
      <c r="G695">
        <v>10</v>
      </c>
      <c r="H695">
        <v>82.89</v>
      </c>
      <c r="I695">
        <v>1963.92</v>
      </c>
    </row>
    <row r="696" spans="1:9">
      <c r="A696">
        <v>695</v>
      </c>
      <c r="B696" t="s">
        <v>48</v>
      </c>
      <c r="C696" t="s">
        <v>2030</v>
      </c>
      <c r="D696" t="s">
        <v>2031</v>
      </c>
      <c r="E696" t="s">
        <v>2032</v>
      </c>
      <c r="F696">
        <v>10</v>
      </c>
      <c r="G696">
        <v>1</v>
      </c>
      <c r="H696">
        <v>893.27</v>
      </c>
      <c r="I696">
        <v>560.47</v>
      </c>
    </row>
    <row r="697" spans="1:9">
      <c r="A697">
        <v>696</v>
      </c>
      <c r="B697" t="s">
        <v>185</v>
      </c>
      <c r="C697" t="s">
        <v>2033</v>
      </c>
      <c r="D697" t="s">
        <v>2034</v>
      </c>
      <c r="E697" t="s">
        <v>235</v>
      </c>
      <c r="F697">
        <v>3</v>
      </c>
      <c r="G697">
        <v>6</v>
      </c>
      <c r="H697">
        <v>3700.4</v>
      </c>
      <c r="I697">
        <v>1173.27</v>
      </c>
    </row>
    <row r="698" spans="1:9">
      <c r="A698">
        <v>697</v>
      </c>
      <c r="B698" t="s">
        <v>189</v>
      </c>
      <c r="C698" t="s">
        <v>2035</v>
      </c>
      <c r="D698" t="s">
        <v>2036</v>
      </c>
      <c r="E698" t="s">
        <v>2037</v>
      </c>
      <c r="F698">
        <v>11</v>
      </c>
      <c r="G698">
        <v>11</v>
      </c>
      <c r="H698">
        <v>119.23</v>
      </c>
      <c r="I698">
        <v>911.98</v>
      </c>
    </row>
    <row r="699" spans="1:9">
      <c r="A699">
        <v>698</v>
      </c>
      <c r="B699" t="s">
        <v>70</v>
      </c>
      <c r="C699" t="s">
        <v>2038</v>
      </c>
      <c r="D699" t="s">
        <v>2039</v>
      </c>
      <c r="E699" t="s">
        <v>2040</v>
      </c>
      <c r="F699">
        <v>11</v>
      </c>
      <c r="G699">
        <v>7</v>
      </c>
      <c r="H699">
        <v>2472.44</v>
      </c>
      <c r="I699">
        <v>3820.74</v>
      </c>
    </row>
    <row r="700" spans="1:9">
      <c r="A700">
        <v>699</v>
      </c>
      <c r="B700" t="s">
        <v>102</v>
      </c>
      <c r="C700" t="s">
        <v>2041</v>
      </c>
      <c r="D700" t="s">
        <v>2042</v>
      </c>
      <c r="E700" t="s">
        <v>783</v>
      </c>
      <c r="F700">
        <v>4</v>
      </c>
      <c r="G700">
        <v>12</v>
      </c>
      <c r="H700">
        <v>2721</v>
      </c>
      <c r="I700">
        <v>3084.19</v>
      </c>
    </row>
    <row r="701" spans="1:9">
      <c r="A701">
        <v>700</v>
      </c>
      <c r="B701" t="s">
        <v>251</v>
      </c>
      <c r="C701" t="s">
        <v>2043</v>
      </c>
      <c r="D701" t="s">
        <v>2044</v>
      </c>
      <c r="E701" t="s">
        <v>2045</v>
      </c>
      <c r="F701">
        <v>4</v>
      </c>
      <c r="G701">
        <v>11</v>
      </c>
      <c r="H701">
        <v>2848.81</v>
      </c>
      <c r="I701">
        <v>3188.01</v>
      </c>
    </row>
    <row r="702" spans="1:9">
      <c r="A702">
        <v>701</v>
      </c>
      <c r="B702" t="s">
        <v>66</v>
      </c>
      <c r="C702" t="s">
        <v>2046</v>
      </c>
      <c r="D702" t="s">
        <v>2047</v>
      </c>
      <c r="E702" t="s">
        <v>2048</v>
      </c>
      <c r="F702">
        <v>10</v>
      </c>
      <c r="G702">
        <v>7</v>
      </c>
      <c r="H702">
        <v>1627.96</v>
      </c>
      <c r="I702">
        <v>785.97</v>
      </c>
    </row>
    <row r="703" spans="1:9">
      <c r="A703">
        <v>702</v>
      </c>
      <c r="B703" t="s">
        <v>102</v>
      </c>
      <c r="C703" t="s">
        <v>2049</v>
      </c>
      <c r="D703" t="s">
        <v>2050</v>
      </c>
      <c r="E703" t="s">
        <v>2051</v>
      </c>
      <c r="F703">
        <v>11</v>
      </c>
      <c r="G703">
        <v>7</v>
      </c>
      <c r="H703">
        <v>1384.87</v>
      </c>
      <c r="I703">
        <v>3341.69</v>
      </c>
    </row>
    <row r="704" spans="1:9">
      <c r="A704">
        <v>703</v>
      </c>
      <c r="B704" t="s">
        <v>70</v>
      </c>
      <c r="C704" t="s">
        <v>2052</v>
      </c>
      <c r="D704" t="s">
        <v>2053</v>
      </c>
      <c r="E704" t="s">
        <v>2054</v>
      </c>
      <c r="F704">
        <v>3</v>
      </c>
      <c r="G704">
        <v>4</v>
      </c>
      <c r="H704">
        <v>541.52</v>
      </c>
      <c r="I704">
        <v>1018.56</v>
      </c>
    </row>
    <row r="705" spans="1:9">
      <c r="A705">
        <v>704</v>
      </c>
      <c r="B705" t="s">
        <v>110</v>
      </c>
      <c r="C705" t="s">
        <v>2055</v>
      </c>
      <c r="D705" t="s">
        <v>2056</v>
      </c>
      <c r="E705" t="s">
        <v>545</v>
      </c>
      <c r="F705">
        <v>3</v>
      </c>
      <c r="G705">
        <v>9</v>
      </c>
      <c r="H705">
        <v>310.44</v>
      </c>
      <c r="I705">
        <v>829.78</v>
      </c>
    </row>
    <row r="706" spans="1:9">
      <c r="A706">
        <v>705</v>
      </c>
      <c r="B706" t="s">
        <v>251</v>
      </c>
      <c r="C706" t="s">
        <v>2057</v>
      </c>
      <c r="D706" t="s">
        <v>2058</v>
      </c>
      <c r="E706" t="s">
        <v>229</v>
      </c>
      <c r="F706">
        <v>12</v>
      </c>
      <c r="G706">
        <v>3</v>
      </c>
      <c r="H706">
        <v>1118.06</v>
      </c>
      <c r="I706">
        <v>3153.06</v>
      </c>
    </row>
    <row r="707" spans="1:9">
      <c r="A707">
        <v>706</v>
      </c>
      <c r="B707" t="s">
        <v>55</v>
      </c>
      <c r="C707" t="s">
        <v>2059</v>
      </c>
      <c r="D707" t="s">
        <v>2060</v>
      </c>
      <c r="E707" t="s">
        <v>1777</v>
      </c>
      <c r="F707">
        <v>9</v>
      </c>
      <c r="G707">
        <v>1</v>
      </c>
      <c r="H707">
        <v>3043.22</v>
      </c>
      <c r="I707">
        <v>550.49</v>
      </c>
    </row>
    <row r="708" spans="1:9">
      <c r="A708">
        <v>707</v>
      </c>
      <c r="B708" t="s">
        <v>88</v>
      </c>
      <c r="C708" t="s">
        <v>2061</v>
      </c>
      <c r="D708" t="s">
        <v>2062</v>
      </c>
      <c r="E708" t="s">
        <v>2063</v>
      </c>
      <c r="F708">
        <v>3</v>
      </c>
      <c r="G708">
        <v>3</v>
      </c>
      <c r="H708">
        <v>4161.7299999999996</v>
      </c>
      <c r="I708">
        <v>90.25</v>
      </c>
    </row>
    <row r="709" spans="1:9">
      <c r="A709">
        <v>708</v>
      </c>
      <c r="B709" t="s">
        <v>41</v>
      </c>
      <c r="C709" t="s">
        <v>2064</v>
      </c>
      <c r="D709" t="s">
        <v>2065</v>
      </c>
      <c r="E709" t="s">
        <v>2066</v>
      </c>
      <c r="F709">
        <v>5</v>
      </c>
      <c r="G709">
        <v>1</v>
      </c>
      <c r="H709">
        <v>4057.24</v>
      </c>
      <c r="I709">
        <v>1999.87</v>
      </c>
    </row>
    <row r="710" spans="1:9">
      <c r="A710">
        <v>709</v>
      </c>
      <c r="B710" t="s">
        <v>29</v>
      </c>
      <c r="C710" t="s">
        <v>2067</v>
      </c>
      <c r="D710" t="s">
        <v>2068</v>
      </c>
      <c r="E710" t="s">
        <v>2069</v>
      </c>
      <c r="F710">
        <v>9</v>
      </c>
      <c r="G710">
        <v>10</v>
      </c>
      <c r="H710">
        <v>4927.0200000000004</v>
      </c>
      <c r="I710">
        <v>285.85000000000002</v>
      </c>
    </row>
    <row r="711" spans="1:9">
      <c r="A711">
        <v>710</v>
      </c>
      <c r="B711" t="s">
        <v>55</v>
      </c>
      <c r="C711" t="s">
        <v>2070</v>
      </c>
      <c r="D711" t="s">
        <v>2071</v>
      </c>
      <c r="E711" t="s">
        <v>2072</v>
      </c>
      <c r="F711">
        <v>6</v>
      </c>
      <c r="G711">
        <v>8</v>
      </c>
      <c r="H711">
        <v>2630.13</v>
      </c>
      <c r="I711">
        <v>927.41</v>
      </c>
    </row>
    <row r="712" spans="1:9">
      <c r="A712">
        <v>711</v>
      </c>
      <c r="B712" t="s">
        <v>70</v>
      </c>
      <c r="C712" t="s">
        <v>2073</v>
      </c>
      <c r="D712" t="s">
        <v>2074</v>
      </c>
      <c r="E712" t="s">
        <v>1718</v>
      </c>
      <c r="F712">
        <v>1</v>
      </c>
      <c r="G712">
        <v>7</v>
      </c>
      <c r="H712">
        <v>3927.26</v>
      </c>
      <c r="I712">
        <v>3842.86</v>
      </c>
    </row>
    <row r="713" spans="1:9">
      <c r="A713">
        <v>712</v>
      </c>
      <c r="B713" t="s">
        <v>106</v>
      </c>
      <c r="C713" t="s">
        <v>2075</v>
      </c>
      <c r="D713" t="s">
        <v>2076</v>
      </c>
      <c r="E713" t="s">
        <v>1500</v>
      </c>
      <c r="F713">
        <v>4</v>
      </c>
      <c r="G713">
        <v>4</v>
      </c>
      <c r="H713">
        <v>1261.1600000000001</v>
      </c>
      <c r="I713">
        <v>3940.54</v>
      </c>
    </row>
    <row r="714" spans="1:9">
      <c r="A714">
        <v>713</v>
      </c>
      <c r="B714" t="s">
        <v>15</v>
      </c>
      <c r="C714" t="s">
        <v>2077</v>
      </c>
      <c r="D714" t="s">
        <v>2078</v>
      </c>
      <c r="E714" t="s">
        <v>969</v>
      </c>
      <c r="F714">
        <v>7</v>
      </c>
      <c r="G714">
        <v>2</v>
      </c>
      <c r="H714">
        <v>3444.67</v>
      </c>
      <c r="I714">
        <v>1254.53</v>
      </c>
    </row>
    <row r="715" spans="1:9">
      <c r="A715">
        <v>714</v>
      </c>
      <c r="B715" t="s">
        <v>77</v>
      </c>
      <c r="C715" t="s">
        <v>2079</v>
      </c>
      <c r="D715" t="s">
        <v>2080</v>
      </c>
      <c r="E715" t="s">
        <v>2081</v>
      </c>
      <c r="F715">
        <v>3</v>
      </c>
      <c r="G715">
        <v>12</v>
      </c>
      <c r="H715">
        <v>1676.68</v>
      </c>
      <c r="I715">
        <v>2362.3200000000002</v>
      </c>
    </row>
    <row r="716" spans="1:9">
      <c r="A716">
        <v>715</v>
      </c>
      <c r="B716" t="s">
        <v>189</v>
      </c>
      <c r="C716" t="s">
        <v>2082</v>
      </c>
      <c r="D716" t="s">
        <v>2083</v>
      </c>
      <c r="E716" t="s">
        <v>2084</v>
      </c>
      <c r="F716">
        <v>10</v>
      </c>
      <c r="G716">
        <v>12</v>
      </c>
      <c r="H716">
        <v>3639.5</v>
      </c>
      <c r="I716">
        <v>2137.04</v>
      </c>
    </row>
    <row r="717" spans="1:9">
      <c r="A717">
        <v>716</v>
      </c>
      <c r="B717" t="s">
        <v>267</v>
      </c>
      <c r="C717" t="s">
        <v>478</v>
      </c>
      <c r="D717" t="s">
        <v>2085</v>
      </c>
      <c r="E717" t="s">
        <v>2086</v>
      </c>
      <c r="F717">
        <v>1</v>
      </c>
      <c r="G717">
        <v>1</v>
      </c>
      <c r="H717">
        <v>2945.88</v>
      </c>
      <c r="I717">
        <v>964.28</v>
      </c>
    </row>
    <row r="718" spans="1:9">
      <c r="A718">
        <v>717</v>
      </c>
      <c r="B718" t="s">
        <v>41</v>
      </c>
      <c r="C718" t="s">
        <v>2087</v>
      </c>
      <c r="D718" t="s">
        <v>2088</v>
      </c>
      <c r="E718" t="s">
        <v>2089</v>
      </c>
      <c r="F718">
        <v>9</v>
      </c>
      <c r="G718">
        <v>10</v>
      </c>
      <c r="H718">
        <v>3410.4</v>
      </c>
      <c r="I718">
        <v>3630.66</v>
      </c>
    </row>
    <row r="719" spans="1:9">
      <c r="A719">
        <v>718</v>
      </c>
      <c r="B719" t="s">
        <v>110</v>
      </c>
      <c r="C719" t="s">
        <v>2090</v>
      </c>
      <c r="D719" t="s">
        <v>2091</v>
      </c>
      <c r="E719" t="s">
        <v>2092</v>
      </c>
      <c r="F719">
        <v>4</v>
      </c>
      <c r="G719">
        <v>1</v>
      </c>
      <c r="H719">
        <v>521.98</v>
      </c>
      <c r="I719">
        <v>3030.54</v>
      </c>
    </row>
    <row r="720" spans="1:9">
      <c r="A720">
        <v>719</v>
      </c>
      <c r="B720" t="s">
        <v>84</v>
      </c>
      <c r="C720" t="s">
        <v>2093</v>
      </c>
      <c r="D720" t="s">
        <v>2094</v>
      </c>
      <c r="E720" t="s">
        <v>2095</v>
      </c>
      <c r="F720">
        <v>9</v>
      </c>
      <c r="G720">
        <v>2</v>
      </c>
      <c r="H720">
        <v>3954.16</v>
      </c>
      <c r="I720">
        <v>1019.2</v>
      </c>
    </row>
    <row r="721" spans="1:9">
      <c r="A721">
        <v>720</v>
      </c>
      <c r="B721" t="s">
        <v>3</v>
      </c>
      <c r="C721" t="s">
        <v>2096</v>
      </c>
      <c r="D721" t="s">
        <v>2097</v>
      </c>
      <c r="E721" t="s">
        <v>2098</v>
      </c>
      <c r="F721">
        <v>5</v>
      </c>
      <c r="G721">
        <v>12</v>
      </c>
      <c r="H721">
        <v>3373.26</v>
      </c>
      <c r="I721">
        <v>3073.14</v>
      </c>
    </row>
    <row r="722" spans="1:9">
      <c r="A722">
        <v>721</v>
      </c>
      <c r="B722" t="s">
        <v>33</v>
      </c>
      <c r="C722" t="s">
        <v>2099</v>
      </c>
      <c r="D722" t="s">
        <v>2100</v>
      </c>
      <c r="E722" t="s">
        <v>2101</v>
      </c>
      <c r="F722">
        <v>4</v>
      </c>
      <c r="G722">
        <v>4</v>
      </c>
      <c r="H722">
        <v>1687.34</v>
      </c>
      <c r="I722">
        <v>3129.78</v>
      </c>
    </row>
    <row r="723" spans="1:9">
      <c r="A723">
        <v>722</v>
      </c>
      <c r="B723" t="s">
        <v>189</v>
      </c>
      <c r="C723" t="s">
        <v>2102</v>
      </c>
      <c r="D723" t="s">
        <v>2103</v>
      </c>
      <c r="E723" t="s">
        <v>2104</v>
      </c>
      <c r="F723">
        <v>5</v>
      </c>
      <c r="G723">
        <v>4</v>
      </c>
      <c r="H723">
        <v>718.53</v>
      </c>
      <c r="I723">
        <v>2711.71</v>
      </c>
    </row>
    <row r="724" spans="1:9">
      <c r="A724">
        <v>723</v>
      </c>
      <c r="B724" t="s">
        <v>102</v>
      </c>
      <c r="C724" t="s">
        <v>2105</v>
      </c>
      <c r="D724" t="s">
        <v>2106</v>
      </c>
      <c r="E724" t="s">
        <v>2107</v>
      </c>
      <c r="F724">
        <v>5</v>
      </c>
      <c r="G724">
        <v>7</v>
      </c>
      <c r="H724">
        <v>4234.01</v>
      </c>
      <c r="I724">
        <v>3748.9</v>
      </c>
    </row>
    <row r="725" spans="1:9">
      <c r="A725">
        <v>724</v>
      </c>
      <c r="B725" t="s">
        <v>126</v>
      </c>
      <c r="C725" t="s">
        <v>2108</v>
      </c>
      <c r="D725" t="s">
        <v>2109</v>
      </c>
      <c r="E725" t="s">
        <v>2110</v>
      </c>
      <c r="F725">
        <v>10</v>
      </c>
      <c r="G725">
        <v>4</v>
      </c>
      <c r="H725">
        <v>613.57000000000005</v>
      </c>
      <c r="I725">
        <v>488.98</v>
      </c>
    </row>
    <row r="726" spans="1:9">
      <c r="A726">
        <v>725</v>
      </c>
      <c r="B726" t="s">
        <v>171</v>
      </c>
      <c r="C726" t="s">
        <v>2111</v>
      </c>
      <c r="D726" t="s">
        <v>2112</v>
      </c>
      <c r="E726" t="s">
        <v>2113</v>
      </c>
      <c r="F726">
        <v>2</v>
      </c>
      <c r="G726">
        <v>3</v>
      </c>
      <c r="H726">
        <v>1411.16</v>
      </c>
      <c r="I726">
        <v>1664.48</v>
      </c>
    </row>
    <row r="727" spans="1:9">
      <c r="A727">
        <v>726</v>
      </c>
      <c r="B727" t="s">
        <v>62</v>
      </c>
      <c r="C727" t="s">
        <v>2114</v>
      </c>
      <c r="D727" t="s">
        <v>2115</v>
      </c>
      <c r="E727" t="s">
        <v>848</v>
      </c>
      <c r="F727">
        <v>2</v>
      </c>
      <c r="G727">
        <v>5</v>
      </c>
      <c r="H727">
        <v>3651.89</v>
      </c>
      <c r="I727">
        <v>2638.82</v>
      </c>
    </row>
    <row r="728" spans="1:9">
      <c r="A728">
        <v>727</v>
      </c>
      <c r="B728" t="s">
        <v>106</v>
      </c>
      <c r="C728" t="s">
        <v>2116</v>
      </c>
      <c r="D728" t="s">
        <v>2117</v>
      </c>
      <c r="E728" t="s">
        <v>2118</v>
      </c>
      <c r="F728">
        <v>2</v>
      </c>
      <c r="G728">
        <v>9</v>
      </c>
      <c r="H728">
        <v>2800.55</v>
      </c>
      <c r="I728">
        <v>1744.65</v>
      </c>
    </row>
    <row r="729" spans="1:9">
      <c r="A729">
        <v>728</v>
      </c>
      <c r="B729" t="s">
        <v>19</v>
      </c>
      <c r="C729" t="s">
        <v>2119</v>
      </c>
      <c r="D729" t="s">
        <v>2120</v>
      </c>
      <c r="E729" t="s">
        <v>2121</v>
      </c>
      <c r="F729">
        <v>10</v>
      </c>
      <c r="G729">
        <v>7</v>
      </c>
      <c r="H729">
        <v>2287.14</v>
      </c>
      <c r="I729">
        <v>1259.47</v>
      </c>
    </row>
    <row r="730" spans="1:9">
      <c r="A730">
        <v>729</v>
      </c>
      <c r="B730" t="s">
        <v>41</v>
      </c>
      <c r="C730" t="s">
        <v>2122</v>
      </c>
      <c r="D730" t="s">
        <v>2123</v>
      </c>
      <c r="E730" t="s">
        <v>2124</v>
      </c>
      <c r="F730">
        <v>6</v>
      </c>
      <c r="G730">
        <v>5</v>
      </c>
      <c r="H730">
        <v>2050.63</v>
      </c>
      <c r="I730">
        <v>3282.64</v>
      </c>
    </row>
    <row r="731" spans="1:9">
      <c r="A731">
        <v>730</v>
      </c>
      <c r="B731" t="s">
        <v>102</v>
      </c>
      <c r="C731" t="s">
        <v>2125</v>
      </c>
      <c r="D731" t="s">
        <v>2126</v>
      </c>
      <c r="E731" t="s">
        <v>2127</v>
      </c>
      <c r="F731">
        <v>5</v>
      </c>
      <c r="G731">
        <v>7</v>
      </c>
      <c r="H731">
        <v>1153.6199999999999</v>
      </c>
      <c r="I731">
        <v>821.28</v>
      </c>
    </row>
    <row r="732" spans="1:9">
      <c r="A732">
        <v>731</v>
      </c>
      <c r="B732" t="s">
        <v>55</v>
      </c>
      <c r="C732" t="s">
        <v>2128</v>
      </c>
      <c r="D732" t="s">
        <v>2129</v>
      </c>
      <c r="E732" t="s">
        <v>132</v>
      </c>
      <c r="F732">
        <v>4</v>
      </c>
      <c r="G732">
        <v>8</v>
      </c>
      <c r="H732">
        <v>4859.33</v>
      </c>
      <c r="I732">
        <v>648.9</v>
      </c>
    </row>
    <row r="733" spans="1:9">
      <c r="A733">
        <v>732</v>
      </c>
      <c r="B733" t="s">
        <v>189</v>
      </c>
      <c r="C733" t="s">
        <v>2130</v>
      </c>
      <c r="D733" t="s">
        <v>2131</v>
      </c>
      <c r="E733" t="s">
        <v>2132</v>
      </c>
      <c r="F733">
        <v>3</v>
      </c>
      <c r="G733">
        <v>8</v>
      </c>
      <c r="H733">
        <v>4188.87</v>
      </c>
      <c r="I733">
        <v>2327.5500000000002</v>
      </c>
    </row>
    <row r="734" spans="1:9">
      <c r="A734">
        <v>733</v>
      </c>
      <c r="B734" t="s">
        <v>37</v>
      </c>
      <c r="C734" t="s">
        <v>1612</v>
      </c>
      <c r="D734" t="s">
        <v>2133</v>
      </c>
      <c r="E734" t="s">
        <v>2134</v>
      </c>
      <c r="F734">
        <v>8</v>
      </c>
      <c r="G734">
        <v>4</v>
      </c>
      <c r="H734">
        <v>1099.8699999999999</v>
      </c>
      <c r="I734">
        <v>1819.92</v>
      </c>
    </row>
    <row r="735" spans="1:9">
      <c r="A735">
        <v>734</v>
      </c>
      <c r="B735" t="s">
        <v>48</v>
      </c>
      <c r="C735" t="s">
        <v>2135</v>
      </c>
      <c r="D735" t="s">
        <v>2136</v>
      </c>
      <c r="E735" t="s">
        <v>76</v>
      </c>
      <c r="F735">
        <v>11</v>
      </c>
      <c r="G735">
        <v>3</v>
      </c>
      <c r="H735">
        <v>733.87</v>
      </c>
      <c r="I735">
        <v>83.55</v>
      </c>
    </row>
    <row r="736" spans="1:9">
      <c r="A736">
        <v>735</v>
      </c>
      <c r="B736" t="s">
        <v>410</v>
      </c>
      <c r="C736" t="s">
        <v>2137</v>
      </c>
      <c r="D736" t="s">
        <v>2138</v>
      </c>
      <c r="E736" t="s">
        <v>2139</v>
      </c>
      <c r="F736">
        <v>7</v>
      </c>
      <c r="G736">
        <v>5</v>
      </c>
      <c r="H736">
        <v>3237.02</v>
      </c>
      <c r="I736">
        <v>105</v>
      </c>
    </row>
    <row r="737" spans="1:9">
      <c r="A737">
        <v>736</v>
      </c>
      <c r="B737" t="s">
        <v>70</v>
      </c>
      <c r="C737" t="s">
        <v>2140</v>
      </c>
      <c r="D737" t="s">
        <v>2141</v>
      </c>
      <c r="E737" t="s">
        <v>2142</v>
      </c>
      <c r="F737">
        <v>8</v>
      </c>
      <c r="G737">
        <v>9</v>
      </c>
      <c r="H737">
        <v>4208.01</v>
      </c>
      <c r="I737">
        <v>2175.6</v>
      </c>
    </row>
    <row r="738" spans="1:9">
      <c r="A738">
        <v>737</v>
      </c>
      <c r="B738" t="s">
        <v>33</v>
      </c>
      <c r="C738" t="s">
        <v>2143</v>
      </c>
      <c r="D738" t="s">
        <v>2144</v>
      </c>
      <c r="E738" t="s">
        <v>1296</v>
      </c>
      <c r="F738">
        <v>1</v>
      </c>
      <c r="G738">
        <v>12</v>
      </c>
      <c r="H738">
        <v>3832.6</v>
      </c>
      <c r="I738">
        <v>1120.23</v>
      </c>
    </row>
    <row r="739" spans="1:9">
      <c r="A739">
        <v>738</v>
      </c>
      <c r="B739" t="s">
        <v>7</v>
      </c>
      <c r="C739" t="s">
        <v>2145</v>
      </c>
      <c r="D739" t="s">
        <v>2146</v>
      </c>
      <c r="E739" t="s">
        <v>178</v>
      </c>
      <c r="F739">
        <v>7</v>
      </c>
      <c r="G739">
        <v>2</v>
      </c>
      <c r="H739">
        <v>1034.8599999999999</v>
      </c>
      <c r="I739">
        <v>874.6</v>
      </c>
    </row>
    <row r="740" spans="1:9">
      <c r="A740">
        <v>739</v>
      </c>
      <c r="B740" t="s">
        <v>148</v>
      </c>
      <c r="C740" t="s">
        <v>2147</v>
      </c>
      <c r="D740" t="s">
        <v>2148</v>
      </c>
      <c r="E740" t="s">
        <v>2149</v>
      </c>
      <c r="F740">
        <v>2</v>
      </c>
      <c r="G740">
        <v>8</v>
      </c>
      <c r="H740">
        <v>2933.94</v>
      </c>
      <c r="I740">
        <v>1304.68</v>
      </c>
    </row>
    <row r="741" spans="1:9">
      <c r="A741">
        <v>740</v>
      </c>
      <c r="B741" t="s">
        <v>171</v>
      </c>
      <c r="C741" t="s">
        <v>2150</v>
      </c>
      <c r="D741" t="s">
        <v>2151</v>
      </c>
      <c r="E741" t="s">
        <v>383</v>
      </c>
      <c r="F741">
        <v>12</v>
      </c>
      <c r="G741">
        <v>11</v>
      </c>
      <c r="H741">
        <v>2473.11</v>
      </c>
      <c r="I741">
        <v>2722.25</v>
      </c>
    </row>
    <row r="742" spans="1:9">
      <c r="A742">
        <v>741</v>
      </c>
      <c r="B742" t="s">
        <v>48</v>
      </c>
      <c r="C742" t="s">
        <v>2152</v>
      </c>
      <c r="D742" t="s">
        <v>2153</v>
      </c>
      <c r="E742" t="s">
        <v>2154</v>
      </c>
      <c r="F742">
        <v>9</v>
      </c>
      <c r="G742">
        <v>7</v>
      </c>
      <c r="H742">
        <v>1265.01</v>
      </c>
      <c r="I742">
        <v>1564.62</v>
      </c>
    </row>
    <row r="743" spans="1:9">
      <c r="A743">
        <v>742</v>
      </c>
      <c r="B743" t="s">
        <v>66</v>
      </c>
      <c r="C743" t="s">
        <v>2155</v>
      </c>
      <c r="D743" t="s">
        <v>2156</v>
      </c>
      <c r="E743" t="s">
        <v>2157</v>
      </c>
      <c r="F743">
        <v>1</v>
      </c>
      <c r="G743">
        <v>10</v>
      </c>
      <c r="H743">
        <v>4483.08</v>
      </c>
      <c r="I743">
        <v>1650.62</v>
      </c>
    </row>
    <row r="744" spans="1:9">
      <c r="A744">
        <v>743</v>
      </c>
      <c r="B744" t="s">
        <v>175</v>
      </c>
      <c r="C744" t="s">
        <v>2158</v>
      </c>
      <c r="D744" t="s">
        <v>2159</v>
      </c>
      <c r="E744" t="s">
        <v>2160</v>
      </c>
      <c r="F744">
        <v>8</v>
      </c>
      <c r="G744">
        <v>11</v>
      </c>
      <c r="H744">
        <v>4929.16</v>
      </c>
      <c r="I744">
        <v>2105.41</v>
      </c>
    </row>
    <row r="745" spans="1:9">
      <c r="A745">
        <v>744</v>
      </c>
      <c r="B745" t="s">
        <v>70</v>
      </c>
      <c r="C745" t="s">
        <v>2161</v>
      </c>
      <c r="D745" t="s">
        <v>2162</v>
      </c>
      <c r="E745" t="s">
        <v>161</v>
      </c>
      <c r="F745">
        <v>8</v>
      </c>
      <c r="G745">
        <v>9</v>
      </c>
      <c r="H745">
        <v>1631.06</v>
      </c>
      <c r="I745">
        <v>3659.79</v>
      </c>
    </row>
    <row r="746" spans="1:9">
      <c r="A746">
        <v>745</v>
      </c>
      <c r="B746" t="s">
        <v>37</v>
      </c>
      <c r="C746" t="s">
        <v>2163</v>
      </c>
      <c r="D746" t="s">
        <v>2164</v>
      </c>
      <c r="E746" t="s">
        <v>1255</v>
      </c>
      <c r="F746">
        <v>12</v>
      </c>
      <c r="G746">
        <v>3</v>
      </c>
      <c r="H746">
        <v>2238.91</v>
      </c>
      <c r="I746">
        <v>1323.89</v>
      </c>
    </row>
    <row r="747" spans="1:9">
      <c r="A747">
        <v>746</v>
      </c>
      <c r="B747" t="s">
        <v>410</v>
      </c>
      <c r="C747" t="s">
        <v>2165</v>
      </c>
      <c r="D747" t="s">
        <v>2166</v>
      </c>
      <c r="E747" t="s">
        <v>2167</v>
      </c>
      <c r="F747">
        <v>9</v>
      </c>
      <c r="G747">
        <v>4</v>
      </c>
      <c r="H747">
        <v>1912.09</v>
      </c>
      <c r="I747">
        <v>2478.73</v>
      </c>
    </row>
    <row r="748" spans="1:9">
      <c r="A748">
        <v>747</v>
      </c>
      <c r="B748" t="s">
        <v>55</v>
      </c>
      <c r="C748" t="s">
        <v>2168</v>
      </c>
      <c r="D748" t="s">
        <v>2169</v>
      </c>
      <c r="E748" t="s">
        <v>2170</v>
      </c>
      <c r="F748">
        <v>3</v>
      </c>
      <c r="G748">
        <v>1</v>
      </c>
      <c r="H748">
        <v>2968.67</v>
      </c>
      <c r="I748">
        <v>3116.54</v>
      </c>
    </row>
    <row r="749" spans="1:9">
      <c r="A749">
        <v>748</v>
      </c>
      <c r="B749" t="s">
        <v>410</v>
      </c>
      <c r="C749" t="s">
        <v>2171</v>
      </c>
      <c r="D749" t="s">
        <v>2172</v>
      </c>
      <c r="E749" t="s">
        <v>2173</v>
      </c>
      <c r="F749">
        <v>7</v>
      </c>
      <c r="G749">
        <v>1</v>
      </c>
      <c r="H749">
        <v>3392.17</v>
      </c>
      <c r="I749">
        <v>3956.37</v>
      </c>
    </row>
    <row r="750" spans="1:9">
      <c r="A750">
        <v>749</v>
      </c>
      <c r="B750" t="s">
        <v>98</v>
      </c>
      <c r="C750" t="s">
        <v>2174</v>
      </c>
      <c r="D750" t="s">
        <v>2175</v>
      </c>
      <c r="E750" t="s">
        <v>2176</v>
      </c>
      <c r="F750">
        <v>3</v>
      </c>
      <c r="G750">
        <v>6</v>
      </c>
      <c r="H750">
        <v>1211.82</v>
      </c>
      <c r="I750">
        <v>3542.26</v>
      </c>
    </row>
    <row r="751" spans="1:9">
      <c r="A751">
        <v>750</v>
      </c>
      <c r="B751" t="s">
        <v>41</v>
      </c>
      <c r="C751" t="s">
        <v>2177</v>
      </c>
      <c r="D751" t="s">
        <v>2178</v>
      </c>
      <c r="E751" t="s">
        <v>1082</v>
      </c>
      <c r="F751">
        <v>7</v>
      </c>
      <c r="G751">
        <v>3</v>
      </c>
      <c r="H751">
        <v>4132.95</v>
      </c>
      <c r="I751">
        <v>2109.27</v>
      </c>
    </row>
    <row r="752" spans="1:9">
      <c r="A752">
        <v>751</v>
      </c>
      <c r="B752" t="s">
        <v>48</v>
      </c>
      <c r="C752" t="s">
        <v>2179</v>
      </c>
      <c r="D752" t="s">
        <v>2180</v>
      </c>
      <c r="E752" t="s">
        <v>2181</v>
      </c>
      <c r="F752">
        <v>1</v>
      </c>
      <c r="G752">
        <v>12</v>
      </c>
      <c r="H752">
        <v>3246.04</v>
      </c>
      <c r="I752">
        <v>3815.15</v>
      </c>
    </row>
    <row r="753" spans="1:9">
      <c r="A753">
        <v>752</v>
      </c>
      <c r="B753" t="s">
        <v>41</v>
      </c>
      <c r="C753" t="s">
        <v>2182</v>
      </c>
      <c r="D753" t="s">
        <v>2183</v>
      </c>
      <c r="E753" t="s">
        <v>462</v>
      </c>
      <c r="F753">
        <v>4</v>
      </c>
      <c r="G753">
        <v>6</v>
      </c>
      <c r="H753">
        <v>2121.17</v>
      </c>
      <c r="I753">
        <v>807.13</v>
      </c>
    </row>
    <row r="754" spans="1:9">
      <c r="A754">
        <v>753</v>
      </c>
      <c r="B754" t="s">
        <v>3</v>
      </c>
      <c r="C754" t="s">
        <v>2184</v>
      </c>
      <c r="D754" t="s">
        <v>2185</v>
      </c>
      <c r="E754" t="s">
        <v>860</v>
      </c>
      <c r="F754">
        <v>2</v>
      </c>
      <c r="G754">
        <v>7</v>
      </c>
      <c r="H754">
        <v>4223.29</v>
      </c>
      <c r="I754">
        <v>376.79</v>
      </c>
    </row>
    <row r="755" spans="1:9">
      <c r="A755">
        <v>754</v>
      </c>
      <c r="B755" t="s">
        <v>185</v>
      </c>
      <c r="C755" t="s">
        <v>2186</v>
      </c>
      <c r="D755" t="s">
        <v>2187</v>
      </c>
      <c r="E755" t="s">
        <v>2188</v>
      </c>
      <c r="F755">
        <v>7</v>
      </c>
      <c r="G755">
        <v>12</v>
      </c>
      <c r="H755">
        <v>4754.6099999999997</v>
      </c>
      <c r="I755">
        <v>3109.79</v>
      </c>
    </row>
    <row r="756" spans="1:9">
      <c r="A756">
        <v>755</v>
      </c>
      <c r="B756" t="s">
        <v>126</v>
      </c>
      <c r="C756" t="s">
        <v>2189</v>
      </c>
      <c r="D756" t="s">
        <v>2190</v>
      </c>
      <c r="E756" t="s">
        <v>276</v>
      </c>
      <c r="F756">
        <v>6</v>
      </c>
      <c r="G756">
        <v>5</v>
      </c>
      <c r="H756">
        <v>815.87</v>
      </c>
      <c r="I756">
        <v>2617.09</v>
      </c>
    </row>
    <row r="757" spans="1:9">
      <c r="A757">
        <v>756</v>
      </c>
      <c r="B757" t="s">
        <v>189</v>
      </c>
      <c r="C757" t="s">
        <v>2191</v>
      </c>
      <c r="D757" t="s">
        <v>2192</v>
      </c>
      <c r="E757" t="s">
        <v>2193</v>
      </c>
      <c r="F757">
        <v>11</v>
      </c>
      <c r="G757">
        <v>8</v>
      </c>
      <c r="H757">
        <v>2829.84</v>
      </c>
      <c r="I757">
        <v>3813.85</v>
      </c>
    </row>
    <row r="758" spans="1:9">
      <c r="A758">
        <v>757</v>
      </c>
      <c r="B758" t="s">
        <v>70</v>
      </c>
      <c r="C758" t="s">
        <v>2194</v>
      </c>
      <c r="D758" t="s">
        <v>2195</v>
      </c>
      <c r="E758" t="s">
        <v>2196</v>
      </c>
      <c r="F758">
        <v>4</v>
      </c>
      <c r="G758">
        <v>7</v>
      </c>
      <c r="H758">
        <v>459.61</v>
      </c>
      <c r="I758">
        <v>3527.74</v>
      </c>
    </row>
    <row r="759" spans="1:9">
      <c r="A759">
        <v>758</v>
      </c>
      <c r="B759" t="s">
        <v>33</v>
      </c>
      <c r="C759" t="s">
        <v>2197</v>
      </c>
      <c r="D759" t="s">
        <v>2198</v>
      </c>
      <c r="E759" t="s">
        <v>2199</v>
      </c>
      <c r="F759">
        <v>2</v>
      </c>
      <c r="G759">
        <v>10</v>
      </c>
      <c r="H759">
        <v>3808.63</v>
      </c>
      <c r="I759">
        <v>385.24</v>
      </c>
    </row>
    <row r="760" spans="1:9">
      <c r="A760">
        <v>759</v>
      </c>
      <c r="B760" t="s">
        <v>155</v>
      </c>
      <c r="C760" t="s">
        <v>2200</v>
      </c>
      <c r="D760" t="s">
        <v>2201</v>
      </c>
      <c r="E760" t="s">
        <v>2202</v>
      </c>
      <c r="F760">
        <v>8</v>
      </c>
      <c r="G760">
        <v>8</v>
      </c>
      <c r="H760">
        <v>1354.16</v>
      </c>
      <c r="I760">
        <v>425.58</v>
      </c>
    </row>
    <row r="761" spans="1:9">
      <c r="A761">
        <v>760</v>
      </c>
      <c r="B761" t="s">
        <v>267</v>
      </c>
      <c r="C761" t="s">
        <v>2203</v>
      </c>
      <c r="D761" t="s">
        <v>2204</v>
      </c>
      <c r="E761" t="s">
        <v>527</v>
      </c>
      <c r="F761">
        <v>3</v>
      </c>
      <c r="G761">
        <v>12</v>
      </c>
      <c r="H761">
        <v>3488.49</v>
      </c>
      <c r="I761">
        <v>3868.44</v>
      </c>
    </row>
    <row r="762" spans="1:9">
      <c r="A762">
        <v>761</v>
      </c>
      <c r="B762" t="s">
        <v>165</v>
      </c>
      <c r="C762" t="s">
        <v>2205</v>
      </c>
      <c r="D762" t="s">
        <v>2206</v>
      </c>
      <c r="E762" t="s">
        <v>2207</v>
      </c>
      <c r="F762">
        <v>8</v>
      </c>
      <c r="G762">
        <v>3</v>
      </c>
      <c r="H762">
        <v>3662.24</v>
      </c>
      <c r="I762">
        <v>740.86</v>
      </c>
    </row>
    <row r="763" spans="1:9">
      <c r="A763">
        <v>762</v>
      </c>
      <c r="B763" t="s">
        <v>33</v>
      </c>
      <c r="C763" t="s">
        <v>2208</v>
      </c>
      <c r="D763" t="s">
        <v>2209</v>
      </c>
      <c r="E763" t="s">
        <v>1608</v>
      </c>
      <c r="F763">
        <v>10</v>
      </c>
      <c r="G763">
        <v>5</v>
      </c>
      <c r="H763">
        <v>4717.54</v>
      </c>
      <c r="I763">
        <v>2812.87</v>
      </c>
    </row>
    <row r="764" spans="1:9">
      <c r="A764">
        <v>763</v>
      </c>
      <c r="B764" t="s">
        <v>41</v>
      </c>
      <c r="C764" t="s">
        <v>2210</v>
      </c>
      <c r="D764" t="s">
        <v>2211</v>
      </c>
      <c r="E764" t="s">
        <v>1595</v>
      </c>
      <c r="F764">
        <v>3</v>
      </c>
      <c r="G764">
        <v>5</v>
      </c>
      <c r="H764">
        <v>3010.6</v>
      </c>
      <c r="I764">
        <v>182.69</v>
      </c>
    </row>
    <row r="765" spans="1:9">
      <c r="A765">
        <v>764</v>
      </c>
      <c r="B765" t="s">
        <v>3</v>
      </c>
      <c r="C765" t="s">
        <v>2212</v>
      </c>
      <c r="D765" t="s">
        <v>2213</v>
      </c>
      <c r="E765" t="s">
        <v>364</v>
      </c>
      <c r="F765">
        <v>6</v>
      </c>
      <c r="G765">
        <v>12</v>
      </c>
      <c r="H765">
        <v>2252.9899999999998</v>
      </c>
      <c r="I765">
        <v>2329.06</v>
      </c>
    </row>
    <row r="766" spans="1:9">
      <c r="A766">
        <v>765</v>
      </c>
      <c r="B766" t="s">
        <v>175</v>
      </c>
      <c r="C766" t="s">
        <v>2214</v>
      </c>
      <c r="D766" t="s">
        <v>2215</v>
      </c>
      <c r="E766" t="s">
        <v>2216</v>
      </c>
      <c r="F766">
        <v>7</v>
      </c>
      <c r="G766">
        <v>2</v>
      </c>
      <c r="H766">
        <v>1709.8</v>
      </c>
      <c r="I766">
        <v>164.19</v>
      </c>
    </row>
    <row r="767" spans="1:9">
      <c r="A767">
        <v>766</v>
      </c>
      <c r="B767" t="s">
        <v>11</v>
      </c>
      <c r="C767" t="s">
        <v>2217</v>
      </c>
      <c r="D767" t="s">
        <v>2218</v>
      </c>
      <c r="E767" t="s">
        <v>930</v>
      </c>
      <c r="F767">
        <v>1</v>
      </c>
      <c r="G767">
        <v>1</v>
      </c>
      <c r="H767">
        <v>2967.76</v>
      </c>
      <c r="I767">
        <v>415.33</v>
      </c>
    </row>
    <row r="768" spans="1:9">
      <c r="A768">
        <v>767</v>
      </c>
      <c r="B768" t="s">
        <v>189</v>
      </c>
      <c r="C768" t="s">
        <v>2219</v>
      </c>
      <c r="D768" t="s">
        <v>2220</v>
      </c>
      <c r="E768" t="s">
        <v>2221</v>
      </c>
      <c r="F768">
        <v>5</v>
      </c>
      <c r="G768">
        <v>8</v>
      </c>
      <c r="H768">
        <v>2992.24</v>
      </c>
      <c r="I768">
        <v>3872.53</v>
      </c>
    </row>
    <row r="769" spans="1:9">
      <c r="A769">
        <v>768</v>
      </c>
      <c r="B769" t="s">
        <v>148</v>
      </c>
      <c r="C769" t="s">
        <v>2222</v>
      </c>
      <c r="D769" t="s">
        <v>2223</v>
      </c>
      <c r="E769" t="s">
        <v>2224</v>
      </c>
      <c r="F769">
        <v>12</v>
      </c>
      <c r="G769">
        <v>4</v>
      </c>
      <c r="H769">
        <v>2563.41</v>
      </c>
      <c r="I769">
        <v>583.03</v>
      </c>
    </row>
    <row r="770" spans="1:9">
      <c r="A770">
        <v>769</v>
      </c>
      <c r="B770" t="s">
        <v>11</v>
      </c>
      <c r="C770" t="s">
        <v>2225</v>
      </c>
      <c r="D770" t="s">
        <v>2226</v>
      </c>
      <c r="E770" t="s">
        <v>2227</v>
      </c>
      <c r="F770">
        <v>4</v>
      </c>
      <c r="G770">
        <v>3</v>
      </c>
      <c r="H770">
        <v>1797.01</v>
      </c>
      <c r="I770">
        <v>2877.66</v>
      </c>
    </row>
    <row r="771" spans="1:9">
      <c r="A771">
        <v>770</v>
      </c>
      <c r="B771" t="s">
        <v>70</v>
      </c>
      <c r="C771" t="s">
        <v>2228</v>
      </c>
      <c r="D771" t="s">
        <v>2229</v>
      </c>
      <c r="E771" t="s">
        <v>2230</v>
      </c>
      <c r="F771">
        <v>5</v>
      </c>
      <c r="G771">
        <v>7</v>
      </c>
      <c r="H771">
        <v>321.88</v>
      </c>
      <c r="I771">
        <v>1823.43</v>
      </c>
    </row>
    <row r="772" spans="1:9">
      <c r="A772">
        <v>771</v>
      </c>
      <c r="B772" t="s">
        <v>410</v>
      </c>
      <c r="C772" t="s">
        <v>457</v>
      </c>
      <c r="D772" t="s">
        <v>2231</v>
      </c>
      <c r="E772" t="s">
        <v>2232</v>
      </c>
      <c r="F772">
        <v>11</v>
      </c>
      <c r="G772">
        <v>6</v>
      </c>
      <c r="H772">
        <v>3986.8</v>
      </c>
      <c r="I772">
        <v>465.2</v>
      </c>
    </row>
    <row r="773" spans="1:9">
      <c r="A773">
        <v>772</v>
      </c>
      <c r="B773" t="s">
        <v>3</v>
      </c>
      <c r="C773" t="s">
        <v>286</v>
      </c>
      <c r="D773" t="s">
        <v>2233</v>
      </c>
      <c r="E773" t="s">
        <v>1643</v>
      </c>
      <c r="F773">
        <v>2</v>
      </c>
      <c r="G773">
        <v>7</v>
      </c>
      <c r="H773">
        <v>893.11</v>
      </c>
      <c r="I773">
        <v>3345.08</v>
      </c>
    </row>
    <row r="774" spans="1:9">
      <c r="A774">
        <v>773</v>
      </c>
      <c r="B774" t="s">
        <v>48</v>
      </c>
      <c r="C774" t="s">
        <v>2234</v>
      </c>
      <c r="D774" t="s">
        <v>2235</v>
      </c>
      <c r="E774" t="s">
        <v>2236</v>
      </c>
      <c r="F774">
        <v>9</v>
      </c>
      <c r="G774">
        <v>3</v>
      </c>
      <c r="H774">
        <v>4832.47</v>
      </c>
      <c r="I774">
        <v>2211.46</v>
      </c>
    </row>
    <row r="775" spans="1:9">
      <c r="A775">
        <v>774</v>
      </c>
      <c r="B775" t="s">
        <v>189</v>
      </c>
      <c r="C775" t="s">
        <v>2237</v>
      </c>
      <c r="D775" t="s">
        <v>2238</v>
      </c>
      <c r="E775" t="s">
        <v>2239</v>
      </c>
      <c r="F775">
        <v>9</v>
      </c>
      <c r="G775">
        <v>10</v>
      </c>
      <c r="H775">
        <v>3928.67</v>
      </c>
      <c r="I775">
        <v>2607.4699999999998</v>
      </c>
    </row>
    <row r="776" spans="1:9">
      <c r="A776">
        <v>775</v>
      </c>
      <c r="B776" t="s">
        <v>3</v>
      </c>
      <c r="C776" t="s">
        <v>2240</v>
      </c>
      <c r="D776" t="s">
        <v>2241</v>
      </c>
      <c r="E776" t="s">
        <v>2242</v>
      </c>
      <c r="F776">
        <v>1</v>
      </c>
      <c r="G776">
        <v>9</v>
      </c>
      <c r="H776">
        <v>2530.61</v>
      </c>
      <c r="I776">
        <v>1061.68</v>
      </c>
    </row>
    <row r="777" spans="1:9">
      <c r="A777">
        <v>776</v>
      </c>
      <c r="B777" t="s">
        <v>48</v>
      </c>
      <c r="C777" t="s">
        <v>2243</v>
      </c>
      <c r="D777" t="s">
        <v>2244</v>
      </c>
      <c r="E777" t="s">
        <v>2245</v>
      </c>
      <c r="F777">
        <v>11</v>
      </c>
      <c r="G777">
        <v>8</v>
      </c>
      <c r="H777">
        <v>4620.21</v>
      </c>
      <c r="I777">
        <v>3015.51</v>
      </c>
    </row>
    <row r="778" spans="1:9">
      <c r="A778">
        <v>777</v>
      </c>
      <c r="B778" t="s">
        <v>155</v>
      </c>
      <c r="C778" t="s">
        <v>2246</v>
      </c>
      <c r="D778" t="s">
        <v>2247</v>
      </c>
      <c r="E778" t="s">
        <v>777</v>
      </c>
      <c r="F778">
        <v>10</v>
      </c>
      <c r="G778">
        <v>1</v>
      </c>
      <c r="H778">
        <v>48.83</v>
      </c>
      <c r="I778">
        <v>2973.47</v>
      </c>
    </row>
    <row r="779" spans="1:9">
      <c r="A779">
        <v>778</v>
      </c>
      <c r="B779" t="s">
        <v>37</v>
      </c>
      <c r="C779" t="s">
        <v>2248</v>
      </c>
      <c r="D779" t="s">
        <v>2249</v>
      </c>
      <c r="E779" t="s">
        <v>2250</v>
      </c>
      <c r="F779">
        <v>4</v>
      </c>
      <c r="G779">
        <v>4</v>
      </c>
      <c r="H779">
        <v>772.31</v>
      </c>
      <c r="I779">
        <v>3869.06</v>
      </c>
    </row>
    <row r="780" spans="1:9">
      <c r="A780">
        <v>779</v>
      </c>
      <c r="B780" t="s">
        <v>220</v>
      </c>
      <c r="C780" t="s">
        <v>2251</v>
      </c>
      <c r="D780" t="s">
        <v>2252</v>
      </c>
      <c r="E780" t="s">
        <v>2253</v>
      </c>
      <c r="F780">
        <v>8</v>
      </c>
      <c r="G780">
        <v>2</v>
      </c>
      <c r="H780">
        <v>668.86</v>
      </c>
      <c r="I780">
        <v>2302.85</v>
      </c>
    </row>
    <row r="781" spans="1:9">
      <c r="A781">
        <v>780</v>
      </c>
      <c r="B781" t="s">
        <v>148</v>
      </c>
      <c r="C781" t="s">
        <v>2254</v>
      </c>
      <c r="D781" t="s">
        <v>2255</v>
      </c>
      <c r="E781" t="s">
        <v>2256</v>
      </c>
      <c r="F781">
        <v>7</v>
      </c>
      <c r="G781">
        <v>8</v>
      </c>
      <c r="H781">
        <v>4999.42</v>
      </c>
      <c r="I781">
        <v>1443.38</v>
      </c>
    </row>
    <row r="782" spans="1:9">
      <c r="A782">
        <v>781</v>
      </c>
      <c r="B782" t="s">
        <v>19</v>
      </c>
      <c r="C782" t="s">
        <v>2257</v>
      </c>
      <c r="D782" t="s">
        <v>2258</v>
      </c>
      <c r="E782" t="s">
        <v>2259</v>
      </c>
      <c r="F782">
        <v>3</v>
      </c>
      <c r="G782">
        <v>3</v>
      </c>
      <c r="H782">
        <v>674.23</v>
      </c>
      <c r="I782">
        <v>769.24</v>
      </c>
    </row>
    <row r="783" spans="1:9">
      <c r="A783">
        <v>782</v>
      </c>
      <c r="B783" t="s">
        <v>148</v>
      </c>
      <c r="C783" t="s">
        <v>2260</v>
      </c>
      <c r="D783" t="s">
        <v>2261</v>
      </c>
      <c r="E783" t="s">
        <v>2262</v>
      </c>
      <c r="F783">
        <v>6</v>
      </c>
      <c r="G783">
        <v>6</v>
      </c>
      <c r="H783">
        <v>1617.02</v>
      </c>
      <c r="I783">
        <v>2884.25</v>
      </c>
    </row>
    <row r="784" spans="1:9">
      <c r="A784">
        <v>783</v>
      </c>
      <c r="B784" t="s">
        <v>189</v>
      </c>
      <c r="C784" t="s">
        <v>2263</v>
      </c>
      <c r="D784" t="s">
        <v>2264</v>
      </c>
      <c r="E784" t="s">
        <v>438</v>
      </c>
      <c r="F784">
        <v>3</v>
      </c>
      <c r="G784">
        <v>5</v>
      </c>
      <c r="H784">
        <v>2890.2</v>
      </c>
      <c r="I784">
        <v>2670.64</v>
      </c>
    </row>
    <row r="785" spans="1:9">
      <c r="A785">
        <v>784</v>
      </c>
      <c r="B785" t="s">
        <v>267</v>
      </c>
      <c r="C785" t="s">
        <v>2265</v>
      </c>
      <c r="D785" t="s">
        <v>2266</v>
      </c>
      <c r="E785" t="s">
        <v>1174</v>
      </c>
      <c r="F785">
        <v>8</v>
      </c>
      <c r="G785">
        <v>3</v>
      </c>
      <c r="H785">
        <v>1334.31</v>
      </c>
      <c r="I785">
        <v>191.89</v>
      </c>
    </row>
    <row r="786" spans="1:9">
      <c r="A786">
        <v>785</v>
      </c>
      <c r="B786" t="s">
        <v>110</v>
      </c>
      <c r="C786" t="s">
        <v>722</v>
      </c>
      <c r="D786" t="s">
        <v>2267</v>
      </c>
      <c r="E786" t="s">
        <v>2268</v>
      </c>
      <c r="F786">
        <v>11</v>
      </c>
      <c r="G786">
        <v>3</v>
      </c>
      <c r="H786">
        <v>2001.15</v>
      </c>
      <c r="I786">
        <v>3196.1</v>
      </c>
    </row>
    <row r="787" spans="1:9">
      <c r="A787">
        <v>786</v>
      </c>
      <c r="B787" t="s">
        <v>429</v>
      </c>
      <c r="C787" t="s">
        <v>2269</v>
      </c>
      <c r="D787" t="s">
        <v>2270</v>
      </c>
      <c r="E787" t="s">
        <v>2271</v>
      </c>
      <c r="F787">
        <v>12</v>
      </c>
      <c r="G787">
        <v>2</v>
      </c>
      <c r="H787">
        <v>1323.93</v>
      </c>
      <c r="I787">
        <v>123.52</v>
      </c>
    </row>
    <row r="788" spans="1:9">
      <c r="A788">
        <v>787</v>
      </c>
      <c r="B788" t="s">
        <v>220</v>
      </c>
      <c r="C788" t="s">
        <v>2272</v>
      </c>
      <c r="D788" t="s">
        <v>2273</v>
      </c>
      <c r="E788" t="s">
        <v>2274</v>
      </c>
      <c r="F788">
        <v>8</v>
      </c>
      <c r="G788">
        <v>9</v>
      </c>
      <c r="H788">
        <v>1449.18</v>
      </c>
      <c r="I788">
        <v>1326.4</v>
      </c>
    </row>
    <row r="789" spans="1:9">
      <c r="A789">
        <v>788</v>
      </c>
      <c r="B789" t="s">
        <v>7</v>
      </c>
      <c r="C789" t="s">
        <v>2275</v>
      </c>
      <c r="D789" t="s">
        <v>2276</v>
      </c>
      <c r="E789" t="s">
        <v>2277</v>
      </c>
      <c r="F789">
        <v>8</v>
      </c>
      <c r="G789">
        <v>2</v>
      </c>
      <c r="H789">
        <v>616.91</v>
      </c>
      <c r="I789">
        <v>1155.0999999999999</v>
      </c>
    </row>
    <row r="790" spans="1:9">
      <c r="A790">
        <v>789</v>
      </c>
      <c r="B790" t="s">
        <v>62</v>
      </c>
      <c r="C790" t="s">
        <v>2278</v>
      </c>
      <c r="D790" t="s">
        <v>2279</v>
      </c>
      <c r="E790" t="s">
        <v>2280</v>
      </c>
      <c r="F790">
        <v>5</v>
      </c>
      <c r="G790">
        <v>11</v>
      </c>
      <c r="H790">
        <v>1376.65</v>
      </c>
      <c r="I790">
        <v>2609.66</v>
      </c>
    </row>
    <row r="791" spans="1:9">
      <c r="A791">
        <v>790</v>
      </c>
      <c r="B791" t="s">
        <v>88</v>
      </c>
      <c r="C791" t="s">
        <v>2281</v>
      </c>
      <c r="D791" t="s">
        <v>2282</v>
      </c>
      <c r="E791" t="s">
        <v>2283</v>
      </c>
      <c r="F791">
        <v>10</v>
      </c>
      <c r="G791">
        <v>7</v>
      </c>
      <c r="H791">
        <v>4003.26</v>
      </c>
      <c r="I791">
        <v>3217.15</v>
      </c>
    </row>
    <row r="792" spans="1:9">
      <c r="A792">
        <v>791</v>
      </c>
      <c r="B792" t="s">
        <v>33</v>
      </c>
      <c r="C792" t="s">
        <v>1215</v>
      </c>
      <c r="D792" t="s">
        <v>2284</v>
      </c>
      <c r="E792" t="s">
        <v>1661</v>
      </c>
      <c r="F792">
        <v>4</v>
      </c>
      <c r="G792">
        <v>6</v>
      </c>
      <c r="H792">
        <v>3799.74</v>
      </c>
      <c r="I792">
        <v>491.87</v>
      </c>
    </row>
    <row r="793" spans="1:9">
      <c r="A793">
        <v>792</v>
      </c>
      <c r="B793" t="s">
        <v>410</v>
      </c>
      <c r="C793" t="s">
        <v>2285</v>
      </c>
      <c r="D793" t="s">
        <v>2286</v>
      </c>
      <c r="E793" t="s">
        <v>2287</v>
      </c>
      <c r="F793">
        <v>4</v>
      </c>
      <c r="G793">
        <v>2</v>
      </c>
      <c r="H793">
        <v>2887.52</v>
      </c>
      <c r="I793">
        <v>3293.08</v>
      </c>
    </row>
    <row r="794" spans="1:9">
      <c r="A794">
        <v>793</v>
      </c>
      <c r="B794" t="s">
        <v>110</v>
      </c>
      <c r="C794" t="s">
        <v>2288</v>
      </c>
      <c r="D794" t="s">
        <v>2289</v>
      </c>
      <c r="E794" t="s">
        <v>2290</v>
      </c>
      <c r="F794">
        <v>9</v>
      </c>
      <c r="G794">
        <v>3</v>
      </c>
      <c r="H794">
        <v>661.45</v>
      </c>
      <c r="I794">
        <v>619.42999999999995</v>
      </c>
    </row>
    <row r="795" spans="1:9">
      <c r="A795">
        <v>794</v>
      </c>
      <c r="B795" t="s">
        <v>3</v>
      </c>
      <c r="C795" t="s">
        <v>2291</v>
      </c>
      <c r="D795" t="s">
        <v>2292</v>
      </c>
      <c r="E795" t="s">
        <v>2293</v>
      </c>
      <c r="F795">
        <v>10</v>
      </c>
      <c r="G795">
        <v>6</v>
      </c>
      <c r="H795">
        <v>1239.33</v>
      </c>
      <c r="I795">
        <v>914.43</v>
      </c>
    </row>
    <row r="796" spans="1:9">
      <c r="A796">
        <v>795</v>
      </c>
      <c r="B796" t="s">
        <v>84</v>
      </c>
      <c r="C796" t="s">
        <v>2294</v>
      </c>
      <c r="D796" t="s">
        <v>2295</v>
      </c>
      <c r="E796" t="s">
        <v>1712</v>
      </c>
      <c r="F796">
        <v>2</v>
      </c>
      <c r="G796">
        <v>9</v>
      </c>
      <c r="H796">
        <v>3753.66</v>
      </c>
      <c r="I796">
        <v>3618.46</v>
      </c>
    </row>
    <row r="797" spans="1:9">
      <c r="A797">
        <v>796</v>
      </c>
      <c r="B797" t="s">
        <v>37</v>
      </c>
      <c r="C797" t="s">
        <v>2296</v>
      </c>
      <c r="D797" t="s">
        <v>2297</v>
      </c>
      <c r="E797" t="s">
        <v>1990</v>
      </c>
      <c r="F797">
        <v>8</v>
      </c>
      <c r="G797">
        <v>6</v>
      </c>
      <c r="H797">
        <v>2469.4699999999998</v>
      </c>
      <c r="I797">
        <v>3137.13</v>
      </c>
    </row>
    <row r="798" spans="1:9">
      <c r="A798">
        <v>797</v>
      </c>
      <c r="B798" t="s">
        <v>98</v>
      </c>
      <c r="C798" t="s">
        <v>2298</v>
      </c>
      <c r="D798" t="s">
        <v>2299</v>
      </c>
      <c r="E798" t="s">
        <v>2300</v>
      </c>
      <c r="F798">
        <v>3</v>
      </c>
      <c r="G798">
        <v>8</v>
      </c>
      <c r="H798">
        <v>978.39</v>
      </c>
      <c r="I798">
        <v>384.56</v>
      </c>
    </row>
    <row r="799" spans="1:9">
      <c r="A799">
        <v>798</v>
      </c>
      <c r="B799" t="s">
        <v>77</v>
      </c>
      <c r="C799" t="s">
        <v>2301</v>
      </c>
      <c r="D799" t="s">
        <v>2302</v>
      </c>
      <c r="E799" t="s">
        <v>2303</v>
      </c>
      <c r="F799">
        <v>5</v>
      </c>
      <c r="G799">
        <v>3</v>
      </c>
      <c r="H799">
        <v>1491.55</v>
      </c>
      <c r="I799">
        <v>3278.81</v>
      </c>
    </row>
    <row r="800" spans="1:9">
      <c r="A800">
        <v>799</v>
      </c>
      <c r="B800" t="s">
        <v>66</v>
      </c>
      <c r="C800" t="s">
        <v>2304</v>
      </c>
      <c r="D800" t="s">
        <v>2305</v>
      </c>
      <c r="E800" t="s">
        <v>2306</v>
      </c>
      <c r="F800">
        <v>7</v>
      </c>
      <c r="G800">
        <v>8</v>
      </c>
      <c r="H800">
        <v>439.22</v>
      </c>
      <c r="I800">
        <v>2882.61</v>
      </c>
    </row>
    <row r="801" spans="1:9">
      <c r="A801">
        <v>800</v>
      </c>
      <c r="B801" t="s">
        <v>70</v>
      </c>
      <c r="C801" t="s">
        <v>2307</v>
      </c>
      <c r="D801" t="s">
        <v>2308</v>
      </c>
      <c r="E801" t="s">
        <v>2309</v>
      </c>
      <c r="F801">
        <v>6</v>
      </c>
      <c r="G801">
        <v>7</v>
      </c>
      <c r="H801">
        <v>2791.18</v>
      </c>
      <c r="I801">
        <v>3475.4</v>
      </c>
    </row>
    <row r="802" spans="1:9">
      <c r="A802">
        <v>801</v>
      </c>
      <c r="B802" t="s">
        <v>155</v>
      </c>
      <c r="C802" t="s">
        <v>2310</v>
      </c>
      <c r="D802" t="s">
        <v>2311</v>
      </c>
      <c r="E802" t="s">
        <v>872</v>
      </c>
      <c r="F802">
        <v>4</v>
      </c>
      <c r="G802">
        <v>8</v>
      </c>
      <c r="H802">
        <v>3570.54</v>
      </c>
      <c r="I802">
        <v>3190.04</v>
      </c>
    </row>
    <row r="803" spans="1:9">
      <c r="A803">
        <v>802</v>
      </c>
      <c r="B803" t="s">
        <v>185</v>
      </c>
      <c r="C803" t="s">
        <v>2312</v>
      </c>
      <c r="D803" t="s">
        <v>2313</v>
      </c>
      <c r="E803" t="s">
        <v>2314</v>
      </c>
      <c r="F803">
        <v>4</v>
      </c>
      <c r="G803">
        <v>12</v>
      </c>
      <c r="H803">
        <v>3422.34</v>
      </c>
      <c r="I803">
        <v>1572.3</v>
      </c>
    </row>
    <row r="804" spans="1:9">
      <c r="A804">
        <v>803</v>
      </c>
      <c r="B804" t="s">
        <v>155</v>
      </c>
      <c r="C804" t="s">
        <v>2315</v>
      </c>
      <c r="D804" t="s">
        <v>2316</v>
      </c>
      <c r="E804" t="s">
        <v>2317</v>
      </c>
      <c r="F804">
        <v>6</v>
      </c>
      <c r="G804">
        <v>4</v>
      </c>
      <c r="H804">
        <v>4572.8100000000004</v>
      </c>
      <c r="I804">
        <v>3182.31</v>
      </c>
    </row>
    <row r="805" spans="1:9">
      <c r="A805">
        <v>804</v>
      </c>
      <c r="B805" t="s">
        <v>29</v>
      </c>
      <c r="C805" t="s">
        <v>2318</v>
      </c>
      <c r="D805" t="s">
        <v>2319</v>
      </c>
      <c r="E805" t="s">
        <v>364</v>
      </c>
      <c r="F805">
        <v>10</v>
      </c>
      <c r="G805">
        <v>10</v>
      </c>
      <c r="H805">
        <v>1074.6199999999999</v>
      </c>
      <c r="I805">
        <v>2075.6</v>
      </c>
    </row>
    <row r="806" spans="1:9">
      <c r="A806">
        <v>805</v>
      </c>
      <c r="B806" t="s">
        <v>189</v>
      </c>
      <c r="C806" t="s">
        <v>2320</v>
      </c>
      <c r="D806" t="s">
        <v>2321</v>
      </c>
      <c r="E806" t="s">
        <v>2322</v>
      </c>
      <c r="F806">
        <v>3</v>
      </c>
      <c r="G806">
        <v>1</v>
      </c>
      <c r="H806">
        <v>173.18</v>
      </c>
      <c r="I806">
        <v>3355.28</v>
      </c>
    </row>
    <row r="807" spans="1:9">
      <c r="A807">
        <v>806</v>
      </c>
      <c r="B807" t="s">
        <v>126</v>
      </c>
      <c r="C807" t="s">
        <v>286</v>
      </c>
      <c r="D807" t="s">
        <v>2323</v>
      </c>
      <c r="E807" t="s">
        <v>2324</v>
      </c>
      <c r="F807">
        <v>5</v>
      </c>
      <c r="G807">
        <v>10</v>
      </c>
      <c r="H807">
        <v>4061.87</v>
      </c>
      <c r="I807">
        <v>3828.09</v>
      </c>
    </row>
    <row r="808" spans="1:9">
      <c r="A808">
        <v>807</v>
      </c>
      <c r="B808" t="s">
        <v>88</v>
      </c>
      <c r="C808" t="s">
        <v>2325</v>
      </c>
      <c r="D808" t="s">
        <v>2326</v>
      </c>
      <c r="E808" t="s">
        <v>105</v>
      </c>
      <c r="F808">
        <v>4</v>
      </c>
      <c r="G808">
        <v>12</v>
      </c>
      <c r="H808">
        <v>897.67</v>
      </c>
      <c r="I808">
        <v>1670.36</v>
      </c>
    </row>
    <row r="809" spans="1:9">
      <c r="A809">
        <v>808</v>
      </c>
      <c r="B809" t="s">
        <v>48</v>
      </c>
      <c r="C809" t="s">
        <v>2327</v>
      </c>
      <c r="D809" t="s">
        <v>2328</v>
      </c>
      <c r="E809" t="s">
        <v>2329</v>
      </c>
      <c r="F809">
        <v>1</v>
      </c>
      <c r="G809">
        <v>5</v>
      </c>
      <c r="H809">
        <v>4750.59</v>
      </c>
      <c r="I809">
        <v>1776.75</v>
      </c>
    </row>
    <row r="810" spans="1:9">
      <c r="A810">
        <v>809</v>
      </c>
      <c r="B810" t="s">
        <v>106</v>
      </c>
      <c r="C810" t="s">
        <v>2330</v>
      </c>
      <c r="D810" t="s">
        <v>2331</v>
      </c>
      <c r="E810" t="s">
        <v>1397</v>
      </c>
      <c r="F810">
        <v>7</v>
      </c>
      <c r="G810">
        <v>7</v>
      </c>
      <c r="H810">
        <v>3716.47</v>
      </c>
      <c r="I810">
        <v>1283.74</v>
      </c>
    </row>
    <row r="811" spans="1:9">
      <c r="A811">
        <v>810</v>
      </c>
      <c r="B811" t="s">
        <v>102</v>
      </c>
      <c r="C811" t="s">
        <v>2332</v>
      </c>
      <c r="D811" t="s">
        <v>2333</v>
      </c>
      <c r="E811" t="s">
        <v>2334</v>
      </c>
      <c r="F811">
        <v>10</v>
      </c>
      <c r="G811">
        <v>10</v>
      </c>
      <c r="H811">
        <v>47.17</v>
      </c>
      <c r="I811">
        <v>873.29</v>
      </c>
    </row>
    <row r="812" spans="1:9">
      <c r="A812">
        <v>811</v>
      </c>
      <c r="B812" t="s">
        <v>155</v>
      </c>
      <c r="C812" t="s">
        <v>2335</v>
      </c>
      <c r="D812" t="s">
        <v>2336</v>
      </c>
      <c r="E812" t="s">
        <v>364</v>
      </c>
      <c r="F812">
        <v>9</v>
      </c>
      <c r="G812">
        <v>1</v>
      </c>
      <c r="H812">
        <v>3250.81</v>
      </c>
      <c r="I812">
        <v>2195.66</v>
      </c>
    </row>
    <row r="813" spans="1:9">
      <c r="A813">
        <v>812</v>
      </c>
      <c r="B813" t="s">
        <v>77</v>
      </c>
      <c r="C813" t="s">
        <v>2337</v>
      </c>
      <c r="D813" t="s">
        <v>2338</v>
      </c>
      <c r="E813" t="s">
        <v>2339</v>
      </c>
      <c r="F813">
        <v>5</v>
      </c>
      <c r="G813">
        <v>12</v>
      </c>
      <c r="H813">
        <v>3231.57</v>
      </c>
      <c r="I813">
        <v>220.27</v>
      </c>
    </row>
    <row r="814" spans="1:9">
      <c r="A814">
        <v>813</v>
      </c>
      <c r="B814" t="s">
        <v>84</v>
      </c>
      <c r="C814" t="s">
        <v>2340</v>
      </c>
      <c r="D814" t="s">
        <v>2341</v>
      </c>
      <c r="E814" t="s">
        <v>58</v>
      </c>
      <c r="F814">
        <v>4</v>
      </c>
      <c r="G814">
        <v>11</v>
      </c>
      <c r="H814">
        <v>2615.46</v>
      </c>
      <c r="I814">
        <v>2331.4899999999998</v>
      </c>
    </row>
    <row r="815" spans="1:9">
      <c r="A815">
        <v>814</v>
      </c>
      <c r="B815" t="s">
        <v>429</v>
      </c>
      <c r="C815" t="s">
        <v>2342</v>
      </c>
      <c r="D815" t="s">
        <v>2343</v>
      </c>
      <c r="E815" t="s">
        <v>2344</v>
      </c>
      <c r="F815">
        <v>6</v>
      </c>
      <c r="G815">
        <v>3</v>
      </c>
      <c r="H815">
        <v>4522.3500000000004</v>
      </c>
      <c r="I815">
        <v>1864.31</v>
      </c>
    </row>
    <row r="816" spans="1:9">
      <c r="A816">
        <v>815</v>
      </c>
      <c r="B816" t="s">
        <v>7</v>
      </c>
      <c r="C816" t="s">
        <v>2345</v>
      </c>
      <c r="D816" t="s">
        <v>2346</v>
      </c>
      <c r="E816" t="s">
        <v>2283</v>
      </c>
      <c r="F816">
        <v>8</v>
      </c>
      <c r="G816">
        <v>8</v>
      </c>
      <c r="H816">
        <v>3251.31</v>
      </c>
      <c r="I816">
        <v>1103.82</v>
      </c>
    </row>
    <row r="817" spans="1:9">
      <c r="A817">
        <v>816</v>
      </c>
      <c r="B817" t="s">
        <v>84</v>
      </c>
      <c r="C817" t="s">
        <v>2347</v>
      </c>
      <c r="D817" t="s">
        <v>2348</v>
      </c>
      <c r="E817" t="s">
        <v>2349</v>
      </c>
      <c r="F817">
        <v>3</v>
      </c>
      <c r="G817">
        <v>10</v>
      </c>
      <c r="H817">
        <v>4394.18</v>
      </c>
      <c r="I817">
        <v>3182.8</v>
      </c>
    </row>
    <row r="818" spans="1:9">
      <c r="A818">
        <v>817</v>
      </c>
      <c r="B818" t="s">
        <v>410</v>
      </c>
      <c r="C818" t="s">
        <v>2350</v>
      </c>
      <c r="D818" t="s">
        <v>2351</v>
      </c>
      <c r="E818" t="s">
        <v>1437</v>
      </c>
      <c r="F818">
        <v>7</v>
      </c>
      <c r="G818">
        <v>4</v>
      </c>
      <c r="H818">
        <v>1280.1400000000001</v>
      </c>
      <c r="I818">
        <v>111.48</v>
      </c>
    </row>
    <row r="819" spans="1:9">
      <c r="A819">
        <v>818</v>
      </c>
      <c r="B819" t="s">
        <v>62</v>
      </c>
      <c r="C819" t="s">
        <v>2352</v>
      </c>
      <c r="D819" t="s">
        <v>2353</v>
      </c>
      <c r="E819" t="s">
        <v>1122</v>
      </c>
      <c r="F819">
        <v>12</v>
      </c>
      <c r="G819">
        <v>4</v>
      </c>
      <c r="H819">
        <v>1185.8900000000001</v>
      </c>
      <c r="I819">
        <v>3418.39</v>
      </c>
    </row>
    <row r="820" spans="1:9">
      <c r="A820">
        <v>819</v>
      </c>
      <c r="B820" t="s">
        <v>19</v>
      </c>
      <c r="C820" t="s">
        <v>2354</v>
      </c>
      <c r="D820" t="s">
        <v>2355</v>
      </c>
      <c r="E820" t="s">
        <v>2356</v>
      </c>
      <c r="F820">
        <v>10</v>
      </c>
      <c r="G820">
        <v>3</v>
      </c>
      <c r="H820">
        <v>2735.68</v>
      </c>
      <c r="I820">
        <v>1022.98</v>
      </c>
    </row>
    <row r="821" spans="1:9">
      <c r="A821">
        <v>820</v>
      </c>
      <c r="B821" t="s">
        <v>267</v>
      </c>
      <c r="C821" t="s">
        <v>2357</v>
      </c>
      <c r="D821" t="s">
        <v>2358</v>
      </c>
      <c r="E821" t="s">
        <v>1936</v>
      </c>
      <c r="F821">
        <v>2</v>
      </c>
      <c r="G821">
        <v>8</v>
      </c>
      <c r="H821">
        <v>378.73</v>
      </c>
      <c r="I821">
        <v>3698.57</v>
      </c>
    </row>
    <row r="822" spans="1:9">
      <c r="A822">
        <v>821</v>
      </c>
      <c r="B822" t="s">
        <v>62</v>
      </c>
      <c r="C822" t="s">
        <v>2359</v>
      </c>
      <c r="D822" t="s">
        <v>2360</v>
      </c>
      <c r="E822" t="s">
        <v>2361</v>
      </c>
      <c r="F822">
        <v>8</v>
      </c>
      <c r="G822">
        <v>9</v>
      </c>
      <c r="H822">
        <v>1696.91</v>
      </c>
      <c r="I822">
        <v>2491.65</v>
      </c>
    </row>
    <row r="823" spans="1:9">
      <c r="A823">
        <v>822</v>
      </c>
      <c r="B823" t="s">
        <v>102</v>
      </c>
      <c r="C823" t="s">
        <v>2362</v>
      </c>
      <c r="D823" t="s">
        <v>2363</v>
      </c>
      <c r="E823" t="s">
        <v>2364</v>
      </c>
      <c r="F823">
        <v>4</v>
      </c>
      <c r="G823">
        <v>9</v>
      </c>
      <c r="H823">
        <v>188.11</v>
      </c>
      <c r="I823">
        <v>1430.83</v>
      </c>
    </row>
    <row r="824" spans="1:9">
      <c r="A824">
        <v>823</v>
      </c>
      <c r="B824" t="s">
        <v>48</v>
      </c>
      <c r="C824" t="s">
        <v>2365</v>
      </c>
      <c r="D824" t="s">
        <v>2366</v>
      </c>
      <c r="E824" t="s">
        <v>2367</v>
      </c>
      <c r="F824">
        <v>2</v>
      </c>
      <c r="G824">
        <v>8</v>
      </c>
      <c r="H824">
        <v>1987.92</v>
      </c>
      <c r="I824">
        <v>3998.28</v>
      </c>
    </row>
    <row r="825" spans="1:9">
      <c r="A825">
        <v>824</v>
      </c>
      <c r="B825" t="s">
        <v>7</v>
      </c>
      <c r="C825" t="s">
        <v>2368</v>
      </c>
      <c r="D825" t="s">
        <v>2369</v>
      </c>
      <c r="E825" t="s">
        <v>2370</v>
      </c>
      <c r="F825">
        <v>5</v>
      </c>
      <c r="G825">
        <v>3</v>
      </c>
      <c r="H825">
        <v>768.3</v>
      </c>
      <c r="I825">
        <v>850.24</v>
      </c>
    </row>
    <row r="826" spans="1:9">
      <c r="A826">
        <v>825</v>
      </c>
      <c r="B826" t="s">
        <v>55</v>
      </c>
      <c r="C826" t="s">
        <v>2371</v>
      </c>
      <c r="D826" t="s">
        <v>2372</v>
      </c>
      <c r="E826" t="s">
        <v>2373</v>
      </c>
      <c r="F826">
        <v>6</v>
      </c>
      <c r="G826">
        <v>11</v>
      </c>
      <c r="H826">
        <v>4021.49</v>
      </c>
      <c r="I826">
        <v>2462.02</v>
      </c>
    </row>
    <row r="827" spans="1:9">
      <c r="A827">
        <v>826</v>
      </c>
      <c r="B827" t="s">
        <v>267</v>
      </c>
      <c r="C827" t="s">
        <v>2374</v>
      </c>
      <c r="D827" t="s">
        <v>2375</v>
      </c>
      <c r="E827" t="s">
        <v>97</v>
      </c>
      <c r="F827">
        <v>2</v>
      </c>
      <c r="G827">
        <v>9</v>
      </c>
      <c r="H827">
        <v>3217.03</v>
      </c>
      <c r="I827">
        <v>3971.11</v>
      </c>
    </row>
    <row r="828" spans="1:9">
      <c r="A828">
        <v>827</v>
      </c>
      <c r="B828" t="s">
        <v>15</v>
      </c>
      <c r="C828" t="s">
        <v>2376</v>
      </c>
      <c r="D828" t="s">
        <v>2377</v>
      </c>
      <c r="E828" t="s">
        <v>2378</v>
      </c>
      <c r="F828">
        <v>6</v>
      </c>
      <c r="G828">
        <v>3</v>
      </c>
      <c r="H828">
        <v>1103.6199999999999</v>
      </c>
      <c r="I828">
        <v>973.66</v>
      </c>
    </row>
    <row r="829" spans="1:9">
      <c r="A829">
        <v>828</v>
      </c>
      <c r="B829" t="s">
        <v>84</v>
      </c>
      <c r="C829" t="s">
        <v>2379</v>
      </c>
      <c r="D829" t="s">
        <v>2380</v>
      </c>
      <c r="E829" t="s">
        <v>2381</v>
      </c>
      <c r="F829">
        <v>5</v>
      </c>
      <c r="G829">
        <v>4</v>
      </c>
      <c r="H829">
        <v>817.36</v>
      </c>
      <c r="I829">
        <v>3441.08</v>
      </c>
    </row>
    <row r="830" spans="1:9">
      <c r="A830">
        <v>829</v>
      </c>
      <c r="B830" t="s">
        <v>3</v>
      </c>
      <c r="C830" t="s">
        <v>2382</v>
      </c>
      <c r="D830" t="s">
        <v>2383</v>
      </c>
      <c r="E830" t="s">
        <v>2384</v>
      </c>
      <c r="F830">
        <v>2</v>
      </c>
      <c r="G830">
        <v>6</v>
      </c>
      <c r="H830">
        <v>3497.72</v>
      </c>
      <c r="I830">
        <v>1791.12</v>
      </c>
    </row>
    <row r="831" spans="1:9">
      <c r="A831">
        <v>830</v>
      </c>
      <c r="B831" t="s">
        <v>15</v>
      </c>
      <c r="C831" t="s">
        <v>2385</v>
      </c>
      <c r="D831" t="s">
        <v>2386</v>
      </c>
      <c r="E831" t="s">
        <v>2387</v>
      </c>
      <c r="F831">
        <v>9</v>
      </c>
      <c r="G831">
        <v>7</v>
      </c>
      <c r="H831">
        <v>3228.26</v>
      </c>
      <c r="I831">
        <v>3572.13</v>
      </c>
    </row>
    <row r="832" spans="1:9">
      <c r="A832">
        <v>831</v>
      </c>
      <c r="B832" t="s">
        <v>148</v>
      </c>
      <c r="C832" t="s">
        <v>2388</v>
      </c>
      <c r="D832" t="s">
        <v>2389</v>
      </c>
      <c r="E832" t="s">
        <v>2390</v>
      </c>
      <c r="F832">
        <v>5</v>
      </c>
      <c r="G832">
        <v>10</v>
      </c>
      <c r="H832">
        <v>3380.3</v>
      </c>
      <c r="I832">
        <v>2146.31</v>
      </c>
    </row>
    <row r="833" spans="1:9">
      <c r="A833">
        <v>832</v>
      </c>
      <c r="B833" t="s">
        <v>3</v>
      </c>
      <c r="C833" t="s">
        <v>2391</v>
      </c>
      <c r="D833" t="s">
        <v>2392</v>
      </c>
      <c r="E833" t="s">
        <v>2393</v>
      </c>
      <c r="F833">
        <v>4</v>
      </c>
      <c r="G833">
        <v>2</v>
      </c>
      <c r="H833">
        <v>4610.66</v>
      </c>
      <c r="I833">
        <v>3113.78</v>
      </c>
    </row>
    <row r="834" spans="1:9">
      <c r="A834">
        <v>833</v>
      </c>
      <c r="B834" t="s">
        <v>251</v>
      </c>
      <c r="C834" t="s">
        <v>2394</v>
      </c>
      <c r="D834" t="s">
        <v>2395</v>
      </c>
      <c r="E834" t="s">
        <v>2396</v>
      </c>
      <c r="F834">
        <v>7</v>
      </c>
      <c r="G834">
        <v>8</v>
      </c>
      <c r="H834">
        <v>224.5</v>
      </c>
      <c r="I834">
        <v>2444.6</v>
      </c>
    </row>
    <row r="835" spans="1:9">
      <c r="A835">
        <v>834</v>
      </c>
      <c r="B835" t="s">
        <v>3</v>
      </c>
      <c r="C835" t="s">
        <v>2397</v>
      </c>
      <c r="D835" t="s">
        <v>2398</v>
      </c>
      <c r="E835" t="s">
        <v>2399</v>
      </c>
      <c r="F835">
        <v>6</v>
      </c>
      <c r="G835">
        <v>8</v>
      </c>
      <c r="H835">
        <v>4176.91</v>
      </c>
      <c r="I835">
        <v>111.05</v>
      </c>
    </row>
    <row r="836" spans="1:9">
      <c r="A836">
        <v>835</v>
      </c>
      <c r="B836" t="s">
        <v>3</v>
      </c>
      <c r="C836" t="s">
        <v>2400</v>
      </c>
      <c r="D836" t="s">
        <v>2401</v>
      </c>
      <c r="E836" t="s">
        <v>2402</v>
      </c>
      <c r="F836">
        <v>6</v>
      </c>
      <c r="G836">
        <v>7</v>
      </c>
      <c r="H836">
        <v>4376.84</v>
      </c>
      <c r="I836">
        <v>933.03</v>
      </c>
    </row>
    <row r="837" spans="1:9">
      <c r="A837">
        <v>836</v>
      </c>
      <c r="B837" t="s">
        <v>267</v>
      </c>
      <c r="C837" t="s">
        <v>2403</v>
      </c>
      <c r="D837" t="s">
        <v>2404</v>
      </c>
      <c r="E837" t="s">
        <v>2405</v>
      </c>
      <c r="F837">
        <v>11</v>
      </c>
      <c r="G837">
        <v>4</v>
      </c>
      <c r="H837">
        <v>1197.3699999999999</v>
      </c>
      <c r="I837">
        <v>815.08</v>
      </c>
    </row>
    <row r="838" spans="1:9">
      <c r="A838">
        <v>837</v>
      </c>
      <c r="B838" t="s">
        <v>102</v>
      </c>
      <c r="C838" t="s">
        <v>2406</v>
      </c>
      <c r="D838" t="s">
        <v>2407</v>
      </c>
      <c r="E838" t="s">
        <v>2408</v>
      </c>
      <c r="F838">
        <v>10</v>
      </c>
      <c r="G838">
        <v>6</v>
      </c>
      <c r="H838">
        <v>3100.24</v>
      </c>
      <c r="I838">
        <v>2193.88</v>
      </c>
    </row>
    <row r="839" spans="1:9">
      <c r="A839">
        <v>838</v>
      </c>
      <c r="B839" t="s">
        <v>11</v>
      </c>
      <c r="C839" t="s">
        <v>2409</v>
      </c>
      <c r="D839" t="s">
        <v>2410</v>
      </c>
      <c r="E839" t="s">
        <v>2411</v>
      </c>
      <c r="F839">
        <v>12</v>
      </c>
      <c r="G839">
        <v>11</v>
      </c>
      <c r="H839">
        <v>1591.48</v>
      </c>
      <c r="I839">
        <v>3000.98</v>
      </c>
    </row>
    <row r="840" spans="1:9">
      <c r="A840">
        <v>839</v>
      </c>
      <c r="B840" t="s">
        <v>251</v>
      </c>
      <c r="C840" t="s">
        <v>2412</v>
      </c>
      <c r="D840" t="s">
        <v>2413</v>
      </c>
      <c r="E840" t="s">
        <v>2414</v>
      </c>
      <c r="F840">
        <v>8</v>
      </c>
      <c r="G840">
        <v>2</v>
      </c>
      <c r="H840">
        <v>2557.4</v>
      </c>
      <c r="I840">
        <v>1237.8699999999999</v>
      </c>
    </row>
    <row r="841" spans="1:9">
      <c r="A841">
        <v>840</v>
      </c>
      <c r="B841" t="s">
        <v>11</v>
      </c>
      <c r="C841" t="s">
        <v>2415</v>
      </c>
      <c r="D841" t="s">
        <v>2416</v>
      </c>
      <c r="E841" t="s">
        <v>2417</v>
      </c>
      <c r="F841">
        <v>12</v>
      </c>
      <c r="G841">
        <v>8</v>
      </c>
      <c r="H841">
        <v>2549.2199999999998</v>
      </c>
      <c r="I841">
        <v>647.95000000000005</v>
      </c>
    </row>
    <row r="842" spans="1:9">
      <c r="A842">
        <v>841</v>
      </c>
      <c r="B842" t="s">
        <v>66</v>
      </c>
      <c r="C842" t="s">
        <v>2418</v>
      </c>
      <c r="D842" t="s">
        <v>2419</v>
      </c>
      <c r="E842" t="s">
        <v>2196</v>
      </c>
      <c r="F842">
        <v>11</v>
      </c>
      <c r="G842">
        <v>1</v>
      </c>
      <c r="H842">
        <v>309.45</v>
      </c>
      <c r="I842">
        <v>2407.3000000000002</v>
      </c>
    </row>
    <row r="843" spans="1:9">
      <c r="A843">
        <v>842</v>
      </c>
      <c r="B843" t="s">
        <v>7</v>
      </c>
      <c r="C843" t="s">
        <v>2420</v>
      </c>
      <c r="D843" t="s">
        <v>2421</v>
      </c>
      <c r="E843" t="s">
        <v>1191</v>
      </c>
      <c r="F843">
        <v>3</v>
      </c>
      <c r="G843">
        <v>2</v>
      </c>
      <c r="H843">
        <v>2703.71</v>
      </c>
      <c r="I843">
        <v>2976.64</v>
      </c>
    </row>
    <row r="844" spans="1:9">
      <c r="A844">
        <v>843</v>
      </c>
      <c r="B844" t="s">
        <v>98</v>
      </c>
      <c r="C844" t="s">
        <v>2422</v>
      </c>
      <c r="D844" t="s">
        <v>2423</v>
      </c>
      <c r="E844" t="s">
        <v>2424</v>
      </c>
      <c r="F844">
        <v>1</v>
      </c>
      <c r="G844">
        <v>2</v>
      </c>
      <c r="H844">
        <v>412.53</v>
      </c>
      <c r="I844">
        <v>1151.6099999999999</v>
      </c>
    </row>
    <row r="845" spans="1:9">
      <c r="A845">
        <v>844</v>
      </c>
      <c r="B845" t="s">
        <v>3</v>
      </c>
      <c r="C845" t="s">
        <v>2425</v>
      </c>
      <c r="D845" t="s">
        <v>2426</v>
      </c>
      <c r="E845" t="s">
        <v>2427</v>
      </c>
      <c r="F845">
        <v>7</v>
      </c>
      <c r="G845">
        <v>8</v>
      </c>
      <c r="H845">
        <v>1385.88</v>
      </c>
      <c r="I845">
        <v>3826.64</v>
      </c>
    </row>
    <row r="846" spans="1:9">
      <c r="A846">
        <v>845</v>
      </c>
      <c r="B846" t="s">
        <v>70</v>
      </c>
      <c r="C846" t="s">
        <v>2428</v>
      </c>
      <c r="D846" t="s">
        <v>2429</v>
      </c>
      <c r="E846" t="s">
        <v>2430</v>
      </c>
      <c r="F846">
        <v>2</v>
      </c>
      <c r="G846">
        <v>1</v>
      </c>
      <c r="H846">
        <v>2260.9899999999998</v>
      </c>
      <c r="I846">
        <v>2557.56</v>
      </c>
    </row>
    <row r="847" spans="1:9">
      <c r="A847">
        <v>846</v>
      </c>
      <c r="B847" t="s">
        <v>33</v>
      </c>
      <c r="C847" t="s">
        <v>2431</v>
      </c>
      <c r="D847" t="s">
        <v>2432</v>
      </c>
      <c r="E847" t="s">
        <v>2433</v>
      </c>
      <c r="F847">
        <v>1</v>
      </c>
      <c r="G847">
        <v>2</v>
      </c>
      <c r="H847">
        <v>2288.5700000000002</v>
      </c>
      <c r="I847">
        <v>1577.91</v>
      </c>
    </row>
    <row r="848" spans="1:9">
      <c r="A848">
        <v>847</v>
      </c>
      <c r="B848" t="s">
        <v>70</v>
      </c>
      <c r="C848" t="s">
        <v>2434</v>
      </c>
      <c r="D848" t="s">
        <v>2435</v>
      </c>
      <c r="E848" t="s">
        <v>1302</v>
      </c>
      <c r="F848">
        <v>11</v>
      </c>
      <c r="G848">
        <v>6</v>
      </c>
      <c r="H848">
        <v>1010.94</v>
      </c>
      <c r="I848">
        <v>3576.63</v>
      </c>
    </row>
    <row r="849" spans="1:9">
      <c r="A849">
        <v>848</v>
      </c>
      <c r="B849" t="s">
        <v>267</v>
      </c>
      <c r="C849" t="s">
        <v>2436</v>
      </c>
      <c r="D849" t="s">
        <v>2437</v>
      </c>
      <c r="E849" t="s">
        <v>2438</v>
      </c>
      <c r="F849">
        <v>7</v>
      </c>
      <c r="G849">
        <v>5</v>
      </c>
      <c r="H849">
        <v>731.95</v>
      </c>
      <c r="I849">
        <v>2295.9</v>
      </c>
    </row>
    <row r="850" spans="1:9">
      <c r="A850">
        <v>849</v>
      </c>
      <c r="B850" t="s">
        <v>410</v>
      </c>
      <c r="C850" t="s">
        <v>2439</v>
      </c>
      <c r="D850" t="s">
        <v>2440</v>
      </c>
      <c r="E850" t="s">
        <v>2441</v>
      </c>
      <c r="F850">
        <v>11</v>
      </c>
      <c r="G850">
        <v>2</v>
      </c>
      <c r="H850">
        <v>4619.1099999999997</v>
      </c>
      <c r="I850">
        <v>1753.12</v>
      </c>
    </row>
    <row r="851" spans="1:9">
      <c r="A851">
        <v>850</v>
      </c>
      <c r="B851" t="s">
        <v>155</v>
      </c>
      <c r="C851" t="s">
        <v>2442</v>
      </c>
      <c r="D851" t="s">
        <v>2443</v>
      </c>
      <c r="E851" t="s">
        <v>2444</v>
      </c>
      <c r="F851">
        <v>10</v>
      </c>
      <c r="G851">
        <v>4</v>
      </c>
      <c r="H851">
        <v>4673.05</v>
      </c>
      <c r="I851">
        <v>379.28</v>
      </c>
    </row>
    <row r="852" spans="1:9">
      <c r="A852">
        <v>851</v>
      </c>
      <c r="B852" t="s">
        <v>220</v>
      </c>
      <c r="C852" t="s">
        <v>2445</v>
      </c>
      <c r="D852" t="s">
        <v>2446</v>
      </c>
      <c r="E852" t="s">
        <v>2447</v>
      </c>
      <c r="F852">
        <v>5</v>
      </c>
      <c r="G852">
        <v>3</v>
      </c>
      <c r="H852">
        <v>3037.17</v>
      </c>
      <c r="I852">
        <v>3967.74</v>
      </c>
    </row>
    <row r="853" spans="1:9">
      <c r="A853">
        <v>852</v>
      </c>
      <c r="B853" t="s">
        <v>189</v>
      </c>
      <c r="C853" t="s">
        <v>2448</v>
      </c>
      <c r="D853" t="s">
        <v>2449</v>
      </c>
      <c r="E853" t="s">
        <v>2450</v>
      </c>
      <c r="F853">
        <v>5</v>
      </c>
      <c r="G853">
        <v>1</v>
      </c>
      <c r="H853">
        <v>4136.7299999999996</v>
      </c>
      <c r="I853">
        <v>3754.02</v>
      </c>
    </row>
    <row r="854" spans="1:9">
      <c r="A854">
        <v>853</v>
      </c>
      <c r="B854" t="s">
        <v>29</v>
      </c>
      <c r="C854" t="s">
        <v>2451</v>
      </c>
      <c r="D854" t="s">
        <v>2452</v>
      </c>
      <c r="E854" t="s">
        <v>2453</v>
      </c>
      <c r="F854">
        <v>12</v>
      </c>
      <c r="G854">
        <v>12</v>
      </c>
      <c r="H854">
        <v>3737.68</v>
      </c>
      <c r="I854">
        <v>3666.27</v>
      </c>
    </row>
    <row r="855" spans="1:9">
      <c r="A855">
        <v>854</v>
      </c>
      <c r="B855" t="s">
        <v>33</v>
      </c>
      <c r="C855" t="s">
        <v>2454</v>
      </c>
      <c r="D855" t="s">
        <v>2455</v>
      </c>
      <c r="E855" t="s">
        <v>2456</v>
      </c>
      <c r="F855">
        <v>10</v>
      </c>
      <c r="G855">
        <v>11</v>
      </c>
      <c r="H855">
        <v>2983.17</v>
      </c>
      <c r="I855">
        <v>1769.6</v>
      </c>
    </row>
    <row r="856" spans="1:9">
      <c r="A856">
        <v>855</v>
      </c>
      <c r="B856" t="s">
        <v>148</v>
      </c>
      <c r="C856" t="s">
        <v>2457</v>
      </c>
      <c r="D856" t="s">
        <v>2458</v>
      </c>
      <c r="E856" t="s">
        <v>2459</v>
      </c>
      <c r="F856">
        <v>12</v>
      </c>
      <c r="G856">
        <v>12</v>
      </c>
      <c r="H856">
        <v>4366.46</v>
      </c>
      <c r="I856">
        <v>3874.64</v>
      </c>
    </row>
    <row r="857" spans="1:9">
      <c r="A857">
        <v>856</v>
      </c>
      <c r="B857" t="s">
        <v>77</v>
      </c>
      <c r="C857" t="s">
        <v>2460</v>
      </c>
      <c r="D857" t="s">
        <v>2461</v>
      </c>
      <c r="E857" t="s">
        <v>2462</v>
      </c>
      <c r="F857">
        <v>10</v>
      </c>
      <c r="G857">
        <v>3</v>
      </c>
      <c r="H857">
        <v>2784.62</v>
      </c>
      <c r="I857">
        <v>3358.84</v>
      </c>
    </row>
    <row r="858" spans="1:9">
      <c r="A858">
        <v>857</v>
      </c>
      <c r="B858" t="s">
        <v>41</v>
      </c>
      <c r="C858" t="s">
        <v>2463</v>
      </c>
      <c r="D858" t="s">
        <v>2464</v>
      </c>
      <c r="E858" t="s">
        <v>2465</v>
      </c>
      <c r="F858">
        <v>2</v>
      </c>
      <c r="G858">
        <v>8</v>
      </c>
      <c r="H858">
        <v>4204.13</v>
      </c>
      <c r="I858">
        <v>2232.9</v>
      </c>
    </row>
    <row r="859" spans="1:9">
      <c r="A859">
        <v>858</v>
      </c>
      <c r="B859" t="s">
        <v>220</v>
      </c>
      <c r="C859" t="s">
        <v>2466</v>
      </c>
      <c r="D859" t="s">
        <v>2467</v>
      </c>
      <c r="E859" t="s">
        <v>1847</v>
      </c>
      <c r="F859">
        <v>8</v>
      </c>
      <c r="G859">
        <v>6</v>
      </c>
      <c r="H859">
        <v>916.62</v>
      </c>
      <c r="I859">
        <v>389.19</v>
      </c>
    </row>
    <row r="860" spans="1:9">
      <c r="A860">
        <v>859</v>
      </c>
      <c r="B860" t="s">
        <v>148</v>
      </c>
      <c r="C860" t="s">
        <v>2468</v>
      </c>
      <c r="D860" t="s">
        <v>2469</v>
      </c>
      <c r="E860" t="s">
        <v>2470</v>
      </c>
      <c r="F860">
        <v>10</v>
      </c>
      <c r="G860">
        <v>3</v>
      </c>
      <c r="H860">
        <v>4434.96</v>
      </c>
      <c r="I860">
        <v>446.85</v>
      </c>
    </row>
    <row r="861" spans="1:9">
      <c r="A861">
        <v>860</v>
      </c>
      <c r="B861" t="s">
        <v>185</v>
      </c>
      <c r="C861" t="s">
        <v>2471</v>
      </c>
      <c r="D861" t="s">
        <v>2472</v>
      </c>
      <c r="E861" t="s">
        <v>2473</v>
      </c>
      <c r="F861">
        <v>10</v>
      </c>
      <c r="G861">
        <v>8</v>
      </c>
      <c r="H861">
        <v>3384.48</v>
      </c>
      <c r="I861">
        <v>2735.24</v>
      </c>
    </row>
    <row r="862" spans="1:9">
      <c r="A862">
        <v>861</v>
      </c>
      <c r="B862" t="s">
        <v>155</v>
      </c>
      <c r="C862" t="s">
        <v>2474</v>
      </c>
      <c r="D862" t="s">
        <v>2475</v>
      </c>
      <c r="E862" t="s">
        <v>1819</v>
      </c>
      <c r="F862">
        <v>5</v>
      </c>
      <c r="G862">
        <v>10</v>
      </c>
      <c r="H862">
        <v>407.25</v>
      </c>
      <c r="I862">
        <v>1882.77</v>
      </c>
    </row>
    <row r="863" spans="1:9">
      <c r="A863">
        <v>862</v>
      </c>
      <c r="B863" t="s">
        <v>429</v>
      </c>
      <c r="C863" t="s">
        <v>2476</v>
      </c>
      <c r="D863" t="s">
        <v>2477</v>
      </c>
      <c r="E863" t="s">
        <v>1128</v>
      </c>
      <c r="F863">
        <v>5</v>
      </c>
      <c r="G863">
        <v>8</v>
      </c>
      <c r="H863">
        <v>2198.69</v>
      </c>
      <c r="I863">
        <v>1433.25</v>
      </c>
    </row>
    <row r="864" spans="1:9">
      <c r="A864">
        <v>863</v>
      </c>
      <c r="B864" t="s">
        <v>11</v>
      </c>
      <c r="C864" t="s">
        <v>2478</v>
      </c>
      <c r="D864" t="s">
        <v>2479</v>
      </c>
      <c r="E864" t="s">
        <v>2480</v>
      </c>
      <c r="F864">
        <v>4</v>
      </c>
      <c r="G864">
        <v>2</v>
      </c>
      <c r="H864">
        <v>1298.1099999999999</v>
      </c>
      <c r="I864">
        <v>3478.09</v>
      </c>
    </row>
    <row r="865" spans="1:9">
      <c r="A865">
        <v>864</v>
      </c>
      <c r="B865" t="s">
        <v>102</v>
      </c>
      <c r="C865" t="s">
        <v>2481</v>
      </c>
      <c r="D865" t="s">
        <v>2482</v>
      </c>
      <c r="E865" t="s">
        <v>2483</v>
      </c>
      <c r="F865">
        <v>4</v>
      </c>
      <c r="G865">
        <v>1</v>
      </c>
      <c r="H865">
        <v>1378.49</v>
      </c>
      <c r="I865">
        <v>2279.9299999999998</v>
      </c>
    </row>
    <row r="866" spans="1:9">
      <c r="A866">
        <v>865</v>
      </c>
      <c r="B866" t="s">
        <v>3</v>
      </c>
      <c r="C866" t="s">
        <v>2484</v>
      </c>
      <c r="D866" t="s">
        <v>2485</v>
      </c>
      <c r="E866" t="s">
        <v>2486</v>
      </c>
      <c r="F866">
        <v>7</v>
      </c>
      <c r="G866">
        <v>8</v>
      </c>
      <c r="H866">
        <v>3583.74</v>
      </c>
      <c r="I866">
        <v>449.73</v>
      </c>
    </row>
    <row r="867" spans="1:9">
      <c r="A867">
        <v>866</v>
      </c>
      <c r="B867" t="s">
        <v>185</v>
      </c>
      <c r="C867" t="s">
        <v>2487</v>
      </c>
      <c r="D867" t="s">
        <v>2488</v>
      </c>
      <c r="E867" t="s">
        <v>2489</v>
      </c>
      <c r="F867">
        <v>8</v>
      </c>
      <c r="G867">
        <v>2</v>
      </c>
      <c r="H867">
        <v>89.68</v>
      </c>
      <c r="I867">
        <v>1699.71</v>
      </c>
    </row>
    <row r="868" spans="1:9">
      <c r="A868">
        <v>867</v>
      </c>
      <c r="B868" t="s">
        <v>171</v>
      </c>
      <c r="C868" t="s">
        <v>2490</v>
      </c>
      <c r="D868" t="s">
        <v>2491</v>
      </c>
      <c r="E868" t="s">
        <v>2492</v>
      </c>
      <c r="F868">
        <v>12</v>
      </c>
      <c r="G868">
        <v>2</v>
      </c>
      <c r="H868">
        <v>2151</v>
      </c>
      <c r="I868">
        <v>2603.19</v>
      </c>
    </row>
    <row r="869" spans="1:9">
      <c r="A869">
        <v>868</v>
      </c>
      <c r="B869" t="s">
        <v>77</v>
      </c>
      <c r="C869" t="s">
        <v>2493</v>
      </c>
      <c r="D869" t="s">
        <v>2494</v>
      </c>
      <c r="E869" t="s">
        <v>2495</v>
      </c>
      <c r="F869">
        <v>8</v>
      </c>
      <c r="G869">
        <v>11</v>
      </c>
      <c r="H869">
        <v>1110.49</v>
      </c>
      <c r="I869">
        <v>2248.61</v>
      </c>
    </row>
    <row r="870" spans="1:9">
      <c r="A870">
        <v>869</v>
      </c>
      <c r="B870" t="s">
        <v>220</v>
      </c>
      <c r="C870" t="s">
        <v>2496</v>
      </c>
      <c r="D870" t="s">
        <v>2497</v>
      </c>
      <c r="E870" t="s">
        <v>2095</v>
      </c>
      <c r="F870">
        <v>7</v>
      </c>
      <c r="G870">
        <v>7</v>
      </c>
      <c r="H870">
        <v>3136.04</v>
      </c>
      <c r="I870">
        <v>3763.02</v>
      </c>
    </row>
    <row r="871" spans="1:9">
      <c r="A871">
        <v>870</v>
      </c>
      <c r="B871" t="s">
        <v>220</v>
      </c>
      <c r="C871" t="s">
        <v>2498</v>
      </c>
      <c r="D871" t="s">
        <v>2499</v>
      </c>
      <c r="E871" t="s">
        <v>2500</v>
      </c>
      <c r="F871">
        <v>5</v>
      </c>
      <c r="G871">
        <v>12</v>
      </c>
      <c r="H871">
        <v>3223.07</v>
      </c>
      <c r="I871">
        <v>909.43</v>
      </c>
    </row>
    <row r="872" spans="1:9">
      <c r="A872">
        <v>871</v>
      </c>
      <c r="B872" t="s">
        <v>110</v>
      </c>
      <c r="C872" t="s">
        <v>2501</v>
      </c>
      <c r="D872" t="s">
        <v>2502</v>
      </c>
      <c r="E872" t="s">
        <v>2503</v>
      </c>
      <c r="F872">
        <v>1</v>
      </c>
      <c r="G872">
        <v>7</v>
      </c>
      <c r="H872">
        <v>2680.8</v>
      </c>
      <c r="I872">
        <v>987.65</v>
      </c>
    </row>
    <row r="873" spans="1:9">
      <c r="A873">
        <v>872</v>
      </c>
      <c r="B873" t="s">
        <v>102</v>
      </c>
      <c r="C873" t="s">
        <v>2504</v>
      </c>
      <c r="D873" t="s">
        <v>2505</v>
      </c>
      <c r="E873" t="s">
        <v>2506</v>
      </c>
      <c r="F873">
        <v>8</v>
      </c>
      <c r="G873">
        <v>12</v>
      </c>
      <c r="H873">
        <v>534.70000000000005</v>
      </c>
      <c r="I873">
        <v>3090.09</v>
      </c>
    </row>
    <row r="874" spans="1:9">
      <c r="A874">
        <v>873</v>
      </c>
      <c r="B874" t="s">
        <v>110</v>
      </c>
      <c r="C874" t="s">
        <v>2507</v>
      </c>
      <c r="D874" t="s">
        <v>2508</v>
      </c>
      <c r="E874" t="s">
        <v>2509</v>
      </c>
      <c r="F874">
        <v>5</v>
      </c>
      <c r="G874">
        <v>11</v>
      </c>
      <c r="H874">
        <v>1856.14</v>
      </c>
      <c r="I874">
        <v>3606.86</v>
      </c>
    </row>
    <row r="875" spans="1:9">
      <c r="A875">
        <v>874</v>
      </c>
      <c r="B875" t="s">
        <v>429</v>
      </c>
      <c r="C875" t="s">
        <v>2510</v>
      </c>
      <c r="D875" t="s">
        <v>2511</v>
      </c>
      <c r="E875" t="s">
        <v>1874</v>
      </c>
      <c r="F875">
        <v>1</v>
      </c>
      <c r="G875">
        <v>11</v>
      </c>
      <c r="H875">
        <v>2950.42</v>
      </c>
      <c r="I875">
        <v>3314.07</v>
      </c>
    </row>
    <row r="876" spans="1:9">
      <c r="A876">
        <v>875</v>
      </c>
      <c r="B876" t="s">
        <v>29</v>
      </c>
      <c r="C876" t="s">
        <v>2512</v>
      </c>
      <c r="D876" t="s">
        <v>2513</v>
      </c>
      <c r="E876" t="s">
        <v>2514</v>
      </c>
      <c r="F876">
        <v>5</v>
      </c>
      <c r="G876">
        <v>7</v>
      </c>
      <c r="H876">
        <v>2159.06</v>
      </c>
      <c r="I876">
        <v>721.54</v>
      </c>
    </row>
    <row r="877" spans="1:9">
      <c r="A877">
        <v>876</v>
      </c>
      <c r="B877" t="s">
        <v>15</v>
      </c>
      <c r="C877" t="s">
        <v>2515</v>
      </c>
      <c r="D877" t="s">
        <v>2516</v>
      </c>
      <c r="E877" t="s">
        <v>2517</v>
      </c>
      <c r="F877">
        <v>10</v>
      </c>
      <c r="G877">
        <v>3</v>
      </c>
      <c r="H877">
        <v>3134.64</v>
      </c>
      <c r="I877">
        <v>2696.93</v>
      </c>
    </row>
    <row r="878" spans="1:9">
      <c r="A878">
        <v>877</v>
      </c>
      <c r="B878" t="s">
        <v>7</v>
      </c>
      <c r="C878" t="s">
        <v>264</v>
      </c>
      <c r="D878" t="s">
        <v>2518</v>
      </c>
      <c r="E878" t="s">
        <v>2519</v>
      </c>
      <c r="F878">
        <v>10</v>
      </c>
      <c r="G878">
        <v>11</v>
      </c>
      <c r="H878">
        <v>3354.72</v>
      </c>
      <c r="I878">
        <v>1899.35</v>
      </c>
    </row>
    <row r="879" spans="1:9">
      <c r="A879">
        <v>878</v>
      </c>
      <c r="B879" t="s">
        <v>48</v>
      </c>
      <c r="C879" t="s">
        <v>2520</v>
      </c>
      <c r="D879" t="s">
        <v>2521</v>
      </c>
      <c r="E879" t="s">
        <v>2522</v>
      </c>
      <c r="F879">
        <v>5</v>
      </c>
      <c r="G879">
        <v>8</v>
      </c>
      <c r="H879">
        <v>2296.34</v>
      </c>
      <c r="I879">
        <v>3990.29</v>
      </c>
    </row>
    <row r="880" spans="1:9">
      <c r="A880">
        <v>879</v>
      </c>
      <c r="B880" t="s">
        <v>126</v>
      </c>
      <c r="C880" t="s">
        <v>2523</v>
      </c>
      <c r="D880" t="s">
        <v>2524</v>
      </c>
      <c r="E880" t="s">
        <v>2525</v>
      </c>
      <c r="F880">
        <v>5</v>
      </c>
      <c r="G880">
        <v>4</v>
      </c>
      <c r="H880">
        <v>1494.94</v>
      </c>
      <c r="I880">
        <v>2258.84</v>
      </c>
    </row>
    <row r="881" spans="1:9">
      <c r="A881">
        <v>880</v>
      </c>
      <c r="B881" t="s">
        <v>19</v>
      </c>
      <c r="C881" t="s">
        <v>2526</v>
      </c>
      <c r="D881" t="s">
        <v>2527</v>
      </c>
      <c r="E881" t="s">
        <v>533</v>
      </c>
      <c r="F881">
        <v>4</v>
      </c>
      <c r="G881">
        <v>7</v>
      </c>
      <c r="H881">
        <v>4154.05</v>
      </c>
      <c r="I881">
        <v>3459.51</v>
      </c>
    </row>
    <row r="882" spans="1:9">
      <c r="A882">
        <v>881</v>
      </c>
      <c r="B882" t="s">
        <v>66</v>
      </c>
      <c r="C882" t="s">
        <v>2528</v>
      </c>
      <c r="D882" t="s">
        <v>2529</v>
      </c>
      <c r="E882" t="s">
        <v>2530</v>
      </c>
      <c r="F882">
        <v>7</v>
      </c>
      <c r="G882">
        <v>6</v>
      </c>
      <c r="H882">
        <v>2333.73</v>
      </c>
      <c r="I882">
        <v>2298.21</v>
      </c>
    </row>
    <row r="883" spans="1:9">
      <c r="A883">
        <v>882</v>
      </c>
      <c r="B883" t="s">
        <v>410</v>
      </c>
      <c r="C883" t="s">
        <v>2531</v>
      </c>
      <c r="D883" t="s">
        <v>2532</v>
      </c>
      <c r="E883" t="s">
        <v>1018</v>
      </c>
      <c r="F883">
        <v>11</v>
      </c>
      <c r="G883">
        <v>10</v>
      </c>
      <c r="H883">
        <v>858.22</v>
      </c>
      <c r="I883">
        <v>2674.12</v>
      </c>
    </row>
    <row r="884" spans="1:9">
      <c r="A884">
        <v>883</v>
      </c>
      <c r="B884" t="s">
        <v>88</v>
      </c>
      <c r="C884" t="s">
        <v>67</v>
      </c>
      <c r="D884" t="s">
        <v>2533</v>
      </c>
      <c r="E884" t="s">
        <v>291</v>
      </c>
      <c r="F884">
        <v>3</v>
      </c>
      <c r="G884">
        <v>6</v>
      </c>
      <c r="H884">
        <v>1649.84</v>
      </c>
      <c r="I884">
        <v>3786.21</v>
      </c>
    </row>
    <row r="885" spans="1:9">
      <c r="A885">
        <v>884</v>
      </c>
      <c r="B885" t="s">
        <v>410</v>
      </c>
      <c r="C885" t="s">
        <v>2534</v>
      </c>
      <c r="D885" t="s">
        <v>2535</v>
      </c>
      <c r="E885" t="s">
        <v>2536</v>
      </c>
      <c r="F885">
        <v>7</v>
      </c>
      <c r="G885">
        <v>12</v>
      </c>
      <c r="H885">
        <v>2204.86</v>
      </c>
      <c r="I885">
        <v>1936.65</v>
      </c>
    </row>
    <row r="886" spans="1:9">
      <c r="A886">
        <v>885</v>
      </c>
      <c r="B886" t="s">
        <v>126</v>
      </c>
      <c r="C886" t="s">
        <v>2537</v>
      </c>
      <c r="D886" t="s">
        <v>2538</v>
      </c>
      <c r="E886" t="s">
        <v>2539</v>
      </c>
      <c r="F886">
        <v>1</v>
      </c>
      <c r="G886">
        <v>2</v>
      </c>
      <c r="H886">
        <v>3175.01</v>
      </c>
      <c r="I886">
        <v>3626.08</v>
      </c>
    </row>
    <row r="887" spans="1:9">
      <c r="A887">
        <v>886</v>
      </c>
      <c r="B887" t="s">
        <v>88</v>
      </c>
      <c r="C887" t="s">
        <v>2540</v>
      </c>
      <c r="D887" t="s">
        <v>2541</v>
      </c>
      <c r="E887" t="s">
        <v>276</v>
      </c>
      <c r="F887">
        <v>7</v>
      </c>
      <c r="G887">
        <v>11</v>
      </c>
      <c r="H887">
        <v>3207.72</v>
      </c>
      <c r="I887">
        <v>1278.26</v>
      </c>
    </row>
    <row r="888" spans="1:9">
      <c r="A888">
        <v>887</v>
      </c>
      <c r="B888" t="s">
        <v>175</v>
      </c>
      <c r="C888" t="s">
        <v>2542</v>
      </c>
      <c r="D888" t="s">
        <v>2543</v>
      </c>
      <c r="E888" t="s">
        <v>2544</v>
      </c>
      <c r="F888">
        <v>7</v>
      </c>
      <c r="G888">
        <v>11</v>
      </c>
      <c r="H888">
        <v>485.26</v>
      </c>
      <c r="I888">
        <v>1708.34</v>
      </c>
    </row>
    <row r="889" spans="1:9">
      <c r="A889">
        <v>888</v>
      </c>
      <c r="B889" t="s">
        <v>175</v>
      </c>
      <c r="C889" t="s">
        <v>1210</v>
      </c>
      <c r="D889" t="s">
        <v>2545</v>
      </c>
      <c r="E889" t="s">
        <v>1234</v>
      </c>
      <c r="F889">
        <v>8</v>
      </c>
      <c r="G889">
        <v>10</v>
      </c>
      <c r="H889">
        <v>4773.57</v>
      </c>
      <c r="I889">
        <v>1632.01</v>
      </c>
    </row>
    <row r="890" spans="1:9">
      <c r="A890">
        <v>889</v>
      </c>
      <c r="B890" t="s">
        <v>155</v>
      </c>
      <c r="C890" t="s">
        <v>2546</v>
      </c>
      <c r="D890" t="s">
        <v>2547</v>
      </c>
      <c r="E890" t="s">
        <v>2548</v>
      </c>
      <c r="F890">
        <v>8</v>
      </c>
      <c r="G890">
        <v>2</v>
      </c>
      <c r="H890">
        <v>1381.42</v>
      </c>
      <c r="I890">
        <v>2322.77</v>
      </c>
    </row>
    <row r="891" spans="1:9">
      <c r="A891">
        <v>890</v>
      </c>
      <c r="B891" t="s">
        <v>55</v>
      </c>
      <c r="C891" t="s">
        <v>2549</v>
      </c>
      <c r="D891" t="s">
        <v>2550</v>
      </c>
      <c r="E891" t="s">
        <v>2551</v>
      </c>
      <c r="F891">
        <v>6</v>
      </c>
      <c r="G891">
        <v>11</v>
      </c>
      <c r="H891">
        <v>668.69</v>
      </c>
      <c r="I891">
        <v>1059.8499999999999</v>
      </c>
    </row>
    <row r="892" spans="1:9">
      <c r="A892">
        <v>891</v>
      </c>
      <c r="B892" t="s">
        <v>48</v>
      </c>
      <c r="C892" t="s">
        <v>2552</v>
      </c>
      <c r="D892" t="s">
        <v>2553</v>
      </c>
      <c r="E892" t="s">
        <v>2554</v>
      </c>
      <c r="F892">
        <v>3</v>
      </c>
      <c r="G892">
        <v>3</v>
      </c>
      <c r="H892">
        <v>4458.6400000000003</v>
      </c>
      <c r="I892">
        <v>3543.77</v>
      </c>
    </row>
    <row r="893" spans="1:9">
      <c r="A893">
        <v>892</v>
      </c>
      <c r="B893" t="s">
        <v>148</v>
      </c>
      <c r="C893" t="s">
        <v>2555</v>
      </c>
      <c r="D893" t="s">
        <v>2556</v>
      </c>
      <c r="E893" t="s">
        <v>2557</v>
      </c>
      <c r="F893">
        <v>4</v>
      </c>
      <c r="G893">
        <v>2</v>
      </c>
      <c r="H893">
        <v>78.06</v>
      </c>
      <c r="I893">
        <v>137.75</v>
      </c>
    </row>
    <row r="894" spans="1:9">
      <c r="A894">
        <v>893</v>
      </c>
      <c r="B894" t="s">
        <v>185</v>
      </c>
      <c r="C894" t="s">
        <v>2558</v>
      </c>
      <c r="D894" t="s">
        <v>2559</v>
      </c>
      <c r="E894" t="s">
        <v>2560</v>
      </c>
      <c r="F894">
        <v>4</v>
      </c>
      <c r="G894">
        <v>9</v>
      </c>
      <c r="H894">
        <v>3972.78</v>
      </c>
      <c r="I894">
        <v>884.42</v>
      </c>
    </row>
    <row r="895" spans="1:9">
      <c r="A895">
        <v>894</v>
      </c>
      <c r="B895" t="s">
        <v>251</v>
      </c>
      <c r="C895" t="s">
        <v>2561</v>
      </c>
      <c r="D895" t="s">
        <v>2562</v>
      </c>
      <c r="E895" t="s">
        <v>2563</v>
      </c>
      <c r="F895">
        <v>1</v>
      </c>
      <c r="G895">
        <v>10</v>
      </c>
      <c r="H895">
        <v>2520.5300000000002</v>
      </c>
      <c r="I895">
        <v>403</v>
      </c>
    </row>
    <row r="896" spans="1:9">
      <c r="A896">
        <v>895</v>
      </c>
      <c r="B896" t="s">
        <v>84</v>
      </c>
      <c r="C896" t="s">
        <v>2564</v>
      </c>
      <c r="D896" t="s">
        <v>2565</v>
      </c>
      <c r="E896" t="s">
        <v>2566</v>
      </c>
      <c r="F896">
        <v>6</v>
      </c>
      <c r="G896">
        <v>1</v>
      </c>
      <c r="H896">
        <v>1220.06</v>
      </c>
      <c r="I896">
        <v>12.78</v>
      </c>
    </row>
    <row r="897" spans="1:9">
      <c r="A897">
        <v>896</v>
      </c>
      <c r="B897" t="s">
        <v>189</v>
      </c>
      <c r="C897" t="s">
        <v>2567</v>
      </c>
      <c r="D897" t="s">
        <v>2568</v>
      </c>
      <c r="E897" t="s">
        <v>889</v>
      </c>
      <c r="F897">
        <v>11</v>
      </c>
      <c r="G897">
        <v>5</v>
      </c>
      <c r="H897">
        <v>1089.73</v>
      </c>
      <c r="I897">
        <v>2911.55</v>
      </c>
    </row>
    <row r="898" spans="1:9">
      <c r="A898">
        <v>897</v>
      </c>
      <c r="B898" t="s">
        <v>410</v>
      </c>
      <c r="C898" t="s">
        <v>2569</v>
      </c>
      <c r="D898" t="s">
        <v>2570</v>
      </c>
      <c r="E898" t="s">
        <v>2489</v>
      </c>
      <c r="F898">
        <v>4</v>
      </c>
      <c r="G898">
        <v>6</v>
      </c>
      <c r="H898">
        <v>3292.8</v>
      </c>
      <c r="I898">
        <v>2939.6</v>
      </c>
    </row>
    <row r="899" spans="1:9">
      <c r="A899">
        <v>898</v>
      </c>
      <c r="B899" t="s">
        <v>155</v>
      </c>
      <c r="C899" t="s">
        <v>2571</v>
      </c>
      <c r="D899" t="s">
        <v>2572</v>
      </c>
      <c r="E899" t="s">
        <v>2573</v>
      </c>
      <c r="F899">
        <v>12</v>
      </c>
      <c r="G899">
        <v>10</v>
      </c>
      <c r="H899">
        <v>3972.11</v>
      </c>
      <c r="I899">
        <v>790.68</v>
      </c>
    </row>
    <row r="900" spans="1:9">
      <c r="A900">
        <v>899</v>
      </c>
      <c r="B900" t="s">
        <v>11</v>
      </c>
      <c r="C900" t="s">
        <v>2574</v>
      </c>
      <c r="D900" t="s">
        <v>2575</v>
      </c>
      <c r="E900" t="s">
        <v>2576</v>
      </c>
      <c r="F900">
        <v>9</v>
      </c>
      <c r="G900">
        <v>9</v>
      </c>
      <c r="H900">
        <v>2216.92</v>
      </c>
      <c r="I900">
        <v>1112.8699999999999</v>
      </c>
    </row>
    <row r="901" spans="1:9">
      <c r="A901">
        <v>900</v>
      </c>
      <c r="B901" t="s">
        <v>165</v>
      </c>
      <c r="C901" t="s">
        <v>2577</v>
      </c>
      <c r="D901" t="s">
        <v>2578</v>
      </c>
      <c r="E901" t="s">
        <v>288</v>
      </c>
      <c r="F901">
        <v>5</v>
      </c>
      <c r="G901">
        <v>2</v>
      </c>
      <c r="H901">
        <v>3500.34</v>
      </c>
      <c r="I901">
        <v>2025.5</v>
      </c>
    </row>
    <row r="902" spans="1:9">
      <c r="A902">
        <v>901</v>
      </c>
      <c r="B902" t="s">
        <v>189</v>
      </c>
      <c r="C902" t="s">
        <v>2579</v>
      </c>
      <c r="D902" t="s">
        <v>2580</v>
      </c>
      <c r="E902" t="s">
        <v>1805</v>
      </c>
      <c r="F902">
        <v>12</v>
      </c>
      <c r="G902">
        <v>1</v>
      </c>
      <c r="H902">
        <v>1747.35</v>
      </c>
      <c r="I902">
        <v>2571.71</v>
      </c>
    </row>
    <row r="903" spans="1:9">
      <c r="A903">
        <v>902</v>
      </c>
      <c r="B903" t="s">
        <v>429</v>
      </c>
      <c r="C903" t="s">
        <v>2581</v>
      </c>
      <c r="D903" t="s">
        <v>2582</v>
      </c>
      <c r="E903" t="s">
        <v>1097</v>
      </c>
      <c r="F903">
        <v>12</v>
      </c>
      <c r="G903">
        <v>1</v>
      </c>
      <c r="H903">
        <v>1821.12</v>
      </c>
      <c r="I903">
        <v>2377.37</v>
      </c>
    </row>
    <row r="904" spans="1:9">
      <c r="A904">
        <v>903</v>
      </c>
      <c r="B904" t="s">
        <v>165</v>
      </c>
      <c r="C904" t="s">
        <v>2583</v>
      </c>
      <c r="D904" t="s">
        <v>2584</v>
      </c>
      <c r="E904" t="s">
        <v>2585</v>
      </c>
      <c r="F904">
        <v>8</v>
      </c>
      <c r="G904">
        <v>10</v>
      </c>
      <c r="H904">
        <v>167.28</v>
      </c>
      <c r="I904">
        <v>123.06</v>
      </c>
    </row>
    <row r="905" spans="1:9">
      <c r="A905">
        <v>904</v>
      </c>
      <c r="B905" t="s">
        <v>126</v>
      </c>
      <c r="C905" t="s">
        <v>2586</v>
      </c>
      <c r="D905" t="s">
        <v>2587</v>
      </c>
      <c r="E905" t="s">
        <v>210</v>
      </c>
      <c r="F905">
        <v>10</v>
      </c>
      <c r="G905">
        <v>10</v>
      </c>
      <c r="H905">
        <v>876.19</v>
      </c>
      <c r="I905">
        <v>1166.5999999999999</v>
      </c>
    </row>
    <row r="906" spans="1:9">
      <c r="A906">
        <v>905</v>
      </c>
      <c r="B906" t="s">
        <v>410</v>
      </c>
      <c r="C906" t="s">
        <v>2588</v>
      </c>
      <c r="D906" t="s">
        <v>2589</v>
      </c>
      <c r="E906" t="s">
        <v>2590</v>
      </c>
      <c r="F906">
        <v>7</v>
      </c>
      <c r="G906">
        <v>5</v>
      </c>
      <c r="H906">
        <v>4938.78</v>
      </c>
      <c r="I906">
        <v>1119.49</v>
      </c>
    </row>
    <row r="907" spans="1:9">
      <c r="A907">
        <v>906</v>
      </c>
      <c r="B907" t="s">
        <v>110</v>
      </c>
      <c r="C907" t="s">
        <v>2591</v>
      </c>
      <c r="D907" t="s">
        <v>2592</v>
      </c>
      <c r="E907" t="s">
        <v>2593</v>
      </c>
      <c r="F907">
        <v>10</v>
      </c>
      <c r="G907">
        <v>11</v>
      </c>
      <c r="H907">
        <v>4075.26</v>
      </c>
      <c r="I907">
        <v>1482.77</v>
      </c>
    </row>
    <row r="908" spans="1:9">
      <c r="A908">
        <v>907</v>
      </c>
      <c r="B908" t="s">
        <v>77</v>
      </c>
      <c r="C908" t="s">
        <v>1845</v>
      </c>
      <c r="D908" t="s">
        <v>2594</v>
      </c>
      <c r="E908" t="s">
        <v>2595</v>
      </c>
      <c r="F908">
        <v>2</v>
      </c>
      <c r="G908">
        <v>4</v>
      </c>
      <c r="H908">
        <v>2198.7800000000002</v>
      </c>
      <c r="I908">
        <v>1979.5</v>
      </c>
    </row>
    <row r="909" spans="1:9">
      <c r="A909">
        <v>908</v>
      </c>
      <c r="B909" t="s">
        <v>7</v>
      </c>
      <c r="C909" t="s">
        <v>2596</v>
      </c>
      <c r="D909" t="s">
        <v>2597</v>
      </c>
      <c r="E909" t="s">
        <v>1915</v>
      </c>
      <c r="F909">
        <v>2</v>
      </c>
      <c r="G909">
        <v>5</v>
      </c>
      <c r="H909">
        <v>3523.42</v>
      </c>
      <c r="I909">
        <v>813.43</v>
      </c>
    </row>
    <row r="910" spans="1:9">
      <c r="A910">
        <v>909</v>
      </c>
      <c r="B910" t="s">
        <v>251</v>
      </c>
      <c r="C910" t="s">
        <v>2598</v>
      </c>
      <c r="D910" t="s">
        <v>2599</v>
      </c>
      <c r="E910" t="s">
        <v>2600</v>
      </c>
      <c r="F910">
        <v>11</v>
      </c>
      <c r="G910">
        <v>6</v>
      </c>
      <c r="H910">
        <v>3867.67</v>
      </c>
      <c r="I910">
        <v>3197.98</v>
      </c>
    </row>
    <row r="911" spans="1:9">
      <c r="A911">
        <v>910</v>
      </c>
      <c r="B911" t="s">
        <v>171</v>
      </c>
      <c r="C911" t="s">
        <v>2601</v>
      </c>
      <c r="D911" t="s">
        <v>2602</v>
      </c>
      <c r="E911" t="s">
        <v>2603</v>
      </c>
      <c r="F911">
        <v>4</v>
      </c>
      <c r="G911">
        <v>2</v>
      </c>
      <c r="H911">
        <v>2389.89</v>
      </c>
      <c r="I911">
        <v>1544.82</v>
      </c>
    </row>
    <row r="912" spans="1:9">
      <c r="A912">
        <v>911</v>
      </c>
      <c r="B912" t="s">
        <v>148</v>
      </c>
      <c r="C912" t="s">
        <v>2604</v>
      </c>
      <c r="D912" t="s">
        <v>2605</v>
      </c>
      <c r="E912" t="s">
        <v>2606</v>
      </c>
      <c r="F912">
        <v>10</v>
      </c>
      <c r="G912">
        <v>12</v>
      </c>
      <c r="H912">
        <v>2960.02</v>
      </c>
      <c r="I912">
        <v>1472.25</v>
      </c>
    </row>
    <row r="913" spans="1:9">
      <c r="A913">
        <v>912</v>
      </c>
      <c r="B913" t="s">
        <v>429</v>
      </c>
      <c r="C913" t="s">
        <v>2607</v>
      </c>
      <c r="D913" t="s">
        <v>2608</v>
      </c>
      <c r="E913" t="s">
        <v>759</v>
      </c>
      <c r="F913">
        <v>11</v>
      </c>
      <c r="G913">
        <v>6</v>
      </c>
      <c r="H913">
        <v>1018.92</v>
      </c>
      <c r="I913">
        <v>305.39</v>
      </c>
    </row>
    <row r="914" spans="1:9">
      <c r="A914">
        <v>913</v>
      </c>
      <c r="B914" t="s">
        <v>110</v>
      </c>
      <c r="C914" t="s">
        <v>2609</v>
      </c>
      <c r="D914" t="s">
        <v>2610</v>
      </c>
      <c r="E914" t="s">
        <v>2611</v>
      </c>
      <c r="F914">
        <v>1</v>
      </c>
      <c r="G914">
        <v>7</v>
      </c>
      <c r="H914">
        <v>1581.97</v>
      </c>
      <c r="I914">
        <v>3372.29</v>
      </c>
    </row>
    <row r="915" spans="1:9">
      <c r="A915">
        <v>914</v>
      </c>
      <c r="B915" t="s">
        <v>148</v>
      </c>
      <c r="C915" t="s">
        <v>2612</v>
      </c>
      <c r="D915" t="s">
        <v>2613</v>
      </c>
      <c r="E915" t="s">
        <v>2614</v>
      </c>
      <c r="F915">
        <v>2</v>
      </c>
      <c r="G915">
        <v>7</v>
      </c>
      <c r="H915">
        <v>974.92</v>
      </c>
      <c r="I915">
        <v>116.95</v>
      </c>
    </row>
    <row r="916" spans="1:9">
      <c r="A916">
        <v>915</v>
      </c>
      <c r="B916" t="s">
        <v>106</v>
      </c>
      <c r="C916" t="s">
        <v>2615</v>
      </c>
      <c r="D916" t="s">
        <v>2616</v>
      </c>
      <c r="E916" t="s">
        <v>2617</v>
      </c>
      <c r="F916">
        <v>1</v>
      </c>
      <c r="G916">
        <v>6</v>
      </c>
      <c r="H916">
        <v>520.21</v>
      </c>
      <c r="I916">
        <v>146.9</v>
      </c>
    </row>
    <row r="917" spans="1:9">
      <c r="A917">
        <v>916</v>
      </c>
      <c r="B917" t="s">
        <v>66</v>
      </c>
      <c r="C917" t="s">
        <v>2618</v>
      </c>
      <c r="D917" t="s">
        <v>2619</v>
      </c>
      <c r="E917" t="s">
        <v>2620</v>
      </c>
      <c r="F917">
        <v>2</v>
      </c>
      <c r="G917">
        <v>3</v>
      </c>
      <c r="H917">
        <v>4250.28</v>
      </c>
      <c r="I917">
        <v>1420.52</v>
      </c>
    </row>
    <row r="918" spans="1:9">
      <c r="A918">
        <v>917</v>
      </c>
      <c r="B918" t="s">
        <v>220</v>
      </c>
      <c r="C918" t="s">
        <v>2621</v>
      </c>
      <c r="D918" t="s">
        <v>2622</v>
      </c>
      <c r="E918" t="s">
        <v>1109</v>
      </c>
      <c r="F918">
        <v>1</v>
      </c>
      <c r="G918">
        <v>10</v>
      </c>
      <c r="H918">
        <v>1281.73</v>
      </c>
      <c r="I918">
        <v>2080.62</v>
      </c>
    </row>
    <row r="919" spans="1:9">
      <c r="A919">
        <v>918</v>
      </c>
      <c r="B919" t="s">
        <v>148</v>
      </c>
      <c r="C919" t="s">
        <v>2623</v>
      </c>
      <c r="D919" t="s">
        <v>2624</v>
      </c>
      <c r="E919" t="s">
        <v>839</v>
      </c>
      <c r="F919">
        <v>6</v>
      </c>
      <c r="G919">
        <v>12</v>
      </c>
      <c r="H919">
        <v>728.75</v>
      </c>
      <c r="I919">
        <v>2434.42</v>
      </c>
    </row>
    <row r="920" spans="1:9">
      <c r="A920">
        <v>919</v>
      </c>
      <c r="B920" t="s">
        <v>189</v>
      </c>
      <c r="C920" t="s">
        <v>2625</v>
      </c>
      <c r="D920" t="s">
        <v>2626</v>
      </c>
      <c r="E920" t="s">
        <v>2627</v>
      </c>
      <c r="F920">
        <v>7</v>
      </c>
      <c r="G920">
        <v>9</v>
      </c>
      <c r="H920">
        <v>3757.16</v>
      </c>
      <c r="I920">
        <v>2338.38</v>
      </c>
    </row>
    <row r="921" spans="1:9">
      <c r="A921">
        <v>920</v>
      </c>
      <c r="B921" t="s">
        <v>15</v>
      </c>
      <c r="C921" t="s">
        <v>2628</v>
      </c>
      <c r="D921" t="s">
        <v>2629</v>
      </c>
      <c r="E921" t="s">
        <v>2630</v>
      </c>
      <c r="F921">
        <v>12</v>
      </c>
      <c r="G921">
        <v>5</v>
      </c>
      <c r="H921">
        <v>2441.83</v>
      </c>
      <c r="I921">
        <v>3514.48</v>
      </c>
    </row>
    <row r="922" spans="1:9">
      <c r="A922">
        <v>921</v>
      </c>
      <c r="B922" t="s">
        <v>84</v>
      </c>
      <c r="C922" t="s">
        <v>2631</v>
      </c>
      <c r="D922" t="s">
        <v>2632</v>
      </c>
      <c r="E922" t="s">
        <v>2633</v>
      </c>
      <c r="F922">
        <v>5</v>
      </c>
      <c r="G922">
        <v>5</v>
      </c>
      <c r="H922">
        <v>3292.91</v>
      </c>
      <c r="I922">
        <v>3527.67</v>
      </c>
    </row>
    <row r="923" spans="1:9">
      <c r="A923">
        <v>922</v>
      </c>
      <c r="B923" t="s">
        <v>29</v>
      </c>
      <c r="C923" t="s">
        <v>2634</v>
      </c>
      <c r="D923" t="s">
        <v>2635</v>
      </c>
      <c r="E923" t="s">
        <v>2636</v>
      </c>
      <c r="F923">
        <v>4</v>
      </c>
      <c r="G923">
        <v>8</v>
      </c>
      <c r="H923">
        <v>4066</v>
      </c>
      <c r="I923">
        <v>540.05999999999995</v>
      </c>
    </row>
    <row r="924" spans="1:9">
      <c r="A924">
        <v>923</v>
      </c>
      <c r="B924" t="s">
        <v>267</v>
      </c>
      <c r="C924" t="s">
        <v>2637</v>
      </c>
      <c r="D924" t="s">
        <v>2638</v>
      </c>
      <c r="E924" t="s">
        <v>2639</v>
      </c>
      <c r="F924">
        <v>1</v>
      </c>
      <c r="G924">
        <v>7</v>
      </c>
      <c r="H924">
        <v>3983.56</v>
      </c>
      <c r="I924">
        <v>2361.0100000000002</v>
      </c>
    </row>
    <row r="925" spans="1:9">
      <c r="A925">
        <v>924</v>
      </c>
      <c r="B925" t="s">
        <v>11</v>
      </c>
      <c r="C925" t="s">
        <v>2640</v>
      </c>
      <c r="D925" t="s">
        <v>2641</v>
      </c>
      <c r="E925" t="s">
        <v>2642</v>
      </c>
      <c r="F925">
        <v>12</v>
      </c>
      <c r="G925">
        <v>6</v>
      </c>
      <c r="H925">
        <v>2487.79</v>
      </c>
      <c r="I925">
        <v>3714.59</v>
      </c>
    </row>
    <row r="926" spans="1:9">
      <c r="A926">
        <v>925</v>
      </c>
      <c r="B926" t="s">
        <v>126</v>
      </c>
      <c r="C926" t="s">
        <v>2643</v>
      </c>
      <c r="D926" t="s">
        <v>2644</v>
      </c>
      <c r="E926" t="s">
        <v>2645</v>
      </c>
      <c r="F926">
        <v>2</v>
      </c>
      <c r="G926">
        <v>4</v>
      </c>
      <c r="H926">
        <v>3348.59</v>
      </c>
      <c r="I926">
        <v>1756.09</v>
      </c>
    </row>
    <row r="927" spans="1:9">
      <c r="A927">
        <v>926</v>
      </c>
      <c r="B927" t="s">
        <v>410</v>
      </c>
      <c r="C927" t="s">
        <v>2646</v>
      </c>
      <c r="D927" t="s">
        <v>2647</v>
      </c>
      <c r="E927" t="s">
        <v>1052</v>
      </c>
      <c r="F927">
        <v>6</v>
      </c>
      <c r="G927">
        <v>12</v>
      </c>
      <c r="H927">
        <v>1111.46</v>
      </c>
      <c r="I927">
        <v>2816.75</v>
      </c>
    </row>
    <row r="928" spans="1:9">
      <c r="A928">
        <v>927</v>
      </c>
      <c r="B928" t="s">
        <v>410</v>
      </c>
      <c r="C928" t="s">
        <v>2648</v>
      </c>
      <c r="D928" t="s">
        <v>2649</v>
      </c>
      <c r="E928" t="s">
        <v>2650</v>
      </c>
      <c r="F928">
        <v>6</v>
      </c>
      <c r="G928">
        <v>6</v>
      </c>
      <c r="H928">
        <v>1951.33</v>
      </c>
      <c r="I928">
        <v>1971.1</v>
      </c>
    </row>
    <row r="929" spans="1:9">
      <c r="A929">
        <v>928</v>
      </c>
      <c r="B929" t="s">
        <v>15</v>
      </c>
      <c r="C929" t="s">
        <v>2651</v>
      </c>
      <c r="D929" t="s">
        <v>2652</v>
      </c>
      <c r="E929" t="s">
        <v>771</v>
      </c>
      <c r="F929">
        <v>10</v>
      </c>
      <c r="G929">
        <v>1</v>
      </c>
      <c r="H929">
        <v>4698.82</v>
      </c>
      <c r="I929">
        <v>3114.68</v>
      </c>
    </row>
    <row r="930" spans="1:9">
      <c r="A930">
        <v>929</v>
      </c>
      <c r="B930" t="s">
        <v>155</v>
      </c>
      <c r="C930" t="s">
        <v>2653</v>
      </c>
      <c r="D930" t="s">
        <v>2654</v>
      </c>
      <c r="E930" t="s">
        <v>1895</v>
      </c>
      <c r="F930">
        <v>5</v>
      </c>
      <c r="G930">
        <v>10</v>
      </c>
      <c r="H930">
        <v>4761.16</v>
      </c>
      <c r="I930">
        <v>2596.21</v>
      </c>
    </row>
    <row r="931" spans="1:9">
      <c r="A931">
        <v>930</v>
      </c>
      <c r="B931" t="s">
        <v>220</v>
      </c>
      <c r="C931" t="s">
        <v>2655</v>
      </c>
      <c r="D931" t="s">
        <v>2656</v>
      </c>
      <c r="E931" t="s">
        <v>2603</v>
      </c>
      <c r="F931">
        <v>8</v>
      </c>
      <c r="G931">
        <v>8</v>
      </c>
      <c r="H931">
        <v>2793.89</v>
      </c>
      <c r="I931">
        <v>3927.89</v>
      </c>
    </row>
    <row r="932" spans="1:9">
      <c r="A932">
        <v>931</v>
      </c>
      <c r="B932" t="s">
        <v>19</v>
      </c>
      <c r="C932" t="s">
        <v>2657</v>
      </c>
      <c r="D932" t="s">
        <v>2658</v>
      </c>
      <c r="E932" t="s">
        <v>2659</v>
      </c>
      <c r="F932">
        <v>5</v>
      </c>
      <c r="G932">
        <v>8</v>
      </c>
      <c r="H932">
        <v>839.55</v>
      </c>
      <c r="I932">
        <v>3629.41</v>
      </c>
    </row>
    <row r="933" spans="1:9">
      <c r="A933">
        <v>932</v>
      </c>
      <c r="B933" t="s">
        <v>19</v>
      </c>
      <c r="C933" t="s">
        <v>2660</v>
      </c>
      <c r="D933" t="s">
        <v>2661</v>
      </c>
      <c r="E933" t="s">
        <v>2662</v>
      </c>
      <c r="F933">
        <v>11</v>
      </c>
      <c r="G933">
        <v>6</v>
      </c>
      <c r="H933">
        <v>4045.02</v>
      </c>
      <c r="I933">
        <v>1908.01</v>
      </c>
    </row>
    <row r="934" spans="1:9">
      <c r="A934">
        <v>933</v>
      </c>
      <c r="B934" t="s">
        <v>33</v>
      </c>
      <c r="C934" t="s">
        <v>2663</v>
      </c>
      <c r="D934" t="s">
        <v>2664</v>
      </c>
      <c r="E934" t="s">
        <v>2665</v>
      </c>
      <c r="F934">
        <v>12</v>
      </c>
      <c r="G934">
        <v>6</v>
      </c>
      <c r="H934">
        <v>4200.62</v>
      </c>
      <c r="I934">
        <v>1934.63</v>
      </c>
    </row>
    <row r="935" spans="1:9">
      <c r="A935">
        <v>934</v>
      </c>
      <c r="B935" t="s">
        <v>185</v>
      </c>
      <c r="C935" t="s">
        <v>2666</v>
      </c>
      <c r="D935" t="s">
        <v>2667</v>
      </c>
      <c r="E935" t="s">
        <v>2668</v>
      </c>
      <c r="F935">
        <v>12</v>
      </c>
      <c r="G935">
        <v>3</v>
      </c>
      <c r="H935">
        <v>4735.1000000000004</v>
      </c>
      <c r="I935">
        <v>2914.01</v>
      </c>
    </row>
    <row r="936" spans="1:9">
      <c r="A936">
        <v>935</v>
      </c>
      <c r="B936" t="s">
        <v>33</v>
      </c>
      <c r="C936" t="s">
        <v>2669</v>
      </c>
      <c r="D936" t="s">
        <v>2670</v>
      </c>
      <c r="E936" t="s">
        <v>507</v>
      </c>
      <c r="F936">
        <v>10</v>
      </c>
      <c r="G936">
        <v>8</v>
      </c>
      <c r="H936">
        <v>3584.23</v>
      </c>
      <c r="I936">
        <v>1430.3</v>
      </c>
    </row>
    <row r="937" spans="1:9">
      <c r="A937">
        <v>936</v>
      </c>
      <c r="B937" t="s">
        <v>106</v>
      </c>
      <c r="C937" t="s">
        <v>2671</v>
      </c>
      <c r="D937" t="s">
        <v>2672</v>
      </c>
      <c r="E937" t="s">
        <v>2012</v>
      </c>
      <c r="F937">
        <v>12</v>
      </c>
      <c r="G937">
        <v>5</v>
      </c>
      <c r="H937">
        <v>770.29</v>
      </c>
      <c r="I937">
        <v>771.79</v>
      </c>
    </row>
    <row r="938" spans="1:9">
      <c r="A938">
        <v>937</v>
      </c>
      <c r="B938" t="s">
        <v>77</v>
      </c>
      <c r="C938" t="s">
        <v>2673</v>
      </c>
      <c r="D938" t="s">
        <v>2674</v>
      </c>
      <c r="E938" t="s">
        <v>2675</v>
      </c>
      <c r="F938">
        <v>3</v>
      </c>
      <c r="G938">
        <v>8</v>
      </c>
      <c r="H938">
        <v>3076.56</v>
      </c>
      <c r="I938">
        <v>2299.61</v>
      </c>
    </row>
    <row r="939" spans="1:9">
      <c r="A939">
        <v>938</v>
      </c>
      <c r="B939" t="s">
        <v>102</v>
      </c>
      <c r="C939" t="s">
        <v>2676</v>
      </c>
      <c r="D939" t="s">
        <v>2677</v>
      </c>
      <c r="E939" t="s">
        <v>2678</v>
      </c>
      <c r="F939">
        <v>3</v>
      </c>
      <c r="G939">
        <v>12</v>
      </c>
      <c r="H939">
        <v>1400.67</v>
      </c>
      <c r="I939">
        <v>1282.75</v>
      </c>
    </row>
    <row r="940" spans="1:9">
      <c r="A940">
        <v>939</v>
      </c>
      <c r="B940" t="s">
        <v>429</v>
      </c>
      <c r="C940" t="s">
        <v>2679</v>
      </c>
      <c r="D940" t="s">
        <v>2680</v>
      </c>
      <c r="E940" t="s">
        <v>2681</v>
      </c>
      <c r="F940">
        <v>5</v>
      </c>
      <c r="G940">
        <v>10</v>
      </c>
      <c r="H940">
        <v>3235.06</v>
      </c>
      <c r="I940">
        <v>2736.27</v>
      </c>
    </row>
    <row r="941" spans="1:9">
      <c r="A941">
        <v>940</v>
      </c>
      <c r="B941" t="s">
        <v>155</v>
      </c>
      <c r="C941" t="s">
        <v>2682</v>
      </c>
      <c r="D941" t="s">
        <v>2683</v>
      </c>
      <c r="E941" t="s">
        <v>2684</v>
      </c>
      <c r="F941">
        <v>7</v>
      </c>
      <c r="G941">
        <v>6</v>
      </c>
      <c r="H941">
        <v>4346.5200000000004</v>
      </c>
      <c r="I941">
        <v>3597.64</v>
      </c>
    </row>
    <row r="942" spans="1:9">
      <c r="A942">
        <v>941</v>
      </c>
      <c r="B942" t="s">
        <v>102</v>
      </c>
      <c r="C942" t="s">
        <v>2685</v>
      </c>
      <c r="D942" t="s">
        <v>2686</v>
      </c>
      <c r="E942" t="s">
        <v>1463</v>
      </c>
      <c r="F942">
        <v>7</v>
      </c>
      <c r="G942">
        <v>2</v>
      </c>
      <c r="H942">
        <v>823.03</v>
      </c>
      <c r="I942">
        <v>3365.72</v>
      </c>
    </row>
    <row r="943" spans="1:9">
      <c r="A943">
        <v>942</v>
      </c>
      <c r="B943" t="s">
        <v>15</v>
      </c>
      <c r="C943" t="s">
        <v>2687</v>
      </c>
      <c r="D943" t="s">
        <v>2688</v>
      </c>
      <c r="E943" t="s">
        <v>438</v>
      </c>
      <c r="F943">
        <v>6</v>
      </c>
      <c r="G943">
        <v>9</v>
      </c>
      <c r="H943">
        <v>1394.04</v>
      </c>
      <c r="I943">
        <v>3011.05</v>
      </c>
    </row>
    <row r="944" spans="1:9">
      <c r="A944">
        <v>943</v>
      </c>
      <c r="B944" t="s">
        <v>102</v>
      </c>
      <c r="C944" t="s">
        <v>2689</v>
      </c>
      <c r="D944" t="s">
        <v>2690</v>
      </c>
      <c r="E944" t="s">
        <v>771</v>
      </c>
      <c r="F944">
        <v>12</v>
      </c>
      <c r="G944">
        <v>2</v>
      </c>
      <c r="H944">
        <v>1049.98</v>
      </c>
      <c r="I944">
        <v>2469.2800000000002</v>
      </c>
    </row>
    <row r="945" spans="1:9">
      <c r="A945">
        <v>944</v>
      </c>
      <c r="B945" t="s">
        <v>171</v>
      </c>
      <c r="C945" t="s">
        <v>2691</v>
      </c>
      <c r="D945" t="s">
        <v>2692</v>
      </c>
      <c r="E945" t="s">
        <v>2693</v>
      </c>
      <c r="F945">
        <v>12</v>
      </c>
      <c r="G945">
        <v>2</v>
      </c>
      <c r="H945">
        <v>1713.69</v>
      </c>
      <c r="I945">
        <v>3606.7</v>
      </c>
    </row>
    <row r="946" spans="1:9">
      <c r="A946">
        <v>945</v>
      </c>
      <c r="B946" t="s">
        <v>251</v>
      </c>
      <c r="C946" t="s">
        <v>2694</v>
      </c>
      <c r="D946" t="s">
        <v>2695</v>
      </c>
      <c r="E946" t="s">
        <v>2696</v>
      </c>
      <c r="F946">
        <v>11</v>
      </c>
      <c r="G946">
        <v>8</v>
      </c>
      <c r="H946">
        <v>2379.9899999999998</v>
      </c>
      <c r="I946">
        <v>1694.88</v>
      </c>
    </row>
    <row r="947" spans="1:9">
      <c r="A947">
        <v>946</v>
      </c>
      <c r="B947" t="s">
        <v>110</v>
      </c>
      <c r="C947" t="s">
        <v>2228</v>
      </c>
      <c r="D947" t="s">
        <v>2697</v>
      </c>
      <c r="E947" t="s">
        <v>1874</v>
      </c>
      <c r="F947">
        <v>4</v>
      </c>
      <c r="G947">
        <v>10</v>
      </c>
      <c r="H947">
        <v>4860.16</v>
      </c>
      <c r="I947">
        <v>1660.43</v>
      </c>
    </row>
    <row r="948" spans="1:9">
      <c r="A948">
        <v>947</v>
      </c>
      <c r="B948" t="s">
        <v>62</v>
      </c>
      <c r="C948" t="s">
        <v>327</v>
      </c>
      <c r="D948" t="s">
        <v>2698</v>
      </c>
      <c r="E948" t="s">
        <v>2636</v>
      </c>
      <c r="F948">
        <v>10</v>
      </c>
      <c r="G948">
        <v>7</v>
      </c>
      <c r="H948">
        <v>2019.46</v>
      </c>
      <c r="I948">
        <v>3254.62</v>
      </c>
    </row>
    <row r="949" spans="1:9">
      <c r="A949">
        <v>948</v>
      </c>
      <c r="B949" t="s">
        <v>251</v>
      </c>
      <c r="C949" t="s">
        <v>2699</v>
      </c>
      <c r="D949" t="s">
        <v>2700</v>
      </c>
      <c r="E949" t="s">
        <v>2701</v>
      </c>
      <c r="F949">
        <v>11</v>
      </c>
      <c r="G949">
        <v>1</v>
      </c>
      <c r="H949">
        <v>189.8</v>
      </c>
      <c r="I949">
        <v>897.4</v>
      </c>
    </row>
    <row r="950" spans="1:9">
      <c r="A950">
        <v>949</v>
      </c>
      <c r="B950" t="s">
        <v>175</v>
      </c>
      <c r="C950" t="s">
        <v>2702</v>
      </c>
      <c r="D950" t="s">
        <v>2703</v>
      </c>
      <c r="E950" t="s">
        <v>2704</v>
      </c>
      <c r="F950">
        <v>6</v>
      </c>
      <c r="G950">
        <v>2</v>
      </c>
      <c r="H950">
        <v>1825.52</v>
      </c>
      <c r="I950">
        <v>2209.48</v>
      </c>
    </row>
    <row r="951" spans="1:9">
      <c r="A951">
        <v>950</v>
      </c>
      <c r="B951" t="s">
        <v>37</v>
      </c>
      <c r="C951" t="s">
        <v>2705</v>
      </c>
      <c r="D951" t="s">
        <v>2706</v>
      </c>
      <c r="E951" t="s">
        <v>2707</v>
      </c>
      <c r="F951">
        <v>8</v>
      </c>
      <c r="G951">
        <v>2</v>
      </c>
      <c r="H951">
        <v>3395.58</v>
      </c>
      <c r="I951">
        <v>3958.1</v>
      </c>
    </row>
    <row r="952" spans="1:9">
      <c r="A952">
        <v>951</v>
      </c>
      <c r="B952" t="s">
        <v>267</v>
      </c>
      <c r="C952" t="s">
        <v>2708</v>
      </c>
      <c r="D952" t="s">
        <v>2709</v>
      </c>
      <c r="E952" t="s">
        <v>2063</v>
      </c>
      <c r="F952">
        <v>10</v>
      </c>
      <c r="G952">
        <v>12</v>
      </c>
      <c r="H952">
        <v>2171.81</v>
      </c>
      <c r="I952">
        <v>3160.18</v>
      </c>
    </row>
    <row r="953" spans="1:9">
      <c r="A953">
        <v>952</v>
      </c>
      <c r="B953" t="s">
        <v>11</v>
      </c>
      <c r="C953" t="s">
        <v>2710</v>
      </c>
      <c r="D953" t="s">
        <v>2711</v>
      </c>
      <c r="E953" t="s">
        <v>2620</v>
      </c>
      <c r="F953">
        <v>12</v>
      </c>
      <c r="G953">
        <v>9</v>
      </c>
      <c r="H953">
        <v>1698.66</v>
      </c>
      <c r="I953">
        <v>284.94</v>
      </c>
    </row>
    <row r="954" spans="1:9">
      <c r="A954">
        <v>953</v>
      </c>
      <c r="B954" t="s">
        <v>88</v>
      </c>
      <c r="C954" t="s">
        <v>2712</v>
      </c>
      <c r="D954" t="s">
        <v>2713</v>
      </c>
      <c r="E954" t="s">
        <v>2714</v>
      </c>
      <c r="F954">
        <v>11</v>
      </c>
      <c r="G954">
        <v>1</v>
      </c>
      <c r="H954">
        <v>95.63</v>
      </c>
      <c r="I954">
        <v>727.73</v>
      </c>
    </row>
    <row r="955" spans="1:9">
      <c r="A955">
        <v>954</v>
      </c>
      <c r="B955" t="s">
        <v>410</v>
      </c>
      <c r="C955" t="s">
        <v>2715</v>
      </c>
      <c r="D955" t="s">
        <v>2716</v>
      </c>
      <c r="E955" t="s">
        <v>2717</v>
      </c>
      <c r="F955">
        <v>11</v>
      </c>
      <c r="G955">
        <v>6</v>
      </c>
      <c r="H955">
        <v>3742.03</v>
      </c>
      <c r="I955">
        <v>3450.34</v>
      </c>
    </row>
    <row r="956" spans="1:9">
      <c r="A956">
        <v>955</v>
      </c>
      <c r="B956" t="s">
        <v>11</v>
      </c>
      <c r="C956" t="s">
        <v>2718</v>
      </c>
      <c r="D956" t="s">
        <v>2719</v>
      </c>
      <c r="E956" t="s">
        <v>188</v>
      </c>
      <c r="F956">
        <v>6</v>
      </c>
      <c r="G956">
        <v>5</v>
      </c>
      <c r="H956">
        <v>2766.35</v>
      </c>
      <c r="I956">
        <v>1030.27</v>
      </c>
    </row>
    <row r="957" spans="1:9">
      <c r="A957">
        <v>956</v>
      </c>
      <c r="B957" t="s">
        <v>110</v>
      </c>
      <c r="C957" t="s">
        <v>2301</v>
      </c>
      <c r="D957" t="s">
        <v>2720</v>
      </c>
      <c r="E957" t="s">
        <v>2721</v>
      </c>
      <c r="F957">
        <v>9</v>
      </c>
      <c r="G957">
        <v>5</v>
      </c>
      <c r="H957">
        <v>2672.08</v>
      </c>
      <c r="I957">
        <v>2063.88</v>
      </c>
    </row>
    <row r="958" spans="1:9">
      <c r="A958">
        <v>957</v>
      </c>
      <c r="B958" t="s">
        <v>7</v>
      </c>
      <c r="C958" t="s">
        <v>2722</v>
      </c>
      <c r="D958" t="s">
        <v>2723</v>
      </c>
      <c r="E958" t="s">
        <v>2724</v>
      </c>
      <c r="F958">
        <v>7</v>
      </c>
      <c r="G958">
        <v>4</v>
      </c>
      <c r="H958">
        <v>1908.21</v>
      </c>
      <c r="I958">
        <v>2686.27</v>
      </c>
    </row>
    <row r="959" spans="1:9">
      <c r="A959">
        <v>958</v>
      </c>
      <c r="B959" t="s">
        <v>171</v>
      </c>
      <c r="C959" t="s">
        <v>2725</v>
      </c>
      <c r="D959" t="s">
        <v>2726</v>
      </c>
      <c r="E959" t="s">
        <v>2727</v>
      </c>
      <c r="F959">
        <v>10</v>
      </c>
      <c r="G959">
        <v>12</v>
      </c>
      <c r="H959">
        <v>637.69000000000005</v>
      </c>
      <c r="I959">
        <v>1536.72</v>
      </c>
    </row>
    <row r="960" spans="1:9">
      <c r="A960">
        <v>959</v>
      </c>
      <c r="B960" t="s">
        <v>110</v>
      </c>
      <c r="C960" t="s">
        <v>2728</v>
      </c>
      <c r="D960" t="s">
        <v>2729</v>
      </c>
      <c r="E960" t="s">
        <v>1497</v>
      </c>
      <c r="F960">
        <v>9</v>
      </c>
      <c r="G960">
        <v>10</v>
      </c>
      <c r="H960">
        <v>891.54</v>
      </c>
      <c r="I960">
        <v>3867.71</v>
      </c>
    </row>
    <row r="961" spans="1:9">
      <c r="A961">
        <v>960</v>
      </c>
      <c r="B961" t="s">
        <v>175</v>
      </c>
      <c r="C961" t="s">
        <v>2730</v>
      </c>
      <c r="D961" t="s">
        <v>2731</v>
      </c>
      <c r="E961" t="s">
        <v>2732</v>
      </c>
      <c r="F961">
        <v>10</v>
      </c>
      <c r="G961">
        <v>4</v>
      </c>
      <c r="H961">
        <v>2061.94</v>
      </c>
      <c r="I961">
        <v>3052.63</v>
      </c>
    </row>
    <row r="962" spans="1:9">
      <c r="A962">
        <v>961</v>
      </c>
      <c r="B962" t="s">
        <v>66</v>
      </c>
      <c r="C962" t="s">
        <v>2733</v>
      </c>
      <c r="D962" t="s">
        <v>2734</v>
      </c>
      <c r="E962" t="s">
        <v>2735</v>
      </c>
      <c r="F962">
        <v>11</v>
      </c>
      <c r="G962">
        <v>11</v>
      </c>
      <c r="H962">
        <v>4549.29</v>
      </c>
      <c r="I962">
        <v>1622.26</v>
      </c>
    </row>
    <row r="963" spans="1:9">
      <c r="A963">
        <v>962</v>
      </c>
      <c r="B963" t="s">
        <v>66</v>
      </c>
      <c r="C963" t="s">
        <v>2736</v>
      </c>
      <c r="D963" t="s">
        <v>2737</v>
      </c>
      <c r="E963" t="s">
        <v>1255</v>
      </c>
      <c r="F963">
        <v>6</v>
      </c>
      <c r="G963">
        <v>12</v>
      </c>
      <c r="H963">
        <v>4950.76</v>
      </c>
      <c r="I963">
        <v>2159.4</v>
      </c>
    </row>
    <row r="964" spans="1:9">
      <c r="A964">
        <v>963</v>
      </c>
      <c r="B964" t="s">
        <v>148</v>
      </c>
      <c r="C964" t="s">
        <v>2738</v>
      </c>
      <c r="D964" t="s">
        <v>2739</v>
      </c>
      <c r="E964" t="s">
        <v>2740</v>
      </c>
      <c r="F964">
        <v>8</v>
      </c>
      <c r="G964">
        <v>10</v>
      </c>
      <c r="H964">
        <v>4734.72</v>
      </c>
      <c r="I964">
        <v>3111.96</v>
      </c>
    </row>
    <row r="965" spans="1:9">
      <c r="A965">
        <v>964</v>
      </c>
      <c r="B965" t="s">
        <v>33</v>
      </c>
      <c r="C965" t="s">
        <v>2741</v>
      </c>
      <c r="D965" t="s">
        <v>2742</v>
      </c>
      <c r="E965" t="s">
        <v>774</v>
      </c>
      <c r="F965">
        <v>11</v>
      </c>
      <c r="G965">
        <v>6</v>
      </c>
      <c r="H965">
        <v>4248.2299999999996</v>
      </c>
      <c r="I965">
        <v>3583.77</v>
      </c>
    </row>
    <row r="966" spans="1:9">
      <c r="A966">
        <v>965</v>
      </c>
      <c r="B966" t="s">
        <v>55</v>
      </c>
      <c r="C966" t="s">
        <v>2743</v>
      </c>
      <c r="D966" t="s">
        <v>2744</v>
      </c>
      <c r="E966" t="s">
        <v>1388</v>
      </c>
      <c r="F966">
        <v>3</v>
      </c>
      <c r="G966">
        <v>7</v>
      </c>
      <c r="H966">
        <v>2847.42</v>
      </c>
      <c r="I966">
        <v>94.44</v>
      </c>
    </row>
    <row r="967" spans="1:9">
      <c r="A967">
        <v>966</v>
      </c>
      <c r="B967" t="s">
        <v>84</v>
      </c>
      <c r="C967" t="s">
        <v>2745</v>
      </c>
      <c r="D967" t="s">
        <v>2746</v>
      </c>
      <c r="E967" t="s">
        <v>2747</v>
      </c>
      <c r="F967">
        <v>7</v>
      </c>
      <c r="G967">
        <v>4</v>
      </c>
      <c r="H967">
        <v>2736.19</v>
      </c>
      <c r="I967">
        <v>3431.41</v>
      </c>
    </row>
    <row r="968" spans="1:9">
      <c r="A968">
        <v>967</v>
      </c>
      <c r="B968" t="s">
        <v>267</v>
      </c>
      <c r="C968" t="s">
        <v>2748</v>
      </c>
      <c r="D968" t="s">
        <v>2749</v>
      </c>
      <c r="E968" t="s">
        <v>2750</v>
      </c>
      <c r="F968">
        <v>9</v>
      </c>
      <c r="G968">
        <v>10</v>
      </c>
      <c r="H968">
        <v>2828.77</v>
      </c>
      <c r="I968">
        <v>3693.7</v>
      </c>
    </row>
    <row r="969" spans="1:9">
      <c r="A969">
        <v>968</v>
      </c>
      <c r="B969" t="s">
        <v>189</v>
      </c>
      <c r="C969" t="s">
        <v>2751</v>
      </c>
      <c r="D969" t="s">
        <v>2752</v>
      </c>
      <c r="E969" t="s">
        <v>2753</v>
      </c>
      <c r="F969">
        <v>8</v>
      </c>
      <c r="G969">
        <v>2</v>
      </c>
      <c r="H969">
        <v>1507.78</v>
      </c>
      <c r="I969">
        <v>1263.01</v>
      </c>
    </row>
    <row r="970" spans="1:9">
      <c r="A970">
        <v>969</v>
      </c>
      <c r="B970" t="s">
        <v>106</v>
      </c>
      <c r="C970" t="s">
        <v>2754</v>
      </c>
      <c r="D970" t="s">
        <v>2755</v>
      </c>
      <c r="E970" t="s">
        <v>1419</v>
      </c>
      <c r="F970">
        <v>9</v>
      </c>
      <c r="G970">
        <v>5</v>
      </c>
      <c r="H970">
        <v>1454.16</v>
      </c>
      <c r="I970">
        <v>2378.2800000000002</v>
      </c>
    </row>
    <row r="971" spans="1:9">
      <c r="A971">
        <v>970</v>
      </c>
      <c r="B971" t="s">
        <v>29</v>
      </c>
      <c r="C971" t="s">
        <v>2756</v>
      </c>
      <c r="D971" t="s">
        <v>2757</v>
      </c>
      <c r="E971" t="s">
        <v>2758</v>
      </c>
      <c r="F971">
        <v>9</v>
      </c>
      <c r="G971">
        <v>11</v>
      </c>
      <c r="H971">
        <v>896.33</v>
      </c>
      <c r="I971">
        <v>3078.94</v>
      </c>
    </row>
    <row r="972" spans="1:9">
      <c r="A972">
        <v>971</v>
      </c>
      <c r="B972" t="s">
        <v>7</v>
      </c>
      <c r="C972" t="s">
        <v>2759</v>
      </c>
      <c r="D972" t="s">
        <v>2760</v>
      </c>
      <c r="E972" t="s">
        <v>2761</v>
      </c>
      <c r="F972">
        <v>12</v>
      </c>
      <c r="G972">
        <v>6</v>
      </c>
      <c r="H972">
        <v>2960.14</v>
      </c>
      <c r="I972">
        <v>1223.5999999999999</v>
      </c>
    </row>
    <row r="973" spans="1:9">
      <c r="A973">
        <v>972</v>
      </c>
      <c r="B973" t="s">
        <v>33</v>
      </c>
      <c r="C973" t="s">
        <v>2762</v>
      </c>
      <c r="D973" t="s">
        <v>2763</v>
      </c>
      <c r="E973" t="s">
        <v>2764</v>
      </c>
      <c r="F973">
        <v>10</v>
      </c>
      <c r="G973">
        <v>2</v>
      </c>
      <c r="H973">
        <v>225.67</v>
      </c>
      <c r="I973">
        <v>1096.9000000000001</v>
      </c>
    </row>
    <row r="974" spans="1:9">
      <c r="A974">
        <v>973</v>
      </c>
      <c r="B974" t="s">
        <v>189</v>
      </c>
      <c r="C974" t="s">
        <v>2765</v>
      </c>
      <c r="D974" t="s">
        <v>2766</v>
      </c>
      <c r="E974" t="s">
        <v>2767</v>
      </c>
      <c r="F974">
        <v>12</v>
      </c>
      <c r="G974">
        <v>10</v>
      </c>
      <c r="H974">
        <v>3234.51</v>
      </c>
      <c r="I974">
        <v>2009.06</v>
      </c>
    </row>
    <row r="975" spans="1:9">
      <c r="A975">
        <v>974</v>
      </c>
      <c r="B975" t="s">
        <v>171</v>
      </c>
      <c r="C975" t="s">
        <v>2768</v>
      </c>
      <c r="D975" t="s">
        <v>2769</v>
      </c>
      <c r="E975" t="s">
        <v>1744</v>
      </c>
      <c r="F975">
        <v>3</v>
      </c>
      <c r="G975">
        <v>10</v>
      </c>
      <c r="H975">
        <v>464.25</v>
      </c>
      <c r="I975">
        <v>890.48</v>
      </c>
    </row>
    <row r="976" spans="1:9">
      <c r="A976">
        <v>975</v>
      </c>
      <c r="B976" t="s">
        <v>88</v>
      </c>
      <c r="C976" t="s">
        <v>2770</v>
      </c>
      <c r="D976" t="s">
        <v>2771</v>
      </c>
      <c r="E976" t="s">
        <v>2167</v>
      </c>
      <c r="F976">
        <v>2</v>
      </c>
      <c r="G976">
        <v>5</v>
      </c>
      <c r="H976">
        <v>3811.07</v>
      </c>
      <c r="I976">
        <v>3114.27</v>
      </c>
    </row>
    <row r="977" spans="1:9">
      <c r="A977">
        <v>976</v>
      </c>
      <c r="B977" t="s">
        <v>106</v>
      </c>
      <c r="C977" t="s">
        <v>2772</v>
      </c>
      <c r="D977" t="s">
        <v>2773</v>
      </c>
      <c r="E977" t="s">
        <v>2774</v>
      </c>
      <c r="F977">
        <v>3</v>
      </c>
      <c r="G977">
        <v>1</v>
      </c>
      <c r="H977">
        <v>3929.17</v>
      </c>
      <c r="I977">
        <v>3116.27</v>
      </c>
    </row>
    <row r="978" spans="1:9">
      <c r="A978">
        <v>977</v>
      </c>
      <c r="B978" t="s">
        <v>110</v>
      </c>
      <c r="C978" t="s">
        <v>2775</v>
      </c>
      <c r="D978" t="s">
        <v>2776</v>
      </c>
      <c r="E978" t="s">
        <v>2777</v>
      </c>
      <c r="F978">
        <v>2</v>
      </c>
      <c r="G978">
        <v>9</v>
      </c>
      <c r="H978">
        <v>4748.45</v>
      </c>
      <c r="I978">
        <v>1373.34</v>
      </c>
    </row>
    <row r="979" spans="1:9">
      <c r="A979">
        <v>978</v>
      </c>
      <c r="B979" t="s">
        <v>88</v>
      </c>
      <c r="C979" t="s">
        <v>2778</v>
      </c>
      <c r="D979" t="s">
        <v>2779</v>
      </c>
      <c r="E979" t="s">
        <v>2780</v>
      </c>
      <c r="F979">
        <v>6</v>
      </c>
      <c r="G979">
        <v>3</v>
      </c>
      <c r="H979">
        <v>2303.83</v>
      </c>
      <c r="I979">
        <v>3195.4</v>
      </c>
    </row>
    <row r="980" spans="1:9">
      <c r="A980">
        <v>979</v>
      </c>
      <c r="B980" t="s">
        <v>106</v>
      </c>
      <c r="C980" t="s">
        <v>2781</v>
      </c>
      <c r="D980" t="s">
        <v>2782</v>
      </c>
      <c r="E980" t="s">
        <v>2783</v>
      </c>
      <c r="F980">
        <v>2</v>
      </c>
      <c r="G980">
        <v>2</v>
      </c>
      <c r="H980">
        <v>2618.61</v>
      </c>
      <c r="I980">
        <v>107.88</v>
      </c>
    </row>
    <row r="981" spans="1:9">
      <c r="A981">
        <v>980</v>
      </c>
      <c r="B981" t="s">
        <v>7</v>
      </c>
      <c r="C981" t="s">
        <v>2784</v>
      </c>
      <c r="D981" t="s">
        <v>2785</v>
      </c>
      <c r="E981" t="s">
        <v>2786</v>
      </c>
      <c r="F981">
        <v>9</v>
      </c>
      <c r="G981">
        <v>8</v>
      </c>
      <c r="H981">
        <v>1352.83</v>
      </c>
      <c r="I981">
        <v>2126.41</v>
      </c>
    </row>
    <row r="982" spans="1:9">
      <c r="A982">
        <v>981</v>
      </c>
      <c r="B982" t="s">
        <v>267</v>
      </c>
      <c r="C982" t="s">
        <v>2787</v>
      </c>
      <c r="D982" t="s">
        <v>2788</v>
      </c>
      <c r="E982" t="s">
        <v>2789</v>
      </c>
      <c r="F982">
        <v>11</v>
      </c>
      <c r="G982">
        <v>10</v>
      </c>
      <c r="H982">
        <v>2215.59</v>
      </c>
      <c r="I982">
        <v>2256.8000000000002</v>
      </c>
    </row>
    <row r="983" spans="1:9">
      <c r="A983">
        <v>982</v>
      </c>
      <c r="B983" t="s">
        <v>165</v>
      </c>
      <c r="C983" t="s">
        <v>2790</v>
      </c>
      <c r="D983" t="s">
        <v>2791</v>
      </c>
      <c r="E983" t="s">
        <v>2792</v>
      </c>
      <c r="F983">
        <v>6</v>
      </c>
      <c r="G983">
        <v>11</v>
      </c>
      <c r="H983">
        <v>1964.08</v>
      </c>
      <c r="I983">
        <v>2273.4699999999998</v>
      </c>
    </row>
    <row r="984" spans="1:9">
      <c r="A984">
        <v>983</v>
      </c>
      <c r="B984" t="s">
        <v>88</v>
      </c>
      <c r="C984" t="s">
        <v>2793</v>
      </c>
      <c r="D984" t="s">
        <v>2794</v>
      </c>
      <c r="E984" t="s">
        <v>2795</v>
      </c>
      <c r="F984">
        <v>3</v>
      </c>
      <c r="G984">
        <v>5</v>
      </c>
      <c r="H984">
        <v>2199.94</v>
      </c>
      <c r="I984">
        <v>3252.77</v>
      </c>
    </row>
    <row r="985" spans="1:9">
      <c r="A985">
        <v>984</v>
      </c>
      <c r="B985" t="s">
        <v>88</v>
      </c>
      <c r="C985" t="s">
        <v>2796</v>
      </c>
      <c r="D985" t="s">
        <v>2797</v>
      </c>
      <c r="E985" t="s">
        <v>1880</v>
      </c>
      <c r="F985">
        <v>6</v>
      </c>
      <c r="G985">
        <v>4</v>
      </c>
      <c r="H985">
        <v>953.67</v>
      </c>
      <c r="I985">
        <v>1252.27</v>
      </c>
    </row>
    <row r="986" spans="1:9">
      <c r="A986">
        <v>985</v>
      </c>
      <c r="B986" t="s">
        <v>410</v>
      </c>
      <c r="C986" t="s">
        <v>2798</v>
      </c>
      <c r="D986" t="s">
        <v>2799</v>
      </c>
      <c r="E986" t="s">
        <v>1691</v>
      </c>
      <c r="F986">
        <v>11</v>
      </c>
      <c r="G986">
        <v>12</v>
      </c>
      <c r="H986">
        <v>2889.95</v>
      </c>
      <c r="I986">
        <v>3512.56</v>
      </c>
    </row>
    <row r="987" spans="1:9">
      <c r="A987">
        <v>986</v>
      </c>
      <c r="B987" t="s">
        <v>19</v>
      </c>
      <c r="C987" t="s">
        <v>2800</v>
      </c>
      <c r="D987" t="s">
        <v>2801</v>
      </c>
      <c r="E987" t="s">
        <v>2802</v>
      </c>
      <c r="F987">
        <v>8</v>
      </c>
      <c r="G987">
        <v>9</v>
      </c>
      <c r="H987">
        <v>3816.48</v>
      </c>
      <c r="I987">
        <v>1849.01</v>
      </c>
    </row>
    <row r="988" spans="1:9">
      <c r="A988">
        <v>987</v>
      </c>
      <c r="B988" t="s">
        <v>267</v>
      </c>
      <c r="C988" t="s">
        <v>2803</v>
      </c>
      <c r="D988" t="s">
        <v>2804</v>
      </c>
      <c r="E988" t="s">
        <v>1112</v>
      </c>
      <c r="F988">
        <v>5</v>
      </c>
      <c r="G988">
        <v>1</v>
      </c>
      <c r="H988">
        <v>161.62</v>
      </c>
      <c r="I988">
        <v>1004.12</v>
      </c>
    </row>
    <row r="989" spans="1:9">
      <c r="A989">
        <v>988</v>
      </c>
      <c r="B989" t="s">
        <v>48</v>
      </c>
      <c r="C989" t="s">
        <v>2805</v>
      </c>
      <c r="D989" t="s">
        <v>2806</v>
      </c>
      <c r="E989" t="s">
        <v>2807</v>
      </c>
      <c r="F989">
        <v>2</v>
      </c>
      <c r="G989">
        <v>12</v>
      </c>
      <c r="H989">
        <v>4825.1400000000003</v>
      </c>
      <c r="I989">
        <v>27.14</v>
      </c>
    </row>
    <row r="990" spans="1:9">
      <c r="A990">
        <v>989</v>
      </c>
      <c r="B990" t="s">
        <v>3</v>
      </c>
      <c r="C990" t="s">
        <v>2808</v>
      </c>
      <c r="D990" t="s">
        <v>2809</v>
      </c>
      <c r="E990" t="s">
        <v>901</v>
      </c>
      <c r="F990">
        <v>10</v>
      </c>
      <c r="G990">
        <v>8</v>
      </c>
      <c r="H990">
        <v>4031.55</v>
      </c>
      <c r="I990">
        <v>3819.93</v>
      </c>
    </row>
    <row r="991" spans="1:9">
      <c r="A991">
        <v>990</v>
      </c>
      <c r="B991" t="s">
        <v>251</v>
      </c>
      <c r="C991" t="s">
        <v>2810</v>
      </c>
      <c r="D991" t="s">
        <v>2811</v>
      </c>
      <c r="E991" t="s">
        <v>332</v>
      </c>
      <c r="F991">
        <v>9</v>
      </c>
      <c r="G991">
        <v>10</v>
      </c>
      <c r="H991">
        <v>3765.24</v>
      </c>
      <c r="I991">
        <v>2334.08</v>
      </c>
    </row>
    <row r="992" spans="1:9">
      <c r="A992">
        <v>991</v>
      </c>
      <c r="B992" t="s">
        <v>171</v>
      </c>
      <c r="C992" t="s">
        <v>2812</v>
      </c>
      <c r="D992" t="s">
        <v>1864</v>
      </c>
      <c r="E992" t="s">
        <v>2813</v>
      </c>
      <c r="F992">
        <v>11</v>
      </c>
      <c r="G992">
        <v>3</v>
      </c>
      <c r="H992">
        <v>2437.3000000000002</v>
      </c>
      <c r="I992">
        <v>1528.7</v>
      </c>
    </row>
    <row r="993" spans="1:9">
      <c r="A993">
        <v>992</v>
      </c>
      <c r="B993" t="s">
        <v>102</v>
      </c>
      <c r="C993" t="s">
        <v>2814</v>
      </c>
      <c r="D993" t="s">
        <v>2815</v>
      </c>
      <c r="E993" t="s">
        <v>2816</v>
      </c>
      <c r="F993">
        <v>5</v>
      </c>
      <c r="G993">
        <v>6</v>
      </c>
      <c r="H993">
        <v>1087.1199999999999</v>
      </c>
      <c r="I993">
        <v>2984.66</v>
      </c>
    </row>
    <row r="994" spans="1:9">
      <c r="A994">
        <v>993</v>
      </c>
      <c r="B994" t="s">
        <v>106</v>
      </c>
      <c r="C994" t="s">
        <v>2457</v>
      </c>
      <c r="D994" t="s">
        <v>2817</v>
      </c>
      <c r="E994" t="s">
        <v>2818</v>
      </c>
      <c r="F994">
        <v>3</v>
      </c>
      <c r="G994">
        <v>6</v>
      </c>
      <c r="H994">
        <v>3644.43</v>
      </c>
      <c r="I994">
        <v>1290.6199999999999</v>
      </c>
    </row>
    <row r="995" spans="1:9">
      <c r="A995">
        <v>994</v>
      </c>
      <c r="B995" t="s">
        <v>66</v>
      </c>
      <c r="C995" t="s">
        <v>2819</v>
      </c>
      <c r="D995" t="s">
        <v>2820</v>
      </c>
      <c r="E995" t="s">
        <v>2821</v>
      </c>
      <c r="F995">
        <v>7</v>
      </c>
      <c r="G995">
        <v>9</v>
      </c>
      <c r="H995">
        <v>4009.93</v>
      </c>
      <c r="I995">
        <v>1665.3</v>
      </c>
    </row>
    <row r="996" spans="1:9">
      <c r="A996">
        <v>995</v>
      </c>
      <c r="B996" t="s">
        <v>220</v>
      </c>
      <c r="C996" t="s">
        <v>2822</v>
      </c>
      <c r="D996" t="s">
        <v>2823</v>
      </c>
      <c r="E996" t="s">
        <v>2824</v>
      </c>
      <c r="F996">
        <v>4</v>
      </c>
      <c r="G996">
        <v>2</v>
      </c>
      <c r="H996">
        <v>3708.82</v>
      </c>
      <c r="I996">
        <v>2504.58</v>
      </c>
    </row>
    <row r="997" spans="1:9">
      <c r="A997">
        <v>996</v>
      </c>
      <c r="B997" t="s">
        <v>106</v>
      </c>
      <c r="C997" t="s">
        <v>2825</v>
      </c>
      <c r="D997" t="s">
        <v>2826</v>
      </c>
      <c r="E997" t="s">
        <v>2827</v>
      </c>
      <c r="F997">
        <v>3</v>
      </c>
      <c r="G997">
        <v>3</v>
      </c>
      <c r="H997">
        <v>2395.9899999999998</v>
      </c>
      <c r="I997">
        <v>596.47</v>
      </c>
    </row>
    <row r="998" spans="1:9">
      <c r="A998">
        <v>997</v>
      </c>
      <c r="B998" t="s">
        <v>267</v>
      </c>
      <c r="C998" t="s">
        <v>2828</v>
      </c>
      <c r="D998" t="s">
        <v>2829</v>
      </c>
      <c r="E998" t="s">
        <v>1159</v>
      </c>
      <c r="F998">
        <v>12</v>
      </c>
      <c r="G998">
        <v>12</v>
      </c>
      <c r="H998">
        <v>4646.21</v>
      </c>
      <c r="I998">
        <v>3477.17</v>
      </c>
    </row>
    <row r="999" spans="1:9">
      <c r="A999">
        <v>998</v>
      </c>
      <c r="B999" t="s">
        <v>55</v>
      </c>
      <c r="C999" t="s">
        <v>2830</v>
      </c>
      <c r="D999" t="s">
        <v>2831</v>
      </c>
      <c r="E999" t="s">
        <v>2832</v>
      </c>
      <c r="F999">
        <v>9</v>
      </c>
      <c r="G999">
        <v>6</v>
      </c>
      <c r="H999">
        <v>4739.6400000000003</v>
      </c>
      <c r="I999">
        <v>2702.02</v>
      </c>
    </row>
    <row r="1000" spans="1:9">
      <c r="A1000">
        <v>999</v>
      </c>
      <c r="B1000" t="s">
        <v>102</v>
      </c>
      <c r="C1000" t="s">
        <v>2833</v>
      </c>
      <c r="D1000" t="s">
        <v>2834</v>
      </c>
      <c r="E1000" t="s">
        <v>2835</v>
      </c>
      <c r="F1000">
        <v>6</v>
      </c>
      <c r="G1000">
        <v>6</v>
      </c>
      <c r="H1000">
        <v>2311.42</v>
      </c>
      <c r="I1000">
        <v>487.96</v>
      </c>
    </row>
    <row r="1001" spans="1:9">
      <c r="A1001">
        <v>1000</v>
      </c>
      <c r="B1001" t="s">
        <v>37</v>
      </c>
      <c r="C1001" t="s">
        <v>2836</v>
      </c>
      <c r="D1001" t="s">
        <v>2837</v>
      </c>
      <c r="E1001" t="s">
        <v>2838</v>
      </c>
      <c r="F1001">
        <v>2</v>
      </c>
      <c r="G1001">
        <v>2</v>
      </c>
      <c r="H1001">
        <v>4712.33</v>
      </c>
      <c r="I1001">
        <v>1769.61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Application</vt:lpstr>
      <vt:lpstr>helper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2021-10-11T02:51:52Z</dcterms:created>
  <dcterms:modified xsi:type="dcterms:W3CDTF">2021-11-15T02:54:46Z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2019-06-19T09:54:19Z</dcterms:created>
  <cp:revision>0</cp:revision>
</cp:coreProperties>
</file>