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esktop\UNI2024\COSC368 - 24S2\Labs\Lab 9\"/>
    </mc:Choice>
  </mc:AlternateContent>
  <xr:revisionPtr revIDLastSave="0" documentId="13_ncr:1_{D6907951-7605-45D1-89F0-B4F2B9E0D86C}" xr6:coauthVersionLast="47" xr6:coauthVersionMax="47" xr10:uidLastSave="{00000000-0000-0000-0000-000000000000}"/>
  <bookViews>
    <workbookView xWindow="-120" yWindow="-120" windowWidth="29040" windowHeight="15720" xr2:uid="{C0C5DDA2-005A-44F6-9688-20CEC0F75578}"/>
  </bookViews>
  <sheets>
    <sheet name="Original Data" sheetId="1" r:id="rId1"/>
    <sheet name="Mean Times" sheetId="2" r:id="rId2"/>
    <sheet name="Class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7" i="3" l="1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P53" i="3"/>
  <c r="O53" i="3"/>
  <c r="N53" i="3" a="1"/>
  <c r="N53" i="3" s="1"/>
  <c r="J97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53" i="3"/>
  <c r="I53" i="3" a="1"/>
  <c r="I53" i="3" s="1"/>
  <c r="C48" i="3"/>
  <c r="D48" i="3"/>
  <c r="E48" i="3"/>
  <c r="F48" i="3"/>
  <c r="G48" i="3"/>
  <c r="H48" i="3"/>
  <c r="I48" i="3"/>
  <c r="J48" i="3"/>
  <c r="K48" i="3"/>
  <c r="M48" i="3"/>
  <c r="N48" i="3"/>
  <c r="O48" i="3"/>
  <c r="P48" i="3"/>
  <c r="Q48" i="3"/>
  <c r="R48" i="3"/>
  <c r="S48" i="3"/>
  <c r="T48" i="3"/>
  <c r="U48" i="3"/>
  <c r="V48" i="3"/>
  <c r="X48" i="3"/>
  <c r="Y48" i="3"/>
  <c r="Z48" i="3"/>
  <c r="AA48" i="3"/>
  <c r="AB48" i="3"/>
  <c r="AC48" i="3"/>
  <c r="AD48" i="3"/>
  <c r="AE48" i="3"/>
  <c r="AF48" i="3"/>
  <c r="AG48" i="3"/>
  <c r="B48" i="3"/>
  <c r="B4" i="2"/>
  <c r="A2" i="2" l="1" a="1"/>
  <c r="A2" i="2" l="1"/>
  <c r="B6" i="2"/>
  <c r="B7" i="2"/>
  <c r="B8" i="2"/>
  <c r="C3" i="2"/>
  <c r="B9" i="2"/>
  <c r="C4" i="2"/>
  <c r="B10" i="2"/>
  <c r="C5" i="2"/>
  <c r="B11" i="2"/>
  <c r="C6" i="2"/>
  <c r="C7" i="2"/>
  <c r="C8" i="2"/>
  <c r="C9" i="2"/>
  <c r="C10" i="2"/>
  <c r="C11" i="2"/>
  <c r="B3" i="2"/>
  <c r="B5" i="2"/>
  <c r="B2" i="2" l="1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<sst xmlns="http://schemas.openxmlformats.org/spreadsheetml/2006/main" count="362" uniqueCount="68">
  <si>
    <t>nsc70</t>
  </si>
  <si>
    <t>four</t>
  </si>
  <si>
    <t>./icons\network-wireless-encrypted.png.gif</t>
  </si>
  <si>
    <t>./icons\address-book-new.png.gif</t>
  </si>
  <si>
    <t>./icons\bookmark-new.png.gif</t>
  </si>
  <si>
    <t>./icons\image-loading.png.gif</t>
  </si>
  <si>
    <t>./icons\internet-web-browser.png.gif</t>
  </si>
  <si>
    <t>thirtysix</t>
  </si>
  <si>
    <t>./icons\applications-graphics.png.gif</t>
  </si>
  <si>
    <t>./icons\audio-volume-high.png.gif</t>
  </si>
  <si>
    <t>./icons\weather-showers-scattered.png.gif</t>
  </si>
  <si>
    <t>./icons\camera-photo.png.gif</t>
  </si>
  <si>
    <t>Block Number</t>
  </si>
  <si>
    <t>Mean Time of 4 Items</t>
  </si>
  <si>
    <t>Mean Time of 36 Items</t>
  </si>
  <si>
    <t>4-grid</t>
  </si>
  <si>
    <t>9-grid</t>
  </si>
  <si>
    <t>36-grid</t>
  </si>
  <si>
    <t>bwa116</t>
  </si>
  <si>
    <t>jda178</t>
  </si>
  <si>
    <t>xhe37</t>
  </si>
  <si>
    <t>bsm62</t>
  </si>
  <si>
    <t>lsh114</t>
  </si>
  <si>
    <t>ima90</t>
  </si>
  <si>
    <t>hpa101</t>
  </si>
  <si>
    <t>kde54</t>
  </si>
  <si>
    <t>shu122</t>
  </si>
  <si>
    <t>rca128</t>
  </si>
  <si>
    <t>ocl28</t>
  </si>
  <si>
    <t>dgo65</t>
  </si>
  <si>
    <t>ash313</t>
  </si>
  <si>
    <t>zwa100</t>
  </si>
  <si>
    <t>tve21</t>
  </si>
  <si>
    <t>riv14</t>
  </si>
  <si>
    <t>sre114</t>
  </si>
  <si>
    <t>rto52</t>
  </si>
  <si>
    <t>kva53</t>
  </si>
  <si>
    <r>
      <t>i</t>
    </r>
    <r>
      <rPr>
        <b/>
        <sz val="11"/>
        <color rgb="FF000000"/>
        <rFont val="Aptos Narrow"/>
        <scheme val="minor"/>
      </rPr>
      <t>st46</t>
    </r>
  </si>
  <si>
    <t>jhe135</t>
  </si>
  <si>
    <t>bro82</t>
  </si>
  <si>
    <t>swi126</t>
  </si>
  <si>
    <t>cpo57</t>
  </si>
  <si>
    <t>ike24</t>
  </si>
  <si>
    <t>hbo50</t>
  </si>
  <si>
    <t>jta151</t>
  </si>
  <si>
    <t>pja135</t>
  </si>
  <si>
    <t>cru41</t>
  </si>
  <si>
    <t>jon25</t>
  </si>
  <si>
    <t>hme46</t>
  </si>
  <si>
    <t>kjm281</t>
  </si>
  <si>
    <t>tga62</t>
  </si>
  <si>
    <t>cwa176</t>
  </si>
  <si>
    <t>jqs11</t>
  </si>
  <si>
    <t>jcl178</t>
  </si>
  <si>
    <t>mka277</t>
  </si>
  <si>
    <t>eli45</t>
  </si>
  <si>
    <t>cyl72</t>
  </si>
  <si>
    <t>msh248</t>
  </si>
  <si>
    <t>cqu26</t>
  </si>
  <si>
    <t>irs28</t>
  </si>
  <si>
    <t>Average time (s)</t>
  </si>
  <si>
    <t>Ttest Block 0</t>
  </si>
  <si>
    <t>Participant</t>
  </si>
  <si>
    <t>4-Grid</t>
  </si>
  <si>
    <t>36-Grid</t>
  </si>
  <si>
    <t>Ttest Value</t>
  </si>
  <si>
    <t>We reject the null hypothesis of no difference</t>
  </si>
  <si>
    <t>Ttest Block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</si>
</sst>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"/>
  </numFmts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  <font>
      <sz val="12"/>
      <color rgb="FF000000"/>
      <name val="Calibri"/>
      <family val="2"/>
    </font>
    <font>
      <sz val="11"/>
      <color rgb="FF000000"/>
      <name val="Aptos Narrow"/>
      <scheme val="minor"/>
    </font>
    <font>
      <sz val="10"/>
      <name val="Arial"/>
    </font>
    <font>
      <sz val="12"/>
      <color rgb="FF000000"/>
      <name val="Aptos Narrow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</font>
    <font>
      <b/>
      <sz val="11"/>
      <color rgb="FF000000"/>
      <name val="Calibri"/>
      <charset val="1"/>
    </font>
    <font>
      <b/>
      <sz val="11"/>
      <color rgb="FF000000"/>
      <name val="Aptos Narrow"/>
      <charset val="1"/>
      <scheme val="minor"/>
    </font>
    <font>
      <sz val="11"/>
      <color rgb="FF000000"/>
      <name val="Aptos Narrow"/>
      <family val="2"/>
      <charset val="1"/>
      <scheme val="minor"/>
    </font>
    <font>
      <sz val="10"/>
      <color rgb="FF000000"/>
      <name val="Arial"/>
      <charset val="1"/>
    </font>
    <font>
      <sz val="10"/>
      <color rgb="FF000000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3" fillId="0" borderId="0" xfId="0" applyFont="1" applyAlignment="1">
      <alignment horizontal="center"/>
    </xf>
    <xf numFmtId="17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36 Item</a:t>
            </a:r>
            <a:r>
              <a:rPr lang="en-NZ" baseline="0"/>
              <a:t> vs 4 Item Grid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59492563429575"/>
          <c:y val="0.17171296296296298"/>
          <c:w val="0.85673840769903764"/>
          <c:h val="0.51718321668124823"/>
        </c:manualLayout>
      </c:layout>
      <c:lineChart>
        <c:grouping val="standard"/>
        <c:varyColors val="0"/>
        <c:ser>
          <c:idx val="0"/>
          <c:order val="0"/>
          <c:tx>
            <c:v>4 Item Layout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'Mean Times'!$A$2:$A$11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'Mean Times'!$B$2:$B$11</c:f>
              <c:numCache>
                <c:formatCode>General</c:formatCode>
                <c:ptCount val="10"/>
                <c:pt idx="0">
                  <c:v>4.5759999999999996</c:v>
                </c:pt>
                <c:pt idx="1">
                  <c:v>4.1539999999999999</c:v>
                </c:pt>
                <c:pt idx="2">
                  <c:v>3.9299999999999997</c:v>
                </c:pt>
                <c:pt idx="3">
                  <c:v>3.7039999999999997</c:v>
                </c:pt>
                <c:pt idx="4">
                  <c:v>3.6819999999999999</c:v>
                </c:pt>
                <c:pt idx="5">
                  <c:v>4.07</c:v>
                </c:pt>
                <c:pt idx="6">
                  <c:v>3.7679999999999998</c:v>
                </c:pt>
                <c:pt idx="7">
                  <c:v>3.6760000000000006</c:v>
                </c:pt>
                <c:pt idx="8">
                  <c:v>4.5179999999999998</c:v>
                </c:pt>
                <c:pt idx="9">
                  <c:v>3.7920000000000003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6D-4666-90CF-F94306905A97}"/>
            </c:ext>
          </c:extLst>
        </c:ser>
        <c:ser>
          <c:idx val="1"/>
          <c:order val="1"/>
          <c:tx>
            <c:v>36 Item Layout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'Mean Times'!$A$2:$A$11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'Mean Times'!$C$2:$C$11</c:f>
              <c:numCache>
                <c:formatCode>General</c:formatCode>
                <c:ptCount val="10"/>
                <c:pt idx="0">
                  <c:v>1.778</c:v>
                </c:pt>
                <c:pt idx="1">
                  <c:v>1.448</c:v>
                </c:pt>
                <c:pt idx="2">
                  <c:v>1.282</c:v>
                </c:pt>
                <c:pt idx="3">
                  <c:v>1.6019999999999999</c:v>
                </c:pt>
                <c:pt idx="4">
                  <c:v>1.3379999999999999</c:v>
                </c:pt>
                <c:pt idx="5">
                  <c:v>1.5560000000000003</c:v>
                </c:pt>
                <c:pt idx="6">
                  <c:v>1.204</c:v>
                </c:pt>
                <c:pt idx="7">
                  <c:v>1.2240000000000002</c:v>
                </c:pt>
                <c:pt idx="8">
                  <c:v>1.0960000000000001</c:v>
                </c:pt>
                <c:pt idx="9">
                  <c:v>1.1280000000000001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6D-4666-90CF-F94306905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866575"/>
        <c:axId val="537867055"/>
      </c:lineChart>
      <c:catAx>
        <c:axId val="537866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Block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67055"/>
        <c:crosses val="autoZero"/>
        <c:auto val="1"/>
        <c:lblAlgn val="ctr"/>
        <c:lblOffset val="100"/>
        <c:noMultiLvlLbl val="0"/>
      </c:catAx>
      <c:valAx>
        <c:axId val="53786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Mean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66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Class</a:t>
            </a:r>
            <a:r>
              <a:rPr lang="en-NZ" baseline="0"/>
              <a:t> Average Selection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'Class Data'!$B$1:$K$1</c:f>
              <c:strCache>
                <c:ptCount val="10"/>
                <c:pt idx="0">
                  <c:v>4-grid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'Class Data'!$X$2:$AG$2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'Class Data'!$B$48:$K$48</c:f>
              <c:numCache>
                <c:formatCode>0.000</c:formatCode>
                <c:ptCount val="10"/>
                <c:pt idx="0">
                  <c:v>5.9939772727272747</c:v>
                </c:pt>
                <c:pt idx="1">
                  <c:v>4.460664545454545</c:v>
                </c:pt>
                <c:pt idx="2">
                  <c:v>4.1086509090909091</c:v>
                </c:pt>
                <c:pt idx="3">
                  <c:v>4.1414363636363642</c:v>
                </c:pt>
                <c:pt idx="4">
                  <c:v>3.9264536363636351</c:v>
                </c:pt>
                <c:pt idx="5">
                  <c:v>3.8207036363636364</c:v>
                </c:pt>
                <c:pt idx="6">
                  <c:v>3.5932590909090893</c:v>
                </c:pt>
                <c:pt idx="7">
                  <c:v>3.6971727272727262</c:v>
                </c:pt>
                <c:pt idx="8">
                  <c:v>3.6279136363636368</c:v>
                </c:pt>
                <c:pt idx="9">
                  <c:v>3.4407767441860462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5F5-4F58-B9FA-42CB3932FF86}"/>
            </c:ext>
          </c:extLst>
        </c:ser>
        <c:ser>
          <c:idx val="0"/>
          <c:order val="1"/>
          <c:tx>
            <c:strRef>
              <c:f>'Class Data'!$M$1:$V$1</c:f>
              <c:strCache>
                <c:ptCount val="10"/>
                <c:pt idx="0">
                  <c:v>9-grid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'Class Data'!$X$2:$AG$2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'Class Data'!$M$48:$V$48</c:f>
              <c:numCache>
                <c:formatCode>0.000</c:formatCode>
                <c:ptCount val="10"/>
                <c:pt idx="0">
                  <c:v>3.1977718750000004</c:v>
                </c:pt>
                <c:pt idx="1">
                  <c:v>2.3935018750000001</c:v>
                </c:pt>
                <c:pt idx="2">
                  <c:v>2.3683056250000001</c:v>
                </c:pt>
                <c:pt idx="3">
                  <c:v>2.2080450000000007</c:v>
                </c:pt>
                <c:pt idx="4">
                  <c:v>2.1681812499999999</c:v>
                </c:pt>
                <c:pt idx="5">
                  <c:v>2.1360312500000003</c:v>
                </c:pt>
                <c:pt idx="6">
                  <c:v>2.00472625</c:v>
                </c:pt>
                <c:pt idx="7">
                  <c:v>1.9288637500000003</c:v>
                </c:pt>
                <c:pt idx="8">
                  <c:v>1.9469125000000003</c:v>
                </c:pt>
                <c:pt idx="9">
                  <c:v>1.9246356249999996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5F5-4F58-B9FA-42CB3932FF86}"/>
            </c:ext>
          </c:extLst>
        </c:ser>
        <c:ser>
          <c:idx val="2"/>
          <c:order val="2"/>
          <c:tx>
            <c:strRef>
              <c:f>'Class Data'!$X$1:$AG$1</c:f>
              <c:strCache>
                <c:ptCount val="10"/>
                <c:pt idx="0">
                  <c:v>36-grid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'Class Data'!$X$2:$AG$2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'Class Data'!$X$48:$AG$48</c:f>
              <c:numCache>
                <c:formatCode>0.000</c:formatCode>
                <c:ptCount val="10"/>
                <c:pt idx="0">
                  <c:v>1.9764318181818183</c:v>
                </c:pt>
                <c:pt idx="1">
                  <c:v>1.5526136363636367</c:v>
                </c:pt>
                <c:pt idx="2">
                  <c:v>1.3548954545454548</c:v>
                </c:pt>
                <c:pt idx="3">
                  <c:v>1.2381609090909089</c:v>
                </c:pt>
                <c:pt idx="4">
                  <c:v>1.1812450000000003</c:v>
                </c:pt>
                <c:pt idx="5">
                  <c:v>1.1851049999999999</c:v>
                </c:pt>
                <c:pt idx="6">
                  <c:v>1.1047090909090909</c:v>
                </c:pt>
                <c:pt idx="7">
                  <c:v>1.082359090909091</c:v>
                </c:pt>
                <c:pt idx="8">
                  <c:v>1.0532318181818179</c:v>
                </c:pt>
                <c:pt idx="9">
                  <c:v>1.0974045454545454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5F5-4F58-B9FA-42CB3932F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4332448"/>
        <c:axId val="1294335808"/>
      </c:lineChart>
      <c:catAx>
        <c:axId val="1294332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Block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35808"/>
        <c:crosses val="autoZero"/>
        <c:auto val="1"/>
        <c:lblAlgn val="ctr"/>
        <c:lblOffset val="100"/>
        <c:noMultiLvlLbl val="0"/>
      </c:catAx>
      <c:valAx>
        <c:axId val="12943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Selection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3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2</xdr:row>
      <xdr:rowOff>128587</xdr:rowOff>
    </xdr:from>
    <xdr:to>
      <xdr:col>12</xdr:col>
      <xdr:colOff>247650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F1B9A-542E-2A26-DE04-74A7C1D517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23812</xdr:rowOff>
    </xdr:from>
    <xdr:to>
      <xdr:col>6</xdr:col>
      <xdr:colOff>352425</xdr:colOff>
      <xdr:row>63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51137-17AA-48A0-7160-7F04CEEAC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A185-6385-450F-B4BA-21BFD8414912}">
  <dimension ref="A1:M50"/>
  <sheetViews>
    <sheetView tabSelected="1" topLeftCell="A36" workbookViewId="0">
      <selection activeCell="Q58" sqref="Q58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>
        <v>0</v>
      </c>
      <c r="E1">
        <v>5.36</v>
      </c>
      <c r="I1" t="s">
        <v>0</v>
      </c>
      <c r="J1" t="s">
        <v>7</v>
      </c>
      <c r="K1" t="s">
        <v>8</v>
      </c>
      <c r="L1">
        <v>0</v>
      </c>
      <c r="M1">
        <v>3.21</v>
      </c>
    </row>
    <row r="2" spans="1:13">
      <c r="A2" t="s">
        <v>0</v>
      </c>
      <c r="B2" t="s">
        <v>1</v>
      </c>
      <c r="C2" t="s">
        <v>3</v>
      </c>
      <c r="D2">
        <v>0</v>
      </c>
      <c r="E2">
        <v>1.1000000000000001</v>
      </c>
      <c r="I2" t="s">
        <v>0</v>
      </c>
      <c r="J2" t="s">
        <v>7</v>
      </c>
      <c r="K2" t="s">
        <v>4</v>
      </c>
      <c r="L2">
        <v>0</v>
      </c>
      <c r="M2">
        <v>1.67</v>
      </c>
    </row>
    <row r="3" spans="1:13">
      <c r="A3" t="s">
        <v>0</v>
      </c>
      <c r="B3" t="s">
        <v>1</v>
      </c>
      <c r="C3" t="s">
        <v>4</v>
      </c>
      <c r="D3">
        <v>0</v>
      </c>
      <c r="E3">
        <v>6.4</v>
      </c>
      <c r="I3" t="s">
        <v>0</v>
      </c>
      <c r="J3" t="s">
        <v>7</v>
      </c>
      <c r="K3" t="s">
        <v>9</v>
      </c>
      <c r="L3">
        <v>0</v>
      </c>
      <c r="M3">
        <v>1.01</v>
      </c>
    </row>
    <row r="4" spans="1:13">
      <c r="A4" t="s">
        <v>0</v>
      </c>
      <c r="B4" t="s">
        <v>1</v>
      </c>
      <c r="C4" t="s">
        <v>5</v>
      </c>
      <c r="D4">
        <v>0</v>
      </c>
      <c r="E4">
        <v>5.21</v>
      </c>
      <c r="I4" t="s">
        <v>0</v>
      </c>
      <c r="J4" t="s">
        <v>7</v>
      </c>
      <c r="K4" t="s">
        <v>10</v>
      </c>
      <c r="L4">
        <v>0</v>
      </c>
      <c r="M4">
        <v>1.57</v>
      </c>
    </row>
    <row r="5" spans="1:13">
      <c r="A5" t="s">
        <v>0</v>
      </c>
      <c r="B5" t="s">
        <v>1</v>
      </c>
      <c r="C5" t="s">
        <v>6</v>
      </c>
      <c r="D5">
        <v>0</v>
      </c>
      <c r="E5">
        <v>4.8099999999999996</v>
      </c>
      <c r="I5" t="s">
        <v>0</v>
      </c>
      <c r="J5" t="s">
        <v>7</v>
      </c>
      <c r="K5" t="s">
        <v>11</v>
      </c>
      <c r="L5">
        <v>0</v>
      </c>
      <c r="M5">
        <v>1.43</v>
      </c>
    </row>
    <row r="6" spans="1:13">
      <c r="A6" t="s">
        <v>0</v>
      </c>
      <c r="B6" t="s">
        <v>1</v>
      </c>
      <c r="C6" t="s">
        <v>5</v>
      </c>
      <c r="D6">
        <v>1</v>
      </c>
      <c r="E6">
        <v>4.75</v>
      </c>
      <c r="I6" t="s">
        <v>0</v>
      </c>
      <c r="J6" t="s">
        <v>7</v>
      </c>
      <c r="K6" t="s">
        <v>9</v>
      </c>
      <c r="L6">
        <v>1</v>
      </c>
      <c r="M6">
        <v>1.65</v>
      </c>
    </row>
    <row r="7" spans="1:13">
      <c r="A7" t="s">
        <v>0</v>
      </c>
      <c r="B7" t="s">
        <v>1</v>
      </c>
      <c r="C7" t="s">
        <v>6</v>
      </c>
      <c r="D7">
        <v>1</v>
      </c>
      <c r="E7">
        <v>4.91</v>
      </c>
      <c r="I7" t="s">
        <v>0</v>
      </c>
      <c r="J7" t="s">
        <v>7</v>
      </c>
      <c r="K7" t="s">
        <v>4</v>
      </c>
      <c r="L7">
        <v>1</v>
      </c>
      <c r="M7">
        <v>1.6</v>
      </c>
    </row>
    <row r="8" spans="1:13">
      <c r="A8" t="s">
        <v>0</v>
      </c>
      <c r="B8" t="s">
        <v>1</v>
      </c>
      <c r="C8" t="s">
        <v>4</v>
      </c>
      <c r="D8">
        <v>1</v>
      </c>
      <c r="E8">
        <v>5.61</v>
      </c>
      <c r="I8" t="s">
        <v>0</v>
      </c>
      <c r="J8" t="s">
        <v>7</v>
      </c>
      <c r="K8" t="s">
        <v>8</v>
      </c>
      <c r="L8">
        <v>1</v>
      </c>
      <c r="M8">
        <v>0.94</v>
      </c>
    </row>
    <row r="9" spans="1:13">
      <c r="A9" t="s">
        <v>0</v>
      </c>
      <c r="B9" t="s">
        <v>1</v>
      </c>
      <c r="C9" t="s">
        <v>2</v>
      </c>
      <c r="D9">
        <v>1</v>
      </c>
      <c r="E9">
        <v>4.43</v>
      </c>
      <c r="I9" t="s">
        <v>0</v>
      </c>
      <c r="J9" t="s">
        <v>7</v>
      </c>
      <c r="K9" t="s">
        <v>11</v>
      </c>
      <c r="L9">
        <v>1</v>
      </c>
      <c r="M9">
        <v>1.4</v>
      </c>
    </row>
    <row r="10" spans="1:13">
      <c r="A10" t="s">
        <v>0</v>
      </c>
      <c r="B10" t="s">
        <v>1</v>
      </c>
      <c r="C10" t="s">
        <v>3</v>
      </c>
      <c r="D10">
        <v>1</v>
      </c>
      <c r="E10">
        <v>1.07</v>
      </c>
      <c r="I10" t="s">
        <v>0</v>
      </c>
      <c r="J10" t="s">
        <v>7</v>
      </c>
      <c r="K10" t="s">
        <v>10</v>
      </c>
      <c r="L10">
        <v>1</v>
      </c>
      <c r="M10">
        <v>1.65</v>
      </c>
    </row>
    <row r="11" spans="1:13">
      <c r="A11" t="s">
        <v>0</v>
      </c>
      <c r="B11" t="s">
        <v>1</v>
      </c>
      <c r="C11" t="s">
        <v>2</v>
      </c>
      <c r="D11">
        <v>2</v>
      </c>
      <c r="E11">
        <v>4.75</v>
      </c>
      <c r="I11" t="s">
        <v>0</v>
      </c>
      <c r="J11" t="s">
        <v>7</v>
      </c>
      <c r="K11" t="s">
        <v>8</v>
      </c>
      <c r="L11">
        <v>2</v>
      </c>
      <c r="M11">
        <v>0.92</v>
      </c>
    </row>
    <row r="12" spans="1:13">
      <c r="A12" t="s">
        <v>0</v>
      </c>
      <c r="B12" t="s">
        <v>1</v>
      </c>
      <c r="C12" t="s">
        <v>5</v>
      </c>
      <c r="D12">
        <v>2</v>
      </c>
      <c r="E12">
        <v>4.51</v>
      </c>
      <c r="I12" t="s">
        <v>0</v>
      </c>
      <c r="J12" t="s">
        <v>7</v>
      </c>
      <c r="K12" t="s">
        <v>11</v>
      </c>
      <c r="L12">
        <v>2</v>
      </c>
      <c r="M12">
        <v>1.61</v>
      </c>
    </row>
    <row r="13" spans="1:13">
      <c r="A13" t="s">
        <v>0</v>
      </c>
      <c r="B13" t="s">
        <v>1</v>
      </c>
      <c r="C13" t="s">
        <v>4</v>
      </c>
      <c r="D13">
        <v>2</v>
      </c>
      <c r="E13">
        <v>5.18</v>
      </c>
      <c r="I13" t="s">
        <v>0</v>
      </c>
      <c r="J13" t="s">
        <v>7</v>
      </c>
      <c r="K13" t="s">
        <v>10</v>
      </c>
      <c r="L13">
        <v>2</v>
      </c>
      <c r="M13">
        <v>1.59</v>
      </c>
    </row>
    <row r="14" spans="1:13">
      <c r="A14" t="s">
        <v>0</v>
      </c>
      <c r="B14" t="s">
        <v>1</v>
      </c>
      <c r="C14" t="s">
        <v>3</v>
      </c>
      <c r="D14">
        <v>2</v>
      </c>
      <c r="E14">
        <v>0.93</v>
      </c>
      <c r="I14" t="s">
        <v>0</v>
      </c>
      <c r="J14" t="s">
        <v>7</v>
      </c>
      <c r="K14" t="s">
        <v>4</v>
      </c>
      <c r="L14">
        <v>2</v>
      </c>
      <c r="M14">
        <v>1.24</v>
      </c>
    </row>
    <row r="15" spans="1:13">
      <c r="A15" t="s">
        <v>0</v>
      </c>
      <c r="B15" t="s">
        <v>1</v>
      </c>
      <c r="C15" t="s">
        <v>6</v>
      </c>
      <c r="D15">
        <v>2</v>
      </c>
      <c r="E15">
        <v>4.28</v>
      </c>
      <c r="I15" t="s">
        <v>0</v>
      </c>
      <c r="J15" t="s">
        <v>7</v>
      </c>
      <c r="K15" t="s">
        <v>9</v>
      </c>
      <c r="L15">
        <v>2</v>
      </c>
      <c r="M15">
        <v>1.05</v>
      </c>
    </row>
    <row r="16" spans="1:13">
      <c r="A16" t="s">
        <v>0</v>
      </c>
      <c r="B16" t="s">
        <v>1</v>
      </c>
      <c r="C16" t="s">
        <v>5</v>
      </c>
      <c r="D16">
        <v>3</v>
      </c>
      <c r="E16">
        <v>3.97</v>
      </c>
      <c r="I16" t="s">
        <v>0</v>
      </c>
      <c r="J16" t="s">
        <v>7</v>
      </c>
      <c r="K16" t="s">
        <v>8</v>
      </c>
      <c r="L16">
        <v>3</v>
      </c>
      <c r="M16">
        <v>1.78</v>
      </c>
    </row>
    <row r="17" spans="1:13">
      <c r="A17" t="s">
        <v>0</v>
      </c>
      <c r="B17" t="s">
        <v>1</v>
      </c>
      <c r="C17" t="s">
        <v>2</v>
      </c>
      <c r="D17">
        <v>3</v>
      </c>
      <c r="E17">
        <v>4.25</v>
      </c>
      <c r="I17" t="s">
        <v>0</v>
      </c>
      <c r="J17" t="s">
        <v>7</v>
      </c>
      <c r="K17" t="s">
        <v>4</v>
      </c>
      <c r="L17">
        <v>3</v>
      </c>
      <c r="M17">
        <v>2.52</v>
      </c>
    </row>
    <row r="18" spans="1:13">
      <c r="A18" t="s">
        <v>0</v>
      </c>
      <c r="B18" t="s">
        <v>1</v>
      </c>
      <c r="C18" t="s">
        <v>6</v>
      </c>
      <c r="D18">
        <v>3</v>
      </c>
      <c r="E18">
        <v>4.17</v>
      </c>
      <c r="I18" t="s">
        <v>0</v>
      </c>
      <c r="J18" t="s">
        <v>7</v>
      </c>
      <c r="K18" t="s">
        <v>9</v>
      </c>
      <c r="L18">
        <v>3</v>
      </c>
      <c r="M18">
        <v>1.1000000000000001</v>
      </c>
    </row>
    <row r="19" spans="1:13">
      <c r="A19" t="s">
        <v>0</v>
      </c>
      <c r="B19" t="s">
        <v>1</v>
      </c>
      <c r="C19" t="s">
        <v>3</v>
      </c>
      <c r="D19">
        <v>3</v>
      </c>
      <c r="E19">
        <v>1</v>
      </c>
      <c r="I19" t="s">
        <v>0</v>
      </c>
      <c r="J19" t="s">
        <v>7</v>
      </c>
      <c r="K19" t="s">
        <v>10</v>
      </c>
      <c r="L19">
        <v>3</v>
      </c>
      <c r="M19">
        <v>1.54</v>
      </c>
    </row>
    <row r="20" spans="1:13">
      <c r="A20" t="s">
        <v>0</v>
      </c>
      <c r="B20" t="s">
        <v>1</v>
      </c>
      <c r="C20" t="s">
        <v>4</v>
      </c>
      <c r="D20">
        <v>3</v>
      </c>
      <c r="E20">
        <v>5.13</v>
      </c>
      <c r="I20" t="s">
        <v>0</v>
      </c>
      <c r="J20" t="s">
        <v>7</v>
      </c>
      <c r="K20" t="s">
        <v>11</v>
      </c>
      <c r="L20">
        <v>3</v>
      </c>
      <c r="M20">
        <v>1.07</v>
      </c>
    </row>
    <row r="21" spans="1:13">
      <c r="A21" t="s">
        <v>0</v>
      </c>
      <c r="B21" t="s">
        <v>1</v>
      </c>
      <c r="C21" t="s">
        <v>5</v>
      </c>
      <c r="D21">
        <v>4</v>
      </c>
      <c r="E21">
        <v>3.99</v>
      </c>
      <c r="I21" t="s">
        <v>0</v>
      </c>
      <c r="J21" t="s">
        <v>7</v>
      </c>
      <c r="K21" t="s">
        <v>9</v>
      </c>
      <c r="L21">
        <v>4</v>
      </c>
      <c r="M21">
        <v>1.75</v>
      </c>
    </row>
    <row r="22" spans="1:13">
      <c r="A22" t="s">
        <v>0</v>
      </c>
      <c r="B22" t="s">
        <v>1</v>
      </c>
      <c r="C22" t="s">
        <v>6</v>
      </c>
      <c r="D22">
        <v>4</v>
      </c>
      <c r="E22">
        <v>4.01</v>
      </c>
      <c r="I22" t="s">
        <v>0</v>
      </c>
      <c r="J22" t="s">
        <v>7</v>
      </c>
      <c r="K22" t="s">
        <v>4</v>
      </c>
      <c r="L22">
        <v>4</v>
      </c>
      <c r="M22">
        <v>1.26</v>
      </c>
    </row>
    <row r="23" spans="1:13">
      <c r="A23" t="s">
        <v>0</v>
      </c>
      <c r="B23" t="s">
        <v>1</v>
      </c>
      <c r="C23" t="s">
        <v>3</v>
      </c>
      <c r="D23">
        <v>4</v>
      </c>
      <c r="E23">
        <v>1.6</v>
      </c>
      <c r="I23" t="s">
        <v>0</v>
      </c>
      <c r="J23" t="s">
        <v>7</v>
      </c>
      <c r="K23" t="s">
        <v>8</v>
      </c>
      <c r="L23">
        <v>4</v>
      </c>
      <c r="M23">
        <v>1.23</v>
      </c>
    </row>
    <row r="24" spans="1:13">
      <c r="A24" t="s">
        <v>0</v>
      </c>
      <c r="B24" t="s">
        <v>1</v>
      </c>
      <c r="C24" t="s">
        <v>2</v>
      </c>
      <c r="D24">
        <v>4</v>
      </c>
      <c r="E24">
        <v>4.3499999999999996</v>
      </c>
      <c r="I24" t="s">
        <v>0</v>
      </c>
      <c r="J24" t="s">
        <v>7</v>
      </c>
      <c r="K24" t="s">
        <v>10</v>
      </c>
      <c r="L24">
        <v>4</v>
      </c>
      <c r="M24">
        <v>1.3</v>
      </c>
    </row>
    <row r="25" spans="1:13">
      <c r="A25" t="s">
        <v>0</v>
      </c>
      <c r="B25" t="s">
        <v>1</v>
      </c>
      <c r="C25" t="s">
        <v>4</v>
      </c>
      <c r="D25">
        <v>4</v>
      </c>
      <c r="E25">
        <v>4.46</v>
      </c>
      <c r="I25" t="s">
        <v>0</v>
      </c>
      <c r="J25" t="s">
        <v>7</v>
      </c>
      <c r="K25" t="s">
        <v>11</v>
      </c>
      <c r="L25">
        <v>4</v>
      </c>
      <c r="M25">
        <v>1.1499999999999999</v>
      </c>
    </row>
    <row r="26" spans="1:13">
      <c r="A26" t="s">
        <v>0</v>
      </c>
      <c r="B26" t="s">
        <v>1</v>
      </c>
      <c r="C26" t="s">
        <v>3</v>
      </c>
      <c r="D26">
        <v>5</v>
      </c>
      <c r="E26">
        <v>2.4500000000000002</v>
      </c>
      <c r="I26" t="s">
        <v>0</v>
      </c>
      <c r="J26" t="s">
        <v>7</v>
      </c>
      <c r="K26" t="s">
        <v>9</v>
      </c>
      <c r="L26">
        <v>5</v>
      </c>
      <c r="M26">
        <v>2.0299999999999998</v>
      </c>
    </row>
    <row r="27" spans="1:13">
      <c r="A27" t="s">
        <v>0</v>
      </c>
      <c r="B27" t="s">
        <v>1</v>
      </c>
      <c r="C27" t="s">
        <v>6</v>
      </c>
      <c r="D27">
        <v>5</v>
      </c>
      <c r="E27">
        <v>4.4000000000000004</v>
      </c>
      <c r="I27" t="s">
        <v>0</v>
      </c>
      <c r="J27" t="s">
        <v>7</v>
      </c>
      <c r="K27" t="s">
        <v>8</v>
      </c>
      <c r="L27">
        <v>5</v>
      </c>
      <c r="M27">
        <v>0.93</v>
      </c>
    </row>
    <row r="28" spans="1:13">
      <c r="A28" t="s">
        <v>0</v>
      </c>
      <c r="B28" t="s">
        <v>1</v>
      </c>
      <c r="C28" t="s">
        <v>4</v>
      </c>
      <c r="D28">
        <v>5</v>
      </c>
      <c r="E28">
        <v>5.38</v>
      </c>
      <c r="I28" t="s">
        <v>0</v>
      </c>
      <c r="J28" t="s">
        <v>7</v>
      </c>
      <c r="K28" t="s">
        <v>11</v>
      </c>
      <c r="L28">
        <v>5</v>
      </c>
      <c r="M28">
        <v>1.19</v>
      </c>
    </row>
    <row r="29" spans="1:13">
      <c r="A29" t="s">
        <v>0</v>
      </c>
      <c r="B29" t="s">
        <v>1</v>
      </c>
      <c r="C29" t="s">
        <v>2</v>
      </c>
      <c r="D29">
        <v>5</v>
      </c>
      <c r="E29">
        <v>3.85</v>
      </c>
      <c r="I29" t="s">
        <v>0</v>
      </c>
      <c r="J29" t="s">
        <v>7</v>
      </c>
      <c r="K29" t="s">
        <v>4</v>
      </c>
      <c r="L29">
        <v>5</v>
      </c>
      <c r="M29">
        <v>2.4</v>
      </c>
    </row>
    <row r="30" spans="1:13">
      <c r="A30" t="s">
        <v>0</v>
      </c>
      <c r="B30" t="s">
        <v>1</v>
      </c>
      <c r="C30" t="s">
        <v>5</v>
      </c>
      <c r="D30">
        <v>5</v>
      </c>
      <c r="E30">
        <v>4.2699999999999996</v>
      </c>
      <c r="I30" t="s">
        <v>0</v>
      </c>
      <c r="J30" t="s">
        <v>7</v>
      </c>
      <c r="K30" t="s">
        <v>10</v>
      </c>
      <c r="L30">
        <v>5</v>
      </c>
      <c r="M30">
        <v>1.23</v>
      </c>
    </row>
    <row r="31" spans="1:13">
      <c r="A31" t="s">
        <v>0</v>
      </c>
      <c r="B31" t="s">
        <v>1</v>
      </c>
      <c r="C31" t="s">
        <v>5</v>
      </c>
      <c r="D31">
        <v>6</v>
      </c>
      <c r="E31">
        <v>4.22</v>
      </c>
      <c r="I31" t="s">
        <v>0</v>
      </c>
      <c r="J31" t="s">
        <v>7</v>
      </c>
      <c r="K31" t="s">
        <v>10</v>
      </c>
      <c r="L31">
        <v>6</v>
      </c>
      <c r="M31">
        <v>1.18</v>
      </c>
    </row>
    <row r="32" spans="1:13">
      <c r="A32" t="s">
        <v>0</v>
      </c>
      <c r="B32" t="s">
        <v>1</v>
      </c>
      <c r="C32" t="s">
        <v>3</v>
      </c>
      <c r="D32">
        <v>6</v>
      </c>
      <c r="E32">
        <v>1.01</v>
      </c>
      <c r="I32" t="s">
        <v>0</v>
      </c>
      <c r="J32" t="s">
        <v>7</v>
      </c>
      <c r="K32" t="s">
        <v>4</v>
      </c>
      <c r="L32">
        <v>6</v>
      </c>
      <c r="M32">
        <v>1.24</v>
      </c>
    </row>
    <row r="33" spans="1:13">
      <c r="A33" t="s">
        <v>0</v>
      </c>
      <c r="B33" t="s">
        <v>1</v>
      </c>
      <c r="C33" t="s">
        <v>6</v>
      </c>
      <c r="D33">
        <v>6</v>
      </c>
      <c r="E33">
        <v>4.38</v>
      </c>
      <c r="I33" t="s">
        <v>0</v>
      </c>
      <c r="J33" t="s">
        <v>7</v>
      </c>
      <c r="K33" t="s">
        <v>9</v>
      </c>
      <c r="L33">
        <v>6</v>
      </c>
      <c r="M33">
        <v>1.2</v>
      </c>
    </row>
    <row r="34" spans="1:13">
      <c r="A34" t="s">
        <v>0</v>
      </c>
      <c r="B34" t="s">
        <v>1</v>
      </c>
      <c r="C34" t="s">
        <v>2</v>
      </c>
      <c r="D34">
        <v>6</v>
      </c>
      <c r="E34">
        <v>4.55</v>
      </c>
      <c r="I34" t="s">
        <v>0</v>
      </c>
      <c r="J34" t="s">
        <v>7</v>
      </c>
      <c r="K34" t="s">
        <v>8</v>
      </c>
      <c r="L34">
        <v>6</v>
      </c>
      <c r="M34">
        <v>1.05</v>
      </c>
    </row>
    <row r="35" spans="1:13">
      <c r="A35" t="s">
        <v>0</v>
      </c>
      <c r="B35" t="s">
        <v>1</v>
      </c>
      <c r="C35" t="s">
        <v>4</v>
      </c>
      <c r="D35">
        <v>6</v>
      </c>
      <c r="E35">
        <v>4.68</v>
      </c>
      <c r="I35" t="s">
        <v>0</v>
      </c>
      <c r="J35" t="s">
        <v>7</v>
      </c>
      <c r="K35" t="s">
        <v>11</v>
      </c>
      <c r="L35">
        <v>6</v>
      </c>
      <c r="M35">
        <v>1.35</v>
      </c>
    </row>
    <row r="36" spans="1:13">
      <c r="A36" t="s">
        <v>0</v>
      </c>
      <c r="B36" t="s">
        <v>1</v>
      </c>
      <c r="C36" t="s">
        <v>6</v>
      </c>
      <c r="D36">
        <v>7</v>
      </c>
      <c r="E36">
        <v>3.8</v>
      </c>
      <c r="I36" t="s">
        <v>0</v>
      </c>
      <c r="J36" t="s">
        <v>7</v>
      </c>
      <c r="K36" t="s">
        <v>10</v>
      </c>
      <c r="L36">
        <v>7</v>
      </c>
      <c r="M36">
        <v>1.62</v>
      </c>
    </row>
    <row r="37" spans="1:13">
      <c r="A37" t="s">
        <v>0</v>
      </c>
      <c r="B37" t="s">
        <v>1</v>
      </c>
      <c r="C37" t="s">
        <v>5</v>
      </c>
      <c r="D37">
        <v>7</v>
      </c>
      <c r="E37">
        <v>4.84</v>
      </c>
      <c r="I37" t="s">
        <v>0</v>
      </c>
      <c r="J37" t="s">
        <v>7</v>
      </c>
      <c r="K37" t="s">
        <v>4</v>
      </c>
      <c r="L37">
        <v>7</v>
      </c>
      <c r="M37">
        <v>1.29</v>
      </c>
    </row>
    <row r="38" spans="1:13">
      <c r="A38" t="s">
        <v>0</v>
      </c>
      <c r="B38" t="s">
        <v>1</v>
      </c>
      <c r="C38" t="s">
        <v>3</v>
      </c>
      <c r="D38">
        <v>7</v>
      </c>
      <c r="E38">
        <v>1.1599999999999999</v>
      </c>
      <c r="I38" t="s">
        <v>0</v>
      </c>
      <c r="J38" t="s">
        <v>7</v>
      </c>
      <c r="K38" t="s">
        <v>8</v>
      </c>
      <c r="L38">
        <v>7</v>
      </c>
      <c r="M38">
        <v>0.93</v>
      </c>
    </row>
    <row r="39" spans="1:13">
      <c r="A39" t="s">
        <v>0</v>
      </c>
      <c r="B39" t="s">
        <v>1</v>
      </c>
      <c r="C39" t="s">
        <v>4</v>
      </c>
      <c r="D39">
        <v>7</v>
      </c>
      <c r="E39">
        <v>4.91</v>
      </c>
      <c r="I39" t="s">
        <v>0</v>
      </c>
      <c r="J39" t="s">
        <v>7</v>
      </c>
      <c r="K39" t="s">
        <v>11</v>
      </c>
      <c r="L39">
        <v>7</v>
      </c>
      <c r="M39">
        <v>1.21</v>
      </c>
    </row>
    <row r="40" spans="1:13">
      <c r="A40" t="s">
        <v>0</v>
      </c>
      <c r="B40" t="s">
        <v>1</v>
      </c>
      <c r="C40" t="s">
        <v>2</v>
      </c>
      <c r="D40">
        <v>7</v>
      </c>
      <c r="E40">
        <v>3.67</v>
      </c>
      <c r="I40" t="s">
        <v>0</v>
      </c>
      <c r="J40" t="s">
        <v>7</v>
      </c>
      <c r="K40" t="s">
        <v>9</v>
      </c>
      <c r="L40">
        <v>7</v>
      </c>
      <c r="M40">
        <v>1.07</v>
      </c>
    </row>
    <row r="41" spans="1:13">
      <c r="A41" t="s">
        <v>0</v>
      </c>
      <c r="B41" t="s">
        <v>1</v>
      </c>
      <c r="C41" t="s">
        <v>3</v>
      </c>
      <c r="D41">
        <v>8</v>
      </c>
      <c r="E41">
        <v>6.35</v>
      </c>
      <c r="I41" t="s">
        <v>0</v>
      </c>
      <c r="J41" t="s">
        <v>7</v>
      </c>
      <c r="K41" t="s">
        <v>9</v>
      </c>
      <c r="L41">
        <v>8</v>
      </c>
      <c r="M41">
        <v>0.68</v>
      </c>
    </row>
    <row r="42" spans="1:13">
      <c r="A42" t="s">
        <v>0</v>
      </c>
      <c r="B42" t="s">
        <v>1</v>
      </c>
      <c r="C42" t="s">
        <v>4</v>
      </c>
      <c r="D42">
        <v>8</v>
      </c>
      <c r="E42">
        <v>3.39</v>
      </c>
      <c r="I42" t="s">
        <v>0</v>
      </c>
      <c r="J42" t="s">
        <v>7</v>
      </c>
      <c r="K42" t="s">
        <v>10</v>
      </c>
      <c r="L42">
        <v>8</v>
      </c>
      <c r="M42">
        <v>1.1200000000000001</v>
      </c>
    </row>
    <row r="43" spans="1:13">
      <c r="A43" t="s">
        <v>0</v>
      </c>
      <c r="B43" t="s">
        <v>1</v>
      </c>
      <c r="C43" t="s">
        <v>6</v>
      </c>
      <c r="D43">
        <v>8</v>
      </c>
      <c r="E43">
        <v>4.6500000000000004</v>
      </c>
      <c r="I43" t="s">
        <v>0</v>
      </c>
      <c r="J43" t="s">
        <v>7</v>
      </c>
      <c r="K43" t="s">
        <v>4</v>
      </c>
      <c r="L43">
        <v>8</v>
      </c>
      <c r="M43">
        <v>1.58</v>
      </c>
    </row>
    <row r="44" spans="1:13">
      <c r="A44" t="s">
        <v>0</v>
      </c>
      <c r="B44" t="s">
        <v>1</v>
      </c>
      <c r="C44" t="s">
        <v>2</v>
      </c>
      <c r="D44">
        <v>8</v>
      </c>
      <c r="E44">
        <v>3.39</v>
      </c>
      <c r="I44" t="s">
        <v>0</v>
      </c>
      <c r="J44" t="s">
        <v>7</v>
      </c>
      <c r="K44" t="s">
        <v>8</v>
      </c>
      <c r="L44">
        <v>8</v>
      </c>
      <c r="M44">
        <v>0.94</v>
      </c>
    </row>
    <row r="45" spans="1:13">
      <c r="A45" t="s">
        <v>0</v>
      </c>
      <c r="B45" t="s">
        <v>1</v>
      </c>
      <c r="C45" t="s">
        <v>5</v>
      </c>
      <c r="D45">
        <v>8</v>
      </c>
      <c r="E45">
        <v>4.8099999999999996</v>
      </c>
      <c r="I45" t="s">
        <v>0</v>
      </c>
      <c r="J45" t="s">
        <v>7</v>
      </c>
      <c r="K45" t="s">
        <v>11</v>
      </c>
      <c r="L45">
        <v>8</v>
      </c>
      <c r="M45">
        <v>1.1599999999999999</v>
      </c>
    </row>
    <row r="46" spans="1:13">
      <c r="A46" t="s">
        <v>0</v>
      </c>
      <c r="B46" t="s">
        <v>1</v>
      </c>
      <c r="C46" t="s">
        <v>4</v>
      </c>
      <c r="D46">
        <v>9</v>
      </c>
      <c r="E46">
        <v>4.24</v>
      </c>
      <c r="I46" t="s">
        <v>0</v>
      </c>
      <c r="J46" t="s">
        <v>7</v>
      </c>
      <c r="K46" t="s">
        <v>4</v>
      </c>
      <c r="L46">
        <v>9</v>
      </c>
      <c r="M46">
        <v>1.24</v>
      </c>
    </row>
    <row r="47" spans="1:13">
      <c r="A47" t="s">
        <v>0</v>
      </c>
      <c r="B47" t="s">
        <v>1</v>
      </c>
      <c r="C47" t="s">
        <v>5</v>
      </c>
      <c r="D47">
        <v>9</v>
      </c>
      <c r="E47">
        <v>4.8099999999999996</v>
      </c>
      <c r="I47" t="s">
        <v>0</v>
      </c>
      <c r="J47" t="s">
        <v>7</v>
      </c>
      <c r="K47" t="s">
        <v>10</v>
      </c>
      <c r="L47">
        <v>9</v>
      </c>
      <c r="M47">
        <v>1.21</v>
      </c>
    </row>
    <row r="48" spans="1:13">
      <c r="A48" t="s">
        <v>0</v>
      </c>
      <c r="B48" t="s">
        <v>1</v>
      </c>
      <c r="C48" t="s">
        <v>2</v>
      </c>
      <c r="D48">
        <v>9</v>
      </c>
      <c r="E48">
        <v>4.76</v>
      </c>
      <c r="I48" t="s">
        <v>0</v>
      </c>
      <c r="J48" t="s">
        <v>7</v>
      </c>
      <c r="K48" t="s">
        <v>11</v>
      </c>
      <c r="L48">
        <v>9</v>
      </c>
      <c r="M48">
        <v>0.96</v>
      </c>
    </row>
    <row r="49" spans="1:13">
      <c r="A49" t="s">
        <v>0</v>
      </c>
      <c r="B49" t="s">
        <v>1</v>
      </c>
      <c r="C49" t="s">
        <v>6</v>
      </c>
      <c r="D49">
        <v>9</v>
      </c>
      <c r="E49">
        <v>4.0999999999999996</v>
      </c>
      <c r="I49" t="s">
        <v>0</v>
      </c>
      <c r="J49" t="s">
        <v>7</v>
      </c>
      <c r="K49" t="s">
        <v>8</v>
      </c>
      <c r="L49">
        <v>9</v>
      </c>
      <c r="M49">
        <v>1</v>
      </c>
    </row>
    <row r="50" spans="1:13">
      <c r="A50" t="s">
        <v>0</v>
      </c>
      <c r="B50" t="s">
        <v>1</v>
      </c>
      <c r="C50" t="s">
        <v>3</v>
      </c>
      <c r="D50">
        <v>9</v>
      </c>
      <c r="E50">
        <v>1.05</v>
      </c>
      <c r="I50" t="s">
        <v>0</v>
      </c>
      <c r="J50" t="s">
        <v>7</v>
      </c>
      <c r="K50" t="s">
        <v>9</v>
      </c>
      <c r="L50">
        <v>9</v>
      </c>
      <c r="M50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7632-4587-4892-9DD7-37A13DEAC0A7}">
  <dimension ref="A1:J22"/>
  <sheetViews>
    <sheetView workbookViewId="0">
      <selection activeCell="A22" sqref="A22:J22"/>
    </sheetView>
  </sheetViews>
  <sheetFormatPr defaultRowHeight="15"/>
  <cols>
    <col min="1" max="1" width="13.5703125" bestFit="1" customWidth="1"/>
    <col min="2" max="2" width="19.7109375" bestFit="1" customWidth="1"/>
    <col min="3" max="3" width="20.7109375" bestFit="1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cm="1">
        <f t="array" ref="A2:A11">_xlfn.UNIQUE('Original Data'!D1:D50)</f>
        <v>0</v>
      </c>
      <c r="B2">
        <f>AVERAGEIFS('Original Data'!E:E, 'Original Data'!D:D, 'Mean Times'!A2)</f>
        <v>4.5759999999999996</v>
      </c>
      <c r="C2">
        <f>AVERAGEIFS('Original Data'!M:M, 'Original Data'!L:L, 'Mean Times'!A2)</f>
        <v>1.778</v>
      </c>
    </row>
    <row r="3" spans="1:3">
      <c r="A3">
        <v>1</v>
      </c>
      <c r="B3">
        <f>AVERAGEIFS('Original Data'!E:E, 'Original Data'!D:D, 'Mean Times'!A3)</f>
        <v>4.1539999999999999</v>
      </c>
      <c r="C3">
        <f>AVERAGEIFS('Original Data'!M:M, 'Original Data'!L:L, 'Mean Times'!A3)</f>
        <v>1.448</v>
      </c>
    </row>
    <row r="4" spans="1:3">
      <c r="A4">
        <v>2</v>
      </c>
      <c r="B4">
        <f>AVERAGEIFS('Original Data'!E:E, 'Original Data'!D:D, 'Mean Times'!A4)</f>
        <v>3.9299999999999997</v>
      </c>
      <c r="C4">
        <f>AVERAGEIFS('Original Data'!M:M, 'Original Data'!L:L, 'Mean Times'!A4)</f>
        <v>1.282</v>
      </c>
    </row>
    <row r="5" spans="1:3">
      <c r="A5">
        <v>3</v>
      </c>
      <c r="B5">
        <f>AVERAGEIFS('Original Data'!E:E, 'Original Data'!D:D, 'Mean Times'!A5)</f>
        <v>3.7039999999999997</v>
      </c>
      <c r="C5">
        <f>AVERAGEIFS('Original Data'!M:M, 'Original Data'!L:L, 'Mean Times'!A5)</f>
        <v>1.6019999999999999</v>
      </c>
    </row>
    <row r="6" spans="1:3">
      <c r="A6">
        <v>4</v>
      </c>
      <c r="B6">
        <f>AVERAGEIFS('Original Data'!E:E, 'Original Data'!D:D, 'Mean Times'!A6)</f>
        <v>3.6819999999999999</v>
      </c>
      <c r="C6">
        <f>AVERAGEIFS('Original Data'!M:M, 'Original Data'!L:L, 'Mean Times'!A6)</f>
        <v>1.3379999999999999</v>
      </c>
    </row>
    <row r="7" spans="1:3">
      <c r="A7">
        <v>5</v>
      </c>
      <c r="B7">
        <f>AVERAGEIFS('Original Data'!E:E, 'Original Data'!D:D, 'Mean Times'!A7)</f>
        <v>4.07</v>
      </c>
      <c r="C7">
        <f>AVERAGEIFS('Original Data'!M:M, 'Original Data'!L:L, 'Mean Times'!A7)</f>
        <v>1.5560000000000003</v>
      </c>
    </row>
    <row r="8" spans="1:3">
      <c r="A8">
        <v>6</v>
      </c>
      <c r="B8">
        <f>AVERAGEIFS('Original Data'!E:E, 'Original Data'!D:D, 'Mean Times'!A8)</f>
        <v>3.7679999999999998</v>
      </c>
      <c r="C8">
        <f>AVERAGEIFS('Original Data'!M:M, 'Original Data'!L:L, 'Mean Times'!A8)</f>
        <v>1.204</v>
      </c>
    </row>
    <row r="9" spans="1:3">
      <c r="A9">
        <v>7</v>
      </c>
      <c r="B9">
        <f>AVERAGEIFS('Original Data'!E:E, 'Original Data'!D:D, 'Mean Times'!A9)</f>
        <v>3.6760000000000006</v>
      </c>
      <c r="C9">
        <f>AVERAGEIFS('Original Data'!M:M, 'Original Data'!L:L, 'Mean Times'!A9)</f>
        <v>1.2240000000000002</v>
      </c>
    </row>
    <row r="10" spans="1:3">
      <c r="A10">
        <v>8</v>
      </c>
      <c r="B10">
        <f>AVERAGEIFS('Original Data'!E:E, 'Original Data'!D:D, 'Mean Times'!A10)</f>
        <v>4.5179999999999998</v>
      </c>
      <c r="C10">
        <f>AVERAGEIFS('Original Data'!M:M, 'Original Data'!L:L, 'Mean Times'!A10)</f>
        <v>1.0960000000000001</v>
      </c>
    </row>
    <row r="11" spans="1:3">
      <c r="A11">
        <v>9</v>
      </c>
      <c r="B11">
        <f>AVERAGEIFS('Original Data'!E:E, 'Original Data'!D:D, 'Mean Times'!A11)</f>
        <v>3.7920000000000003</v>
      </c>
      <c r="C11">
        <f>AVERAGEIFS('Original Data'!M:M, 'Original Data'!L:L, 'Mean Times'!A11)</f>
        <v>1.1280000000000001</v>
      </c>
    </row>
    <row r="20" spans="1:10">
      <c r="A20">
        <v>4.5759999999999996</v>
      </c>
      <c r="B20">
        <v>4.1539999999999999</v>
      </c>
      <c r="C20">
        <v>3.9299999999999997</v>
      </c>
      <c r="D20">
        <v>3.7039999999999997</v>
      </c>
      <c r="E20">
        <v>3.6819999999999999</v>
      </c>
      <c r="F20">
        <v>4.07</v>
      </c>
      <c r="G20">
        <v>3.7679999999999998</v>
      </c>
      <c r="H20">
        <v>3.6760000000000006</v>
      </c>
      <c r="I20">
        <v>4.5179999999999998</v>
      </c>
      <c r="J20">
        <v>3.7920000000000003</v>
      </c>
    </row>
    <row r="22" spans="1:10">
      <c r="A22">
        <v>1.778</v>
      </c>
      <c r="B22">
        <v>1.448</v>
      </c>
      <c r="C22">
        <v>1.282</v>
      </c>
      <c r="D22">
        <v>1.6019999999999999</v>
      </c>
      <c r="E22">
        <v>1.3379999999999999</v>
      </c>
      <c r="F22">
        <v>1.5560000000000003</v>
      </c>
      <c r="G22">
        <v>1.204</v>
      </c>
      <c r="H22">
        <v>1.2240000000000002</v>
      </c>
      <c r="I22">
        <v>1.0960000000000001</v>
      </c>
      <c r="J22">
        <v>1.1280000000000001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C807-5C6C-48E9-AE49-B7F37F8446A1}">
  <dimension ref="A1:AG98"/>
  <sheetViews>
    <sheetView topLeftCell="B32" workbookViewId="0">
      <selection activeCell="K83" sqref="K83"/>
    </sheetView>
  </sheetViews>
  <sheetFormatPr defaultRowHeight="15"/>
  <cols>
    <col min="1" max="1" width="15.140625" bestFit="1" customWidth="1"/>
    <col min="6" max="8" width="11.5703125" bestFit="1" customWidth="1"/>
    <col min="9" max="9" width="12.28515625" bestFit="1" customWidth="1"/>
    <col min="10" max="10" width="12" bestFit="1" customWidth="1"/>
    <col min="11" max="11" width="11.5703125" bestFit="1" customWidth="1"/>
    <col min="13" max="14" width="11.5703125" bestFit="1" customWidth="1"/>
    <col min="15" max="15" width="12" bestFit="1" customWidth="1"/>
    <col min="16" max="22" width="11.5703125" bestFit="1" customWidth="1"/>
    <col min="24" max="33" width="11.5703125" bestFit="1" customWidth="1"/>
  </cols>
  <sheetData>
    <row r="1" spans="1:33">
      <c r="A1" s="1"/>
      <c r="B1" s="16" t="s">
        <v>15</v>
      </c>
      <c r="C1" s="16"/>
      <c r="D1" s="16"/>
      <c r="E1" s="16"/>
      <c r="F1" s="16"/>
      <c r="G1" s="16"/>
      <c r="H1" s="16"/>
      <c r="I1" s="16"/>
      <c r="J1" s="16"/>
      <c r="K1" s="16"/>
      <c r="L1" s="1"/>
      <c r="M1" s="16" t="s">
        <v>16</v>
      </c>
      <c r="N1" s="16"/>
      <c r="O1" s="16"/>
      <c r="P1" s="16"/>
      <c r="Q1" s="16"/>
      <c r="R1" s="16"/>
      <c r="S1" s="16"/>
      <c r="T1" s="16"/>
      <c r="U1" s="16"/>
      <c r="V1" s="16"/>
      <c r="W1" s="1"/>
      <c r="X1" s="16" t="s">
        <v>17</v>
      </c>
      <c r="Y1" s="16"/>
      <c r="Z1" s="16"/>
      <c r="AA1" s="16"/>
      <c r="AB1" s="16"/>
      <c r="AC1" s="16"/>
      <c r="AD1" s="16"/>
      <c r="AE1" s="16"/>
      <c r="AF1" s="16"/>
      <c r="AG1" s="16"/>
    </row>
    <row r="2" spans="1:33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/>
      <c r="M2" s="1">
        <v>0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/>
      <c r="X2" s="1">
        <v>0</v>
      </c>
      <c r="Y2" s="1">
        <v>1</v>
      </c>
      <c r="Z2" s="1">
        <v>2</v>
      </c>
      <c r="AA2" s="1">
        <v>3</v>
      </c>
      <c r="AB2" s="1">
        <v>4</v>
      </c>
      <c r="AC2" s="1">
        <v>5</v>
      </c>
      <c r="AD2" s="1">
        <v>6</v>
      </c>
      <c r="AE2" s="1">
        <v>7</v>
      </c>
      <c r="AF2" s="1">
        <v>8</v>
      </c>
      <c r="AG2" s="1">
        <v>9</v>
      </c>
    </row>
    <row r="3" spans="1:33" ht="15.75">
      <c r="A3" s="2" t="s">
        <v>18</v>
      </c>
      <c r="B3" s="1">
        <v>4.298</v>
      </c>
      <c r="C3" s="1">
        <v>3.6859999999999999</v>
      </c>
      <c r="D3" s="1">
        <v>3.218</v>
      </c>
      <c r="E3" s="1">
        <v>3.456</v>
      </c>
      <c r="F3" s="1">
        <v>4.766</v>
      </c>
      <c r="G3" s="1">
        <v>3.44</v>
      </c>
      <c r="H3" s="1">
        <v>3.25</v>
      </c>
      <c r="I3" s="1">
        <v>3.3559999999999999</v>
      </c>
      <c r="J3" s="1">
        <v>3.9</v>
      </c>
      <c r="K3" s="1">
        <v>3.0059999999999998</v>
      </c>
      <c r="L3" s="1"/>
      <c r="M3" s="3">
        <v>3.6920000000000002</v>
      </c>
      <c r="N3" s="3">
        <v>2.8479999999999999</v>
      </c>
      <c r="O3" s="3">
        <v>2.7839999999999998</v>
      </c>
      <c r="P3" s="3">
        <v>2.6840000000000002</v>
      </c>
      <c r="Q3" s="3">
        <v>2.8</v>
      </c>
      <c r="R3" s="3">
        <v>2.4940000000000002</v>
      </c>
      <c r="S3" s="3">
        <v>2.6459999999999999</v>
      </c>
      <c r="T3" s="3">
        <v>2.3559999999999999</v>
      </c>
      <c r="U3" s="3">
        <v>2.2639999999999998</v>
      </c>
      <c r="V3" s="3">
        <v>2.7160000000000002</v>
      </c>
      <c r="W3" s="1"/>
      <c r="X3" s="1">
        <v>2.66</v>
      </c>
      <c r="Y3" s="1">
        <v>1.85</v>
      </c>
      <c r="Z3" s="1">
        <v>1.8440000000000001</v>
      </c>
      <c r="AA3" s="1">
        <v>1.3740000000000001</v>
      </c>
      <c r="AB3" s="1">
        <v>1.304</v>
      </c>
      <c r="AC3" s="1">
        <v>1.236</v>
      </c>
      <c r="AD3" s="1">
        <v>1.224</v>
      </c>
      <c r="AE3" s="1">
        <v>1.1299999999999999</v>
      </c>
      <c r="AF3" s="1">
        <v>1.268</v>
      </c>
      <c r="AG3" s="1">
        <v>1.258</v>
      </c>
    </row>
    <row r="4" spans="1:33">
      <c r="A4" s="4" t="s">
        <v>19</v>
      </c>
      <c r="B4" s="1">
        <v>7.9340000000000002</v>
      </c>
      <c r="C4" s="1">
        <v>5.516</v>
      </c>
      <c r="D4" s="1">
        <v>5.9859999999999998</v>
      </c>
      <c r="E4" s="1">
        <v>4.0179999999999998</v>
      </c>
      <c r="F4" s="1">
        <v>4.6719999999999997</v>
      </c>
      <c r="G4" s="1">
        <v>3.976</v>
      </c>
      <c r="H4" s="1">
        <v>4.4020000000000001</v>
      </c>
      <c r="I4" s="1">
        <v>4.2039999999999997</v>
      </c>
      <c r="J4" s="1">
        <v>4.0599999999999996</v>
      </c>
      <c r="K4" s="1">
        <v>5.23</v>
      </c>
      <c r="L4" s="1"/>
      <c r="M4" s="1">
        <v>3.6960000000000002</v>
      </c>
      <c r="N4" s="1">
        <v>2.1120000000000001</v>
      </c>
      <c r="O4" s="1">
        <v>1.9259999999999999</v>
      </c>
      <c r="P4" s="1">
        <v>2.3620000000000001</v>
      </c>
      <c r="Q4" s="1">
        <v>1.944</v>
      </c>
      <c r="R4" s="1">
        <v>1.726</v>
      </c>
      <c r="S4" s="1">
        <v>1.93</v>
      </c>
      <c r="T4" s="1">
        <v>1.89</v>
      </c>
      <c r="U4" s="1">
        <v>2.052</v>
      </c>
      <c r="V4" s="1">
        <v>1.804</v>
      </c>
      <c r="W4" s="1"/>
      <c r="X4" s="1">
        <v>1.786</v>
      </c>
      <c r="Y4" s="1">
        <v>1.96</v>
      </c>
      <c r="Z4" s="1">
        <v>1.63</v>
      </c>
      <c r="AA4" s="1">
        <v>1.712</v>
      </c>
      <c r="AB4" s="1">
        <v>1.202</v>
      </c>
      <c r="AC4" s="1">
        <v>1.226</v>
      </c>
      <c r="AD4" s="1">
        <v>1.74</v>
      </c>
      <c r="AE4" s="1">
        <v>1.212</v>
      </c>
      <c r="AF4" s="1">
        <v>1.1020000000000001</v>
      </c>
      <c r="AG4" s="1">
        <v>1.1559999999999999</v>
      </c>
    </row>
    <row r="5" spans="1:33">
      <c r="A5" s="4" t="s">
        <v>0</v>
      </c>
      <c r="B5" s="1">
        <v>4.5759999999999996</v>
      </c>
      <c r="C5" s="1">
        <v>4.1539999999999999</v>
      </c>
      <c r="D5" s="1">
        <v>3.93</v>
      </c>
      <c r="E5" s="1">
        <v>3.7040000000000002</v>
      </c>
      <c r="F5" s="1">
        <v>3.6819999999999999</v>
      </c>
      <c r="G5" s="1">
        <v>4.07</v>
      </c>
      <c r="H5" s="1">
        <v>3.7679999999999998</v>
      </c>
      <c r="I5" s="1">
        <v>3.6760000000000002</v>
      </c>
      <c r="J5" s="1">
        <v>4.5179999999999998</v>
      </c>
      <c r="K5" s="1">
        <v>3.7919999999999998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>
        <v>1.778</v>
      </c>
      <c r="Y5" s="1">
        <v>1.448</v>
      </c>
      <c r="Z5" s="1">
        <v>1.282</v>
      </c>
      <c r="AA5" s="1">
        <v>1.6020000000000001</v>
      </c>
      <c r="AB5" s="1">
        <v>1.3380000000000001</v>
      </c>
      <c r="AC5" s="1">
        <v>1.556</v>
      </c>
      <c r="AD5" s="1">
        <v>1.204</v>
      </c>
      <c r="AE5" s="1">
        <v>1.224</v>
      </c>
      <c r="AF5" s="1">
        <v>1.0960000000000001</v>
      </c>
      <c r="AG5" s="1">
        <v>1.1279999999999999</v>
      </c>
    </row>
    <row r="6" spans="1:33">
      <c r="A6" s="4" t="s">
        <v>20</v>
      </c>
      <c r="B6" s="1">
        <v>7.4180000000000001</v>
      </c>
      <c r="C6" s="1">
        <v>4.1180000000000003</v>
      </c>
      <c r="D6" s="1">
        <v>3.81</v>
      </c>
      <c r="E6" s="1">
        <v>3.98</v>
      </c>
      <c r="F6" s="1">
        <v>4.22</v>
      </c>
      <c r="G6" s="1">
        <v>3.694</v>
      </c>
      <c r="H6" s="1">
        <v>3.77</v>
      </c>
      <c r="I6" s="1">
        <v>3.2879999999999998</v>
      </c>
      <c r="J6" s="1">
        <v>4.274</v>
      </c>
      <c r="K6" s="1">
        <v>3.9319999999999999</v>
      </c>
      <c r="L6" s="1"/>
      <c r="M6" s="1">
        <v>4.0019999999999998</v>
      </c>
      <c r="N6" s="1">
        <v>3.6379999999999999</v>
      </c>
      <c r="O6" s="1">
        <v>3.758</v>
      </c>
      <c r="P6" s="1">
        <v>2.3039999999999998</v>
      </c>
      <c r="Q6" s="1">
        <v>2.4159999999999999</v>
      </c>
      <c r="R6" s="1">
        <v>2.8839999999999999</v>
      </c>
      <c r="S6" s="1">
        <v>3.266</v>
      </c>
      <c r="T6" s="1">
        <v>2.6560000000000001</v>
      </c>
      <c r="U6" s="1">
        <v>2.39</v>
      </c>
      <c r="V6" s="1">
        <v>2.41</v>
      </c>
      <c r="W6" s="1"/>
      <c r="X6" s="1">
        <v>6.91</v>
      </c>
      <c r="Y6" s="1">
        <v>1.6559999999999999</v>
      </c>
      <c r="Z6" s="1">
        <v>1.52</v>
      </c>
      <c r="AA6" s="1">
        <v>1.6779999999999999</v>
      </c>
      <c r="AB6" s="1">
        <v>1.41</v>
      </c>
      <c r="AC6" s="1">
        <v>1.296</v>
      </c>
      <c r="AD6" s="1">
        <v>1.516</v>
      </c>
      <c r="AE6" s="1">
        <v>1.232</v>
      </c>
      <c r="AF6" s="1">
        <v>1.1659999999999999</v>
      </c>
      <c r="AG6" s="1">
        <v>1.222</v>
      </c>
    </row>
    <row r="7" spans="1:33">
      <c r="A7" s="4" t="s">
        <v>21</v>
      </c>
      <c r="B7" s="1">
        <v>5.2480000000000002</v>
      </c>
      <c r="C7" s="1">
        <v>3.67</v>
      </c>
      <c r="D7" s="1">
        <v>5.556</v>
      </c>
      <c r="E7" s="1">
        <v>2.8</v>
      </c>
      <c r="F7" s="1">
        <v>3.052</v>
      </c>
      <c r="G7" s="1">
        <v>4.1020000000000003</v>
      </c>
      <c r="H7" s="1">
        <v>3.266</v>
      </c>
      <c r="I7" s="1">
        <v>4.3120000000000003</v>
      </c>
      <c r="J7" s="1">
        <v>3.6459999999999999</v>
      </c>
      <c r="K7" s="1">
        <v>2.5619999999999998</v>
      </c>
      <c r="L7" s="1"/>
      <c r="M7" s="1">
        <v>2.452</v>
      </c>
      <c r="N7" s="1">
        <v>1.4339999999999999</v>
      </c>
      <c r="O7" s="1">
        <v>2.552</v>
      </c>
      <c r="P7" s="1">
        <v>1.8680000000000001</v>
      </c>
      <c r="Q7" s="1">
        <v>2.3940000000000001</v>
      </c>
      <c r="R7" s="1">
        <v>1.696</v>
      </c>
      <c r="S7" s="1">
        <v>2.4500000000000002</v>
      </c>
      <c r="T7" s="1">
        <v>1.6659999999999999</v>
      </c>
      <c r="U7" s="1">
        <v>1.28</v>
      </c>
      <c r="V7" s="1">
        <v>1.5640000000000001</v>
      </c>
      <c r="W7" s="1"/>
      <c r="X7" s="1">
        <v>1.232</v>
      </c>
      <c r="Y7" s="1">
        <v>1.0740000000000001</v>
      </c>
      <c r="Z7" s="1">
        <v>1.1020000000000001</v>
      </c>
      <c r="AA7" s="1">
        <v>1.21</v>
      </c>
      <c r="AB7" s="1">
        <v>1.1479999999999999</v>
      </c>
      <c r="AC7" s="1">
        <v>1.498</v>
      </c>
      <c r="AD7" s="1">
        <v>0.89400000000000002</v>
      </c>
      <c r="AE7" s="1">
        <v>1.044</v>
      </c>
      <c r="AF7" s="1">
        <v>1.02</v>
      </c>
      <c r="AG7" s="1">
        <v>1.05</v>
      </c>
    </row>
    <row r="8" spans="1:33">
      <c r="A8" s="4" t="s">
        <v>22</v>
      </c>
      <c r="B8" s="1">
        <v>4.5439999999999996</v>
      </c>
      <c r="C8" s="1">
        <v>4.6040000000000001</v>
      </c>
      <c r="D8" s="1">
        <v>3.9980000000000002</v>
      </c>
      <c r="E8" s="1">
        <v>4.976</v>
      </c>
      <c r="F8" s="1">
        <v>4.6100000000000003</v>
      </c>
      <c r="G8" s="1">
        <v>5.0640000000000001</v>
      </c>
      <c r="H8" s="1">
        <v>4.3600000000000003</v>
      </c>
      <c r="I8" s="1">
        <v>5.3520000000000003</v>
      </c>
      <c r="J8" s="1">
        <v>4.6539999999999999</v>
      </c>
      <c r="K8" s="1">
        <v>3.996</v>
      </c>
      <c r="L8" s="1"/>
      <c r="M8" s="1">
        <v>1.952</v>
      </c>
      <c r="N8" s="1">
        <v>1.804</v>
      </c>
      <c r="O8" s="1">
        <v>1.542</v>
      </c>
      <c r="P8" s="1">
        <v>1.5820000000000001</v>
      </c>
      <c r="Q8" s="1">
        <v>1.5980000000000001</v>
      </c>
      <c r="R8" s="1">
        <v>1.3620000000000001</v>
      </c>
      <c r="S8" s="1">
        <v>1.3240000000000001</v>
      </c>
      <c r="T8" s="1">
        <v>1.5760000000000001</v>
      </c>
      <c r="U8" s="1">
        <v>1.302</v>
      </c>
      <c r="V8" s="1">
        <v>1.3080000000000001</v>
      </c>
      <c r="W8" s="1"/>
      <c r="X8" s="1">
        <v>1.81</v>
      </c>
      <c r="Y8" s="1">
        <v>1.764</v>
      </c>
      <c r="Z8" s="1">
        <v>1.206</v>
      </c>
      <c r="AA8" s="1">
        <v>1.036</v>
      </c>
      <c r="AB8" s="1">
        <v>0.99</v>
      </c>
      <c r="AC8" s="1">
        <v>1.006</v>
      </c>
      <c r="AD8" s="1">
        <v>0.98</v>
      </c>
      <c r="AE8" s="1">
        <v>1.1459999999999999</v>
      </c>
      <c r="AF8" s="1">
        <v>1.1419999999999999</v>
      </c>
      <c r="AG8" s="1">
        <v>1.032</v>
      </c>
    </row>
    <row r="9" spans="1:33">
      <c r="A9" s="4" t="s">
        <v>23</v>
      </c>
      <c r="B9" s="1">
        <v>5.1840000000000002</v>
      </c>
      <c r="C9" s="1">
        <v>6.2460000000000004</v>
      </c>
      <c r="D9" s="1">
        <v>4.28</v>
      </c>
      <c r="E9" s="1">
        <v>5.29</v>
      </c>
      <c r="F9" s="1">
        <v>5.8959999999999999</v>
      </c>
      <c r="G9" s="1">
        <v>6.5880000000000001</v>
      </c>
      <c r="H9" s="1">
        <v>4.9180000000000001</v>
      </c>
      <c r="I9" s="1">
        <v>5.9279999999999999</v>
      </c>
      <c r="J9" s="1">
        <v>5.61</v>
      </c>
      <c r="K9" s="1">
        <v>3.484</v>
      </c>
      <c r="L9" s="1"/>
      <c r="M9" s="1">
        <v>4.3920000000000003</v>
      </c>
      <c r="N9" s="1">
        <v>3.2080000000000002</v>
      </c>
      <c r="O9" s="1">
        <v>2.8380000000000001</v>
      </c>
      <c r="P9" s="1">
        <v>2.52</v>
      </c>
      <c r="Q9" s="1">
        <v>2.9359999999999999</v>
      </c>
      <c r="R9" s="1">
        <v>2.5659999999999998</v>
      </c>
      <c r="S9" s="1">
        <v>3.5859999999999999</v>
      </c>
      <c r="T9" s="1">
        <v>3.2480000000000002</v>
      </c>
      <c r="U9" s="1">
        <v>2.98</v>
      </c>
      <c r="V9" s="1">
        <v>2.75</v>
      </c>
      <c r="W9" s="1"/>
      <c r="X9" s="1">
        <v>2.3079999999999998</v>
      </c>
      <c r="Y9" s="1">
        <v>1.8740000000000001</v>
      </c>
      <c r="Z9" s="1">
        <v>2.5619999999999998</v>
      </c>
      <c r="AA9" s="1">
        <v>1.8160000000000001</v>
      </c>
      <c r="AB9" s="1">
        <v>2.0499999999999998</v>
      </c>
      <c r="AC9" s="1">
        <v>1.8759999999999999</v>
      </c>
      <c r="AD9" s="1">
        <v>1.294</v>
      </c>
      <c r="AE9" s="1">
        <v>1.6160000000000001</v>
      </c>
      <c r="AF9" s="1">
        <v>1.39</v>
      </c>
      <c r="AG9" s="1">
        <v>2.2000000000000002</v>
      </c>
    </row>
    <row r="10" spans="1:33">
      <c r="A10" s="4" t="s">
        <v>24</v>
      </c>
      <c r="B10" s="1">
        <v>4.3719999999999999</v>
      </c>
      <c r="C10" s="1">
        <v>3.2320000000000002</v>
      </c>
      <c r="D10" s="1">
        <v>3.3660000000000001</v>
      </c>
      <c r="E10" s="1">
        <v>3.6179999999999999</v>
      </c>
      <c r="F10" s="1">
        <v>3.4260000000000002</v>
      </c>
      <c r="G10" s="1">
        <v>3.3140000000000001</v>
      </c>
      <c r="H10" s="1">
        <v>3.1240000000000001</v>
      </c>
      <c r="I10" s="1">
        <v>2.714</v>
      </c>
      <c r="J10" s="1">
        <v>2.6840000000000002</v>
      </c>
      <c r="K10" s="1">
        <v>3.202</v>
      </c>
      <c r="L10" s="1"/>
      <c r="M10" s="1">
        <v>2.92</v>
      </c>
      <c r="N10" s="1">
        <v>3.0960000000000001</v>
      </c>
      <c r="O10" s="1">
        <v>2.452</v>
      </c>
      <c r="P10" s="1">
        <v>3.056</v>
      </c>
      <c r="Q10" s="1">
        <v>2.3660000000000001</v>
      </c>
      <c r="R10" s="1">
        <v>2.1459999999999999</v>
      </c>
      <c r="S10" s="1">
        <v>1.88</v>
      </c>
      <c r="T10" s="1">
        <v>2.044</v>
      </c>
      <c r="U10" s="1">
        <v>2.14</v>
      </c>
      <c r="V10" s="1">
        <v>2.6680000000000001</v>
      </c>
      <c r="W10" s="1"/>
      <c r="X10" s="1">
        <v>1.1879999999999999</v>
      </c>
      <c r="Y10" s="1">
        <v>1.6719999999999999</v>
      </c>
      <c r="Z10" s="1">
        <v>1.208</v>
      </c>
      <c r="AA10" s="1">
        <v>1.17</v>
      </c>
      <c r="AB10" s="1">
        <v>1.1259999999999999</v>
      </c>
      <c r="AC10" s="1">
        <v>1.28</v>
      </c>
      <c r="AD10" s="1">
        <v>1.1819999999999999</v>
      </c>
      <c r="AE10" s="1">
        <v>1.222</v>
      </c>
      <c r="AF10" s="1">
        <v>1.028</v>
      </c>
      <c r="AG10" s="1">
        <v>0.93200000000000005</v>
      </c>
    </row>
    <row r="11" spans="1:33">
      <c r="A11" s="4" t="s">
        <v>25</v>
      </c>
      <c r="B11" s="1">
        <v>9.4559999999999995</v>
      </c>
      <c r="C11" s="1">
        <v>2.9940000000000002</v>
      </c>
      <c r="D11" s="1">
        <v>2.8220000000000001</v>
      </c>
      <c r="E11" s="1">
        <v>3.7320000000000002</v>
      </c>
      <c r="F11" s="1">
        <v>2.476</v>
      </c>
      <c r="G11" s="1">
        <v>2.0539999999999998</v>
      </c>
      <c r="H11" s="1">
        <v>2.3119999999999998</v>
      </c>
      <c r="I11" s="1">
        <v>2.1480000000000001</v>
      </c>
      <c r="J11" s="1">
        <v>2.1880000000000002</v>
      </c>
      <c r="K11" s="1">
        <v>2.3559999999999999</v>
      </c>
      <c r="L11" s="1"/>
      <c r="M11" s="1">
        <v>3.3359999999999999</v>
      </c>
      <c r="N11" s="1">
        <v>1.788</v>
      </c>
      <c r="O11" s="1">
        <v>1.9319999999999999</v>
      </c>
      <c r="P11" s="1">
        <v>1.1499999999999999</v>
      </c>
      <c r="Q11" s="1">
        <v>1.66</v>
      </c>
      <c r="R11" s="1">
        <v>1.0980000000000001</v>
      </c>
      <c r="S11" s="1">
        <v>1.4259999999999999</v>
      </c>
      <c r="T11" s="1">
        <v>1.1020000000000001</v>
      </c>
      <c r="U11" s="1">
        <v>0.97799999999999998</v>
      </c>
      <c r="V11" s="1">
        <v>1.1060000000000001</v>
      </c>
      <c r="W11" s="1"/>
      <c r="X11" s="5">
        <v>2.04</v>
      </c>
      <c r="Y11" s="5">
        <v>1.0620000000000001</v>
      </c>
      <c r="Z11" s="5">
        <v>1.508</v>
      </c>
      <c r="AA11" s="5">
        <v>1.0740000000000001</v>
      </c>
      <c r="AB11" s="5">
        <v>1.1180000000000001</v>
      </c>
      <c r="AC11" s="5">
        <v>0.94199999999999995</v>
      </c>
      <c r="AD11" s="5">
        <v>1.04</v>
      </c>
      <c r="AE11" s="5">
        <v>1.02</v>
      </c>
      <c r="AF11" s="5">
        <v>0.996</v>
      </c>
      <c r="AG11" s="5">
        <v>1.1020000000000001</v>
      </c>
    </row>
    <row r="12" spans="1:33">
      <c r="A12" s="4" t="s">
        <v>26</v>
      </c>
      <c r="B12" s="1">
        <v>4.7</v>
      </c>
      <c r="C12" s="1">
        <v>3.056</v>
      </c>
      <c r="D12" s="1">
        <v>2.778</v>
      </c>
      <c r="E12" s="1">
        <v>2.6920000000000002</v>
      </c>
      <c r="F12" s="1">
        <v>3.0459999999999998</v>
      </c>
      <c r="G12" s="1">
        <v>2.1920000000000002</v>
      </c>
      <c r="H12" s="1">
        <v>3.47</v>
      </c>
      <c r="I12" s="1">
        <v>3.6120000000000001</v>
      </c>
      <c r="J12" s="1">
        <v>3.7320000000000002</v>
      </c>
      <c r="K12" s="1">
        <v>3.9159999999999999</v>
      </c>
      <c r="L12" s="1"/>
      <c r="M12" s="1">
        <v>3.202</v>
      </c>
      <c r="N12" s="1">
        <v>1.8160000000000001</v>
      </c>
      <c r="O12" s="1">
        <v>2.5939999999999999</v>
      </c>
      <c r="P12" s="1">
        <v>1.95</v>
      </c>
      <c r="Q12" s="1">
        <v>1.8260000000000001</v>
      </c>
      <c r="R12" s="1">
        <v>2.016</v>
      </c>
      <c r="S12" s="1">
        <v>1.8420000000000001</v>
      </c>
      <c r="T12" s="1">
        <v>1.464</v>
      </c>
      <c r="U12" s="1">
        <v>1.722</v>
      </c>
      <c r="V12" s="1">
        <v>1.6779999999999999</v>
      </c>
      <c r="W12" s="1"/>
      <c r="X12" s="1">
        <v>1.302</v>
      </c>
      <c r="Y12" s="1">
        <v>1.462</v>
      </c>
      <c r="Z12" s="1">
        <v>1.1719999999999999</v>
      </c>
      <c r="AA12" s="1">
        <v>0.96</v>
      </c>
      <c r="AB12" s="1">
        <v>1.1080000000000001</v>
      </c>
      <c r="AC12" s="1">
        <v>1.0740000000000001</v>
      </c>
      <c r="AD12" s="1">
        <v>0.98</v>
      </c>
      <c r="AE12" s="1">
        <v>0.92800000000000005</v>
      </c>
      <c r="AF12" s="1">
        <v>0.83799999999999997</v>
      </c>
      <c r="AG12" s="1">
        <v>0.94799999999999995</v>
      </c>
    </row>
    <row r="13" spans="1:33">
      <c r="A13" s="4" t="s">
        <v>27</v>
      </c>
      <c r="B13" s="1">
        <v>4.9119999999999999</v>
      </c>
      <c r="C13" s="1">
        <v>3.4980000000000002</v>
      </c>
      <c r="D13" s="1">
        <v>3.052</v>
      </c>
      <c r="E13" s="1">
        <v>2.7519999999999998</v>
      </c>
      <c r="F13" s="1">
        <v>2.4860000000000002</v>
      </c>
      <c r="G13" s="1">
        <v>2.85</v>
      </c>
      <c r="H13" s="1">
        <v>2.552</v>
      </c>
      <c r="I13" s="1">
        <v>2.54</v>
      </c>
      <c r="J13" s="1">
        <v>2.3919999999999999</v>
      </c>
      <c r="K13" s="1">
        <v>2.3919999999999999</v>
      </c>
      <c r="L13" s="1"/>
      <c r="M13" s="1">
        <v>3.7639999999999998</v>
      </c>
      <c r="N13" s="1">
        <v>3.1520000000000001</v>
      </c>
      <c r="O13" s="1">
        <v>2.8940000000000001</v>
      </c>
      <c r="P13" s="1">
        <v>2.548</v>
      </c>
      <c r="Q13" s="1">
        <v>3.016</v>
      </c>
      <c r="R13" s="1">
        <v>2.36</v>
      </c>
      <c r="S13" s="1">
        <v>2.3540000000000001</v>
      </c>
      <c r="T13" s="1">
        <v>2.0459999999999998</v>
      </c>
      <c r="U13" s="1">
        <v>2.286</v>
      </c>
      <c r="V13" s="1">
        <v>2.286</v>
      </c>
      <c r="W13" s="1"/>
      <c r="X13" s="1">
        <v>1.8660000000000001</v>
      </c>
      <c r="Y13" s="1">
        <v>1.6679999999999999</v>
      </c>
      <c r="Z13" s="1">
        <v>1.1759999999999999</v>
      </c>
      <c r="AA13" s="1">
        <v>1.1020000000000001</v>
      </c>
      <c r="AB13" s="1">
        <v>0.9</v>
      </c>
      <c r="AC13" s="1">
        <v>1.1399999999999999</v>
      </c>
      <c r="AD13" s="1">
        <v>0.98799999999999999</v>
      </c>
      <c r="AE13" s="1">
        <v>1.03</v>
      </c>
      <c r="AF13" s="1">
        <v>1.1399999999999999</v>
      </c>
      <c r="AG13" s="1">
        <v>1.1399999999999999</v>
      </c>
    </row>
    <row r="14" spans="1:33">
      <c r="A14" s="4" t="s">
        <v>28</v>
      </c>
      <c r="B14" s="1">
        <v>3.8159999999999998</v>
      </c>
      <c r="C14" s="1">
        <v>5.7619999999999996</v>
      </c>
      <c r="D14" s="1">
        <v>4.7939999999999996</v>
      </c>
      <c r="E14" s="1">
        <v>4.0019999999999998</v>
      </c>
      <c r="F14" s="1">
        <v>2.6219999999999999</v>
      </c>
      <c r="G14" s="1">
        <v>2.266</v>
      </c>
      <c r="H14" s="1">
        <v>2.2519999999999998</v>
      </c>
      <c r="I14" s="1">
        <v>1.9159999999999999</v>
      </c>
      <c r="J14" s="1">
        <v>2.4820000000000002</v>
      </c>
      <c r="K14" s="1">
        <v>2.218</v>
      </c>
      <c r="L14" s="1"/>
      <c r="M14" s="1">
        <v>3.1469999999999998</v>
      </c>
      <c r="N14" s="1">
        <v>1.589</v>
      </c>
      <c r="O14" s="1">
        <v>2.5779999999999998</v>
      </c>
      <c r="P14" s="1">
        <v>1.1990000000000001</v>
      </c>
      <c r="Q14" s="1">
        <v>2.456</v>
      </c>
      <c r="R14" s="1">
        <v>3.4609999999999999</v>
      </c>
      <c r="S14" s="1">
        <v>1.87</v>
      </c>
      <c r="T14" s="1">
        <v>3.21</v>
      </c>
      <c r="U14" s="1">
        <v>3.508</v>
      </c>
      <c r="V14" s="1">
        <v>1.46</v>
      </c>
      <c r="W14" s="1"/>
      <c r="X14" s="1">
        <v>1.6719999999999999</v>
      </c>
      <c r="Y14" s="1">
        <v>1.224</v>
      </c>
      <c r="Z14" s="1">
        <v>1.546</v>
      </c>
      <c r="AA14" s="1">
        <v>1.006</v>
      </c>
      <c r="AB14" s="1">
        <v>1.026</v>
      </c>
      <c r="AC14" s="1">
        <v>1.0640000000000001</v>
      </c>
      <c r="AD14" s="1">
        <v>1.1879999999999999</v>
      </c>
      <c r="AE14" s="1">
        <v>1.1279999999999999</v>
      </c>
      <c r="AF14" s="1">
        <v>0.91400000000000003</v>
      </c>
      <c r="AG14" s="1">
        <v>1.17</v>
      </c>
    </row>
    <row r="15" spans="1:33">
      <c r="A15" s="4" t="s">
        <v>29</v>
      </c>
      <c r="B15" s="1">
        <v>5.734</v>
      </c>
      <c r="C15" s="1">
        <v>5.2619999999999996</v>
      </c>
      <c r="D15" s="1">
        <v>5.2119999999999997</v>
      </c>
      <c r="E15" s="1">
        <v>5.1680000000000001</v>
      </c>
      <c r="F15" s="1">
        <v>4.9619999999999997</v>
      </c>
      <c r="G15" s="1">
        <v>5.7539999999999996</v>
      </c>
      <c r="H15" s="1">
        <v>4.3220000000000001</v>
      </c>
      <c r="I15" s="1">
        <v>7.0640000000000001</v>
      </c>
      <c r="J15" s="1">
        <v>4.91</v>
      </c>
      <c r="K15" s="1">
        <v>4.306</v>
      </c>
      <c r="L15" s="1"/>
      <c r="M15" s="1">
        <v>3.46</v>
      </c>
      <c r="N15" s="1">
        <v>3.734</v>
      </c>
      <c r="O15" s="1">
        <v>3.8660000000000001</v>
      </c>
      <c r="P15" s="1">
        <v>2.7919999999999998</v>
      </c>
      <c r="Q15" s="1">
        <v>2.5939999999999999</v>
      </c>
      <c r="R15" s="1">
        <v>4.2220000000000004</v>
      </c>
      <c r="S15" s="1">
        <v>1.96</v>
      </c>
      <c r="T15" s="1">
        <v>2.64</v>
      </c>
      <c r="U15" s="1">
        <v>2.754</v>
      </c>
      <c r="V15" s="1">
        <v>2.3639999999999999</v>
      </c>
      <c r="W15" s="1"/>
      <c r="X15" s="1">
        <v>1.6479999999999999</v>
      </c>
      <c r="Y15" s="1">
        <v>2.992</v>
      </c>
      <c r="Z15" s="1">
        <v>1.69</v>
      </c>
      <c r="AA15" s="1">
        <v>1.3620000000000001</v>
      </c>
      <c r="AB15" s="1">
        <v>1.3080000000000001</v>
      </c>
      <c r="AC15" s="1">
        <v>1.1040000000000001</v>
      </c>
      <c r="AD15" s="1">
        <v>1.0580000000000001</v>
      </c>
      <c r="AE15" s="1">
        <v>1.18</v>
      </c>
      <c r="AF15" s="1">
        <v>0.97799999999999998</v>
      </c>
      <c r="AG15" s="1">
        <v>0.98599999999999999</v>
      </c>
    </row>
    <row r="16" spans="1:33">
      <c r="A16" s="4" t="s">
        <v>30</v>
      </c>
      <c r="B16" s="1">
        <v>7.5860000000000003</v>
      </c>
      <c r="C16" s="1">
        <v>7.78</v>
      </c>
      <c r="D16" s="1">
        <v>9.2260000000000009</v>
      </c>
      <c r="E16" s="1">
        <v>8.6720000000000006</v>
      </c>
      <c r="F16" s="1">
        <v>11.37</v>
      </c>
      <c r="G16" s="1">
        <v>11.522</v>
      </c>
      <c r="H16" s="1">
        <v>7.4119999999999999</v>
      </c>
      <c r="I16" s="1">
        <v>9.3119999999999994</v>
      </c>
      <c r="J16" s="1">
        <v>6.3559999999999999</v>
      </c>
      <c r="K16" s="1">
        <v>7.0019999999999998</v>
      </c>
      <c r="L16" s="1"/>
      <c r="M16" s="1">
        <v>2.206</v>
      </c>
      <c r="N16" s="1">
        <v>1.794</v>
      </c>
      <c r="O16" s="1">
        <v>1.734</v>
      </c>
      <c r="P16" s="1">
        <v>1.6519999999999999</v>
      </c>
      <c r="Q16" s="1">
        <v>2.76</v>
      </c>
      <c r="R16" s="1">
        <v>2.5920000000000001</v>
      </c>
      <c r="S16" s="1">
        <v>1.522</v>
      </c>
      <c r="T16" s="1">
        <v>1.3540000000000001</v>
      </c>
      <c r="U16" s="1">
        <v>1.702</v>
      </c>
      <c r="V16" s="1">
        <v>1.4319999999999999</v>
      </c>
      <c r="W16" s="1"/>
      <c r="X16" s="1">
        <v>1.728</v>
      </c>
      <c r="Y16" s="1">
        <v>1.202</v>
      </c>
      <c r="Z16" s="1">
        <v>1.3919999999999999</v>
      </c>
      <c r="AA16" s="1">
        <v>1.258</v>
      </c>
      <c r="AB16" s="1">
        <v>1.0780000000000001</v>
      </c>
      <c r="AC16" s="1">
        <v>1.82</v>
      </c>
      <c r="AD16" s="1">
        <v>1.1100000000000001</v>
      </c>
      <c r="AE16" s="1">
        <v>1.0660000000000001</v>
      </c>
      <c r="AF16" s="1">
        <v>1.0620000000000001</v>
      </c>
      <c r="AG16" s="1">
        <v>1.022</v>
      </c>
    </row>
    <row r="17" spans="1:33">
      <c r="A17" s="4" t="s">
        <v>31</v>
      </c>
      <c r="B17" s="6">
        <v>4.3179999999999996</v>
      </c>
      <c r="C17" s="6">
        <v>5.5359999999999996</v>
      </c>
      <c r="D17" s="6">
        <v>2.9020000000000001</v>
      </c>
      <c r="E17" s="6">
        <v>4.718</v>
      </c>
      <c r="F17" s="6">
        <v>3.0379999999999998</v>
      </c>
      <c r="G17" s="6">
        <v>5.2939999999999996</v>
      </c>
      <c r="H17" s="6">
        <v>3.5579999999999998</v>
      </c>
      <c r="I17" s="6">
        <v>2.218</v>
      </c>
      <c r="J17" s="6">
        <v>2.19</v>
      </c>
      <c r="K17" s="6">
        <v>4.4359999999999999</v>
      </c>
      <c r="L17" s="1"/>
      <c r="M17" s="1">
        <v>4.4080000000000004</v>
      </c>
      <c r="N17" s="1">
        <v>2.335</v>
      </c>
      <c r="O17" s="1">
        <v>2.0449999999999999</v>
      </c>
      <c r="P17" s="1">
        <v>2.14</v>
      </c>
      <c r="Q17" s="1">
        <v>1.9330000000000001</v>
      </c>
      <c r="R17" s="1">
        <v>1.966</v>
      </c>
      <c r="S17" s="1">
        <v>2.09</v>
      </c>
      <c r="T17" s="1">
        <v>1.36</v>
      </c>
      <c r="U17" s="1">
        <v>2.1160000000000001</v>
      </c>
      <c r="V17" s="1">
        <v>2.1160000000000001</v>
      </c>
      <c r="W17" s="1"/>
      <c r="X17" s="6">
        <v>2.02</v>
      </c>
      <c r="Y17" s="6">
        <v>1.6539999999999999</v>
      </c>
      <c r="Z17" s="6">
        <v>1.996</v>
      </c>
      <c r="AA17" s="6">
        <v>1.19</v>
      </c>
      <c r="AB17" s="6">
        <v>1.444</v>
      </c>
      <c r="AC17" s="6">
        <v>1.1459999999999999</v>
      </c>
      <c r="AD17" s="6">
        <v>1</v>
      </c>
      <c r="AE17" s="6">
        <v>1.044</v>
      </c>
      <c r="AF17" s="6">
        <v>1.0760000000000001</v>
      </c>
      <c r="AG17" s="6">
        <v>0.90400000000000003</v>
      </c>
    </row>
    <row r="18" spans="1:33" ht="15.75">
      <c r="A18" s="2" t="s">
        <v>32</v>
      </c>
      <c r="B18" s="1">
        <v>4.3639999999999999</v>
      </c>
      <c r="C18" s="1">
        <v>3.8180000000000001</v>
      </c>
      <c r="D18" s="1">
        <v>1.8560000000000001</v>
      </c>
      <c r="E18" s="1">
        <v>2.714</v>
      </c>
      <c r="F18" s="1">
        <v>2.6219999999999999</v>
      </c>
      <c r="G18" s="1">
        <v>1.9319999999999999</v>
      </c>
      <c r="H18" s="1">
        <v>2.004</v>
      </c>
      <c r="I18" s="1">
        <v>2.226</v>
      </c>
      <c r="J18" s="1">
        <v>1.964</v>
      </c>
      <c r="K18" s="1">
        <v>1.8140000000000001</v>
      </c>
      <c r="L18" s="1"/>
      <c r="M18" s="7">
        <v>2.6560000000000001</v>
      </c>
      <c r="N18" s="7">
        <v>2.1139999999999999</v>
      </c>
      <c r="O18" s="7">
        <v>1.212</v>
      </c>
      <c r="P18" s="7">
        <v>1.4179999999999999</v>
      </c>
      <c r="Q18" s="7">
        <v>1.526</v>
      </c>
      <c r="R18" s="7">
        <v>1.1100000000000001</v>
      </c>
      <c r="S18" s="7">
        <v>1.268</v>
      </c>
      <c r="T18" s="7">
        <v>1.1919999999999999</v>
      </c>
      <c r="U18" s="7">
        <v>1.214</v>
      </c>
      <c r="V18" s="7">
        <v>1.6319999999999999</v>
      </c>
      <c r="W18" s="1"/>
      <c r="X18" s="7">
        <v>2.33</v>
      </c>
      <c r="Y18" s="7">
        <v>1.6339999999999999</v>
      </c>
      <c r="Z18" s="7">
        <v>1.238</v>
      </c>
      <c r="AA18" s="7">
        <v>1.26</v>
      </c>
      <c r="AB18" s="7">
        <v>1.0620000000000001</v>
      </c>
      <c r="AC18" s="7">
        <v>1.0860000000000001</v>
      </c>
      <c r="AD18" s="7">
        <v>0.96199999999999997</v>
      </c>
      <c r="AE18" s="7">
        <v>0.96199999999999997</v>
      </c>
      <c r="AF18" s="7">
        <v>1.1499999999999999</v>
      </c>
      <c r="AG18" s="7">
        <v>1.292</v>
      </c>
    </row>
    <row r="19" spans="1:33">
      <c r="A19" s="4" t="s">
        <v>33</v>
      </c>
      <c r="B19" s="1">
        <v>9.69</v>
      </c>
      <c r="C19" s="1">
        <v>5.58</v>
      </c>
      <c r="D19" s="1">
        <v>4.45</v>
      </c>
      <c r="E19" s="1">
        <v>5.0599999999999996</v>
      </c>
      <c r="F19" s="1">
        <v>5.53</v>
      </c>
      <c r="G19" s="1">
        <v>5.2</v>
      </c>
      <c r="H19" s="1">
        <v>5.65</v>
      </c>
      <c r="I19" s="1">
        <v>5.27</v>
      </c>
      <c r="J19" s="1">
        <v>4.5199999999999996</v>
      </c>
      <c r="K19" s="1">
        <v>4.83</v>
      </c>
      <c r="L19" s="1"/>
      <c r="M19" s="1">
        <v>2.476</v>
      </c>
      <c r="N19" s="1">
        <v>2.15</v>
      </c>
      <c r="O19" s="1">
        <v>2.3279999999999998</v>
      </c>
      <c r="P19" s="1">
        <v>2.4220000000000002</v>
      </c>
      <c r="Q19" s="1">
        <v>2</v>
      </c>
      <c r="R19" s="1">
        <v>1.764</v>
      </c>
      <c r="S19" s="1">
        <v>2.1619999999999999</v>
      </c>
      <c r="T19" s="1">
        <v>1.8640000000000001</v>
      </c>
      <c r="U19" s="1">
        <v>1.8979999999999999</v>
      </c>
      <c r="V19" s="1">
        <v>1.798</v>
      </c>
      <c r="W19" s="1"/>
      <c r="X19" s="1">
        <v>1.67</v>
      </c>
      <c r="Y19" s="1">
        <v>1.35</v>
      </c>
      <c r="Z19" s="1">
        <v>1.4</v>
      </c>
      <c r="AA19" s="1">
        <v>1.24</v>
      </c>
      <c r="AB19" s="1">
        <v>1.19</v>
      </c>
      <c r="AC19" s="1">
        <v>1.35</v>
      </c>
      <c r="AD19" s="1">
        <v>1.34</v>
      </c>
      <c r="AE19" s="1">
        <v>1.38</v>
      </c>
      <c r="AF19" s="1">
        <v>1.36</v>
      </c>
      <c r="AG19" s="1">
        <v>1.1200000000000001</v>
      </c>
    </row>
    <row r="20" spans="1:33">
      <c r="A20" s="4" t="s">
        <v>34</v>
      </c>
      <c r="B20" s="1">
        <v>6.3520000000000003</v>
      </c>
      <c r="C20" s="1">
        <v>3.992</v>
      </c>
      <c r="D20" s="1">
        <v>3.6259999999999999</v>
      </c>
      <c r="E20" s="1">
        <v>4.1980000000000004</v>
      </c>
      <c r="F20" s="1">
        <v>4.17</v>
      </c>
      <c r="G20" s="1">
        <v>3.0680000000000001</v>
      </c>
      <c r="H20" s="1">
        <v>2.6619999999999999</v>
      </c>
      <c r="I20" s="1">
        <v>2.99</v>
      </c>
      <c r="J20" s="1">
        <v>2.9</v>
      </c>
      <c r="K20" s="1">
        <v>3.8340000000000001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>
        <v>1.6819999999999999</v>
      </c>
      <c r="Y20" s="1">
        <v>1.6859999999999999</v>
      </c>
      <c r="Z20" s="1">
        <v>1.0980000000000001</v>
      </c>
      <c r="AA20" s="1">
        <v>0.93799999999999994</v>
      </c>
      <c r="AB20" s="1">
        <v>0.85199999999999998</v>
      </c>
      <c r="AC20" s="1">
        <v>0.89400000000000002</v>
      </c>
      <c r="AD20" s="1">
        <v>0.98</v>
      </c>
      <c r="AE20" s="1">
        <v>0.97199999999999998</v>
      </c>
      <c r="AF20" s="1">
        <v>0.91800000000000004</v>
      </c>
      <c r="AG20" s="1">
        <v>0.85199999999999998</v>
      </c>
    </row>
    <row r="21" spans="1:33">
      <c r="A21" s="4" t="s">
        <v>35</v>
      </c>
      <c r="B21" s="1">
        <v>6.91</v>
      </c>
      <c r="C21" s="1">
        <v>5.1719999999999997</v>
      </c>
      <c r="D21" s="1">
        <v>4.0960000000000001</v>
      </c>
      <c r="E21" s="1">
        <v>4.452</v>
      </c>
      <c r="F21" s="1">
        <v>3.766</v>
      </c>
      <c r="G21" s="1">
        <v>4.0880000000000001</v>
      </c>
      <c r="H21" s="1">
        <v>2.81</v>
      </c>
      <c r="I21" s="1">
        <v>3.45</v>
      </c>
      <c r="J21" s="1">
        <v>3.5459999999999998</v>
      </c>
      <c r="K21" s="1">
        <v>2.98</v>
      </c>
      <c r="L21" s="1"/>
      <c r="M21" s="1">
        <v>2.6880000000000002</v>
      </c>
      <c r="N21" s="1">
        <v>1.8160000000000001</v>
      </c>
      <c r="O21" s="1">
        <v>2.1160000000000001</v>
      </c>
      <c r="P21" s="1">
        <v>1.83</v>
      </c>
      <c r="Q21" s="1">
        <v>1.546</v>
      </c>
      <c r="R21" s="1">
        <v>1.6479999999999999</v>
      </c>
      <c r="S21" s="1">
        <v>1.8420000000000001</v>
      </c>
      <c r="T21" s="1">
        <v>1.768</v>
      </c>
      <c r="U21" s="1">
        <v>1.8440000000000001</v>
      </c>
      <c r="V21" s="1">
        <v>2.15</v>
      </c>
      <c r="W21" s="1"/>
      <c r="X21" s="1">
        <v>1.5780000000000001</v>
      </c>
      <c r="Y21" s="1">
        <v>1.41</v>
      </c>
      <c r="Z21" s="1">
        <v>1.1539999999999999</v>
      </c>
      <c r="AA21" s="1">
        <v>0.79800000000000004</v>
      </c>
      <c r="AB21" s="1">
        <v>0.84399999999999997</v>
      </c>
      <c r="AC21" s="1">
        <v>0.79</v>
      </c>
      <c r="AD21" s="1">
        <v>0.92400000000000004</v>
      </c>
      <c r="AE21" s="1">
        <v>0.84399999999999997</v>
      </c>
      <c r="AF21" s="1">
        <v>0.81</v>
      </c>
      <c r="AG21" s="1">
        <v>1.056</v>
      </c>
    </row>
    <row r="22" spans="1:33">
      <c r="A22" s="4" t="s">
        <v>36</v>
      </c>
      <c r="B22" s="1">
        <v>5.7759999999999998</v>
      </c>
      <c r="C22" s="1">
        <v>3.1040000000000001</v>
      </c>
      <c r="D22" s="1">
        <v>3.6480000000000001</v>
      </c>
      <c r="E22" s="1">
        <v>3.1520000000000001</v>
      </c>
      <c r="F22" s="1">
        <v>2.6259999999999999</v>
      </c>
      <c r="G22" s="1">
        <v>3.218</v>
      </c>
      <c r="H22" s="1">
        <v>2.7440000000000002</v>
      </c>
      <c r="I22" s="1">
        <v>2.8679999999999999</v>
      </c>
      <c r="J22" s="1">
        <v>3.1179999999999999</v>
      </c>
      <c r="K22" s="1">
        <v>2.3679999999999999</v>
      </c>
      <c r="L22" s="1"/>
      <c r="M22" s="1">
        <v>3.3860000000000001</v>
      </c>
      <c r="N22" s="1">
        <v>2.9180000000000001</v>
      </c>
      <c r="O22" s="1">
        <v>2.508</v>
      </c>
      <c r="P22" s="1">
        <v>2.4780000000000002</v>
      </c>
      <c r="Q22" s="1">
        <v>2.012</v>
      </c>
      <c r="R22" s="1">
        <v>2.032</v>
      </c>
      <c r="S22" s="1">
        <v>2.1339999999999999</v>
      </c>
      <c r="T22" s="1">
        <v>2.2080000000000002</v>
      </c>
      <c r="U22" s="1">
        <v>1.97</v>
      </c>
      <c r="V22" s="1">
        <v>2.3759999999999999</v>
      </c>
      <c r="W22" s="1"/>
      <c r="X22" s="1">
        <v>1.782</v>
      </c>
      <c r="Y22" s="1">
        <v>2.2519999999999998</v>
      </c>
      <c r="Z22" s="1">
        <v>1.3919999999999999</v>
      </c>
      <c r="AA22" s="1">
        <v>1.254</v>
      </c>
      <c r="AB22" s="1">
        <v>1.27</v>
      </c>
      <c r="AC22" s="1">
        <v>1.3160000000000001</v>
      </c>
      <c r="AD22" s="1">
        <v>1.0900000000000001</v>
      </c>
      <c r="AE22" s="1">
        <v>1.0720000000000001</v>
      </c>
      <c r="AF22" s="1">
        <v>1.0620000000000001</v>
      </c>
      <c r="AG22" s="1">
        <v>1.028</v>
      </c>
    </row>
    <row r="23" spans="1:33">
      <c r="A23" s="5" t="s">
        <v>37</v>
      </c>
      <c r="B23" s="8">
        <v>5.16</v>
      </c>
      <c r="C23" s="8">
        <v>4.4160000000000004</v>
      </c>
      <c r="D23" s="8">
        <v>3.21</v>
      </c>
      <c r="E23" s="8">
        <v>3.72</v>
      </c>
      <c r="F23" s="8">
        <v>2.9420000000000002</v>
      </c>
      <c r="G23" s="8">
        <v>3.1179999999999999</v>
      </c>
      <c r="H23" s="8">
        <v>2.8740000000000001</v>
      </c>
      <c r="I23" s="8">
        <v>2.8479999999999999</v>
      </c>
      <c r="J23" s="8">
        <v>3.246</v>
      </c>
      <c r="K23" s="8">
        <v>3.9060000000000001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5">
        <v>2.0819999999999999</v>
      </c>
      <c r="Y23" s="5">
        <v>1.5780000000000001</v>
      </c>
      <c r="Z23" s="5">
        <v>1.1919999999999999</v>
      </c>
      <c r="AA23" s="5">
        <v>1.264</v>
      </c>
      <c r="AB23" s="5">
        <v>1.1060000000000001</v>
      </c>
      <c r="AC23" s="5">
        <v>1.1080000000000001</v>
      </c>
      <c r="AD23" s="5">
        <v>1.054</v>
      </c>
      <c r="AE23" s="5">
        <v>1.1160000000000001</v>
      </c>
      <c r="AF23" s="5">
        <v>1.0980000000000001</v>
      </c>
      <c r="AG23" s="5">
        <v>0.98599999999999999</v>
      </c>
    </row>
    <row r="24" spans="1:33">
      <c r="A24" s="4" t="s">
        <v>38</v>
      </c>
      <c r="B24" s="1">
        <v>4.1420000000000003</v>
      </c>
      <c r="C24" s="1">
        <v>3.4540000000000002</v>
      </c>
      <c r="D24" s="1">
        <v>4.9219999999999997</v>
      </c>
      <c r="E24" s="1">
        <v>3.5539999999999998</v>
      </c>
      <c r="F24" s="1">
        <v>2.3639999999999999</v>
      </c>
      <c r="G24" s="1">
        <v>1.1020000000000001</v>
      </c>
      <c r="H24" s="1">
        <v>2.5659999999999998</v>
      </c>
      <c r="I24" s="1">
        <v>2.0840000000000001</v>
      </c>
      <c r="J24" s="1">
        <v>2.8959999999999999</v>
      </c>
      <c r="K24" s="1">
        <v>1.964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2.9020000000000001</v>
      </c>
      <c r="Y24" s="1">
        <v>1.804</v>
      </c>
      <c r="Z24" s="1">
        <v>1.77</v>
      </c>
      <c r="AA24" s="1">
        <v>1.3280000000000001</v>
      </c>
      <c r="AB24" s="1">
        <v>1.254</v>
      </c>
      <c r="AC24" s="1">
        <v>1.28</v>
      </c>
      <c r="AD24" s="1">
        <v>1.298</v>
      </c>
      <c r="AE24" s="1">
        <v>1.1020000000000001</v>
      </c>
      <c r="AF24" s="1">
        <v>1.038</v>
      </c>
      <c r="AG24" s="1">
        <v>0.98</v>
      </c>
    </row>
    <row r="25" spans="1:33">
      <c r="A25" s="4" t="s">
        <v>39</v>
      </c>
      <c r="B25" s="9">
        <v>5.6719999999999997</v>
      </c>
      <c r="C25" s="9">
        <v>4.9059999999999997</v>
      </c>
      <c r="D25" s="9">
        <v>4.2220000000000004</v>
      </c>
      <c r="E25" s="9">
        <v>4.6379999999999999</v>
      </c>
      <c r="F25" s="9">
        <v>4.3440000000000003</v>
      </c>
      <c r="G25" s="9">
        <v>4.516</v>
      </c>
      <c r="H25" s="9">
        <v>4.3479999999999999</v>
      </c>
      <c r="I25" s="9">
        <v>2.9079999999999999</v>
      </c>
      <c r="J25" s="9">
        <v>3.1280000000000001</v>
      </c>
      <c r="K25" s="9">
        <v>3.1379999999999999</v>
      </c>
      <c r="L25" s="1"/>
      <c r="M25" s="9">
        <v>1.944</v>
      </c>
      <c r="N25" s="9">
        <v>1.728</v>
      </c>
      <c r="O25" s="9">
        <v>1.26</v>
      </c>
      <c r="P25" s="9">
        <v>1.8680000000000001</v>
      </c>
      <c r="Q25" s="9">
        <v>1.0900000000000001</v>
      </c>
      <c r="R25" s="9">
        <v>1.1339999999999999</v>
      </c>
      <c r="S25" s="9">
        <v>1.1220000000000001</v>
      </c>
      <c r="T25" s="9">
        <v>0.99</v>
      </c>
      <c r="U25" s="9">
        <v>0.97199999999999998</v>
      </c>
      <c r="V25" s="9">
        <v>1.1379999999999999</v>
      </c>
      <c r="W25" s="1"/>
      <c r="X25" s="9">
        <v>1.028</v>
      </c>
      <c r="Y25" s="9">
        <v>0.94199999999999995</v>
      </c>
      <c r="Z25" s="9">
        <v>0.85</v>
      </c>
      <c r="AA25" s="9">
        <v>0.91800000000000004</v>
      </c>
      <c r="AB25" s="9">
        <v>0.79</v>
      </c>
      <c r="AC25" s="9">
        <v>0.78600000000000003</v>
      </c>
      <c r="AD25" s="9">
        <v>0.81799999999999995</v>
      </c>
      <c r="AE25" s="9">
        <v>0.77600000000000002</v>
      </c>
      <c r="AF25" s="9">
        <v>0.78800000000000003</v>
      </c>
      <c r="AG25" s="9">
        <v>0.89</v>
      </c>
    </row>
    <row r="26" spans="1:33">
      <c r="A26" s="10" t="s">
        <v>40</v>
      </c>
      <c r="B26" s="8">
        <v>7.0419999999999998</v>
      </c>
      <c r="C26" s="8">
        <v>4.87</v>
      </c>
      <c r="D26" s="8">
        <v>4.45</v>
      </c>
      <c r="E26" s="8">
        <v>3.9079999999999999</v>
      </c>
      <c r="F26" s="8">
        <v>4.0659999999999998</v>
      </c>
      <c r="G26" s="8">
        <v>3.968</v>
      </c>
      <c r="H26" s="8">
        <v>3.524</v>
      </c>
      <c r="I26" s="8">
        <v>3.6539999999999999</v>
      </c>
      <c r="J26" s="8">
        <v>3.58</v>
      </c>
      <c r="K26" s="8">
        <v>4.1879999999999997</v>
      </c>
      <c r="L26" s="1"/>
      <c r="M26" s="8">
        <v>2.988</v>
      </c>
      <c r="N26" s="8">
        <v>2.36</v>
      </c>
      <c r="O26" s="8">
        <v>2.238</v>
      </c>
      <c r="P26" s="8">
        <v>2.1360000000000001</v>
      </c>
      <c r="Q26" s="8">
        <v>2.242</v>
      </c>
      <c r="R26" s="8">
        <v>2.0379999999999998</v>
      </c>
      <c r="S26" s="8">
        <v>2.54</v>
      </c>
      <c r="T26" s="8">
        <v>2.004</v>
      </c>
      <c r="U26" s="8">
        <v>1.768</v>
      </c>
      <c r="V26" s="8">
        <v>1.67</v>
      </c>
      <c r="W26" s="1"/>
      <c r="X26" s="8">
        <v>1.946</v>
      </c>
      <c r="Y26" s="8">
        <v>1.464</v>
      </c>
      <c r="Z26" s="8">
        <v>1.3440000000000001</v>
      </c>
      <c r="AA26" s="8">
        <v>1.474</v>
      </c>
      <c r="AB26" s="8">
        <v>1.6439999999999999</v>
      </c>
      <c r="AC26" s="8">
        <v>1.276</v>
      </c>
      <c r="AD26" s="8">
        <v>1.236</v>
      </c>
      <c r="AE26" s="8">
        <v>1.0580000000000001</v>
      </c>
      <c r="AF26" s="8">
        <v>1.044</v>
      </c>
      <c r="AG26" s="8">
        <v>0.99199999999999999</v>
      </c>
    </row>
    <row r="27" spans="1:33">
      <c r="A27" s="11" t="s">
        <v>41</v>
      </c>
      <c r="B27" s="1">
        <v>3.1739999999999999</v>
      </c>
      <c r="C27" s="1">
        <v>3.052</v>
      </c>
      <c r="D27" s="1">
        <v>2.8079999999999998</v>
      </c>
      <c r="E27" s="1">
        <v>2.65</v>
      </c>
      <c r="F27" s="1">
        <v>2.7440000000000002</v>
      </c>
      <c r="G27" s="1">
        <v>2.62</v>
      </c>
      <c r="H27" s="1">
        <v>2.282</v>
      </c>
      <c r="I27" s="1">
        <v>2.2040000000000002</v>
      </c>
      <c r="J27" s="1">
        <v>2.6960000000000002</v>
      </c>
      <c r="K27" s="1"/>
      <c r="L27" s="1"/>
      <c r="M27" s="1">
        <v>3.3940000000000001</v>
      </c>
      <c r="N27" s="1">
        <v>2.4489999999999998</v>
      </c>
      <c r="O27" s="1">
        <v>2.0939999999999999</v>
      </c>
      <c r="P27" s="1">
        <v>2.6539999999999999</v>
      </c>
      <c r="Q27" s="1">
        <v>2.504</v>
      </c>
      <c r="R27" s="1">
        <v>1.946</v>
      </c>
      <c r="S27" s="1">
        <v>2.09</v>
      </c>
      <c r="T27" s="1">
        <v>2.2919999999999998</v>
      </c>
      <c r="U27" s="1">
        <v>2.5</v>
      </c>
      <c r="V27" s="1">
        <v>2.1179999999999999</v>
      </c>
      <c r="W27" s="1"/>
      <c r="X27" s="1">
        <v>1.532</v>
      </c>
      <c r="Y27" s="1">
        <v>1.71</v>
      </c>
      <c r="Z27" s="1">
        <v>1.252</v>
      </c>
      <c r="AA27" s="1">
        <v>1.36</v>
      </c>
      <c r="AB27" s="1">
        <v>1.224</v>
      </c>
      <c r="AC27" s="1">
        <v>1.222</v>
      </c>
      <c r="AD27" s="1">
        <v>1.04</v>
      </c>
      <c r="AE27" s="1">
        <v>1.022</v>
      </c>
      <c r="AF27" s="1">
        <v>1.016</v>
      </c>
      <c r="AG27" s="1">
        <v>1.202</v>
      </c>
    </row>
    <row r="28" spans="1:33">
      <c r="A28" s="11" t="s">
        <v>42</v>
      </c>
      <c r="B28" s="1">
        <v>9.4160000000000004</v>
      </c>
      <c r="C28" s="1">
        <v>3.6240000000000001</v>
      </c>
      <c r="D28" s="1">
        <v>6.024</v>
      </c>
      <c r="E28" s="1">
        <v>3.6579999999999999</v>
      </c>
      <c r="F28" s="1">
        <v>3.9039999999999999</v>
      </c>
      <c r="G28" s="1">
        <v>3.1459999999999999</v>
      </c>
      <c r="H28" s="1">
        <v>3.056</v>
      </c>
      <c r="I28" s="1">
        <v>2.8559999999999999</v>
      </c>
      <c r="J28" s="1">
        <v>2.524</v>
      </c>
      <c r="K28" s="1">
        <v>2.4340000000000002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>
        <v>2.2719999999999998</v>
      </c>
      <c r="Y28" s="1">
        <v>1.61</v>
      </c>
      <c r="Z28" s="1">
        <v>1.57</v>
      </c>
      <c r="AA28" s="1">
        <v>1.3460000000000001</v>
      </c>
      <c r="AB28" s="1">
        <v>1.276</v>
      </c>
      <c r="AC28" s="1">
        <v>0.98199999999999998</v>
      </c>
      <c r="AD28" s="1">
        <v>1.1160000000000001</v>
      </c>
      <c r="AE28" s="1">
        <v>1.1160000000000001</v>
      </c>
      <c r="AF28" s="1">
        <v>1.0840000000000001</v>
      </c>
      <c r="AG28" s="1">
        <v>1.506</v>
      </c>
    </row>
    <row r="29" spans="1:33">
      <c r="A29" s="4" t="s">
        <v>43</v>
      </c>
      <c r="B29" s="1">
        <v>3.36</v>
      </c>
      <c r="C29" s="1">
        <v>4.45</v>
      </c>
      <c r="D29" s="1">
        <v>4.26</v>
      </c>
      <c r="E29" s="1">
        <v>3.54</v>
      </c>
      <c r="F29" s="1">
        <v>2.74</v>
      </c>
      <c r="G29" s="1">
        <v>3.31</v>
      </c>
      <c r="H29" s="1">
        <v>3.51</v>
      </c>
      <c r="I29" s="1">
        <v>3.91</v>
      </c>
      <c r="J29" s="1">
        <v>3.5</v>
      </c>
      <c r="K29" s="1">
        <v>2.9</v>
      </c>
      <c r="L29" s="1"/>
      <c r="M29" s="1">
        <v>3.83</v>
      </c>
      <c r="N29" s="1">
        <v>3.65</v>
      </c>
      <c r="O29" s="1">
        <v>3.52</v>
      </c>
      <c r="P29" s="1">
        <v>3.6</v>
      </c>
      <c r="Q29" s="1">
        <v>3.11</v>
      </c>
      <c r="R29" s="1">
        <v>2.25</v>
      </c>
      <c r="S29" s="1">
        <v>3.24</v>
      </c>
      <c r="T29" s="1">
        <v>2.0099999999999998</v>
      </c>
      <c r="U29" s="1">
        <v>1.93</v>
      </c>
      <c r="V29" s="1">
        <v>2.4700000000000002</v>
      </c>
      <c r="W29" s="1"/>
      <c r="X29" s="1">
        <v>1.54</v>
      </c>
      <c r="Y29" s="1">
        <v>1.31</v>
      </c>
      <c r="Z29" s="1">
        <v>1.22</v>
      </c>
      <c r="AA29" s="1">
        <v>0.97</v>
      </c>
      <c r="AB29" s="1">
        <v>1.05</v>
      </c>
      <c r="AC29" s="1">
        <v>1.1299999999999999</v>
      </c>
      <c r="AD29" s="1">
        <v>0.96</v>
      </c>
      <c r="AE29" s="1">
        <v>1</v>
      </c>
      <c r="AF29" s="1">
        <v>1</v>
      </c>
      <c r="AG29" s="1">
        <v>1.06</v>
      </c>
    </row>
    <row r="30" spans="1:33">
      <c r="A30" s="4" t="s">
        <v>44</v>
      </c>
      <c r="B30" s="1">
        <v>5.2779999999999996</v>
      </c>
      <c r="C30" s="1">
        <v>3.3980000000000001</v>
      </c>
      <c r="D30" s="1">
        <v>3.6360000000000001</v>
      </c>
      <c r="E30" s="1">
        <v>4.0640000000000001</v>
      </c>
      <c r="F30" s="1">
        <v>3.7919999999999998</v>
      </c>
      <c r="G30" s="1">
        <v>2.8919999999999999</v>
      </c>
      <c r="H30" s="1">
        <v>3.198</v>
      </c>
      <c r="I30" s="1">
        <v>3.0640000000000001</v>
      </c>
      <c r="J30" s="1">
        <v>2.8359999999999999</v>
      </c>
      <c r="K30" s="1">
        <v>2.4</v>
      </c>
      <c r="L30" s="1"/>
      <c r="M30" s="1">
        <v>3.2160000000000002</v>
      </c>
      <c r="N30" s="1">
        <v>2.242</v>
      </c>
      <c r="O30" s="1">
        <v>2.5859999999999999</v>
      </c>
      <c r="P30" s="1">
        <v>2.71</v>
      </c>
      <c r="Q30" s="1">
        <v>1.85</v>
      </c>
      <c r="R30" s="1">
        <v>1.958</v>
      </c>
      <c r="S30" s="1">
        <v>1.6359999999999999</v>
      </c>
      <c r="T30" s="1">
        <v>1.8959999999999999</v>
      </c>
      <c r="U30" s="1">
        <v>2.2200000000000002</v>
      </c>
      <c r="V30" s="1">
        <v>1.8540000000000001</v>
      </c>
      <c r="W30" s="1"/>
      <c r="X30" s="1">
        <v>2.008</v>
      </c>
      <c r="Y30" s="1">
        <v>1.29</v>
      </c>
      <c r="Z30" s="1">
        <v>1.0720000000000001</v>
      </c>
      <c r="AA30" s="1">
        <v>0.99399999999999999</v>
      </c>
      <c r="AB30" s="1">
        <v>0.98799999999999999</v>
      </c>
      <c r="AC30" s="1">
        <v>1.018</v>
      </c>
      <c r="AD30" s="1">
        <v>1.05</v>
      </c>
      <c r="AE30" s="1">
        <v>1.03</v>
      </c>
      <c r="AF30" s="1">
        <v>0.95799999999999996</v>
      </c>
      <c r="AG30" s="1">
        <v>0.91600000000000004</v>
      </c>
    </row>
    <row r="31" spans="1:33">
      <c r="A31" s="2" t="s">
        <v>45</v>
      </c>
      <c r="B31" s="1">
        <v>13.183999999999999</v>
      </c>
      <c r="C31" s="1">
        <v>4.5179999999999998</v>
      </c>
      <c r="D31" s="1">
        <v>3.7360000000000002</v>
      </c>
      <c r="E31" s="1">
        <v>5.4640000000000004</v>
      </c>
      <c r="F31" s="1">
        <v>4.05</v>
      </c>
      <c r="G31" s="1">
        <v>3.2839999999999998</v>
      </c>
      <c r="H31" s="1">
        <v>3.056</v>
      </c>
      <c r="I31" s="1">
        <v>4.7720000000000002</v>
      </c>
      <c r="J31" s="1">
        <v>4.3</v>
      </c>
      <c r="K31" s="1">
        <v>4.0359999999999996</v>
      </c>
      <c r="L31" s="1"/>
      <c r="M31" s="1">
        <v>4.33</v>
      </c>
      <c r="N31" s="1">
        <v>2.7</v>
      </c>
      <c r="O31" s="1">
        <v>2.1960000000000002</v>
      </c>
      <c r="P31" s="1">
        <v>3.7519999999999998</v>
      </c>
      <c r="Q31" s="1">
        <v>3.4380000000000002</v>
      </c>
      <c r="R31" s="1">
        <v>3.512</v>
      </c>
      <c r="S31" s="1">
        <v>1.9079999999999999</v>
      </c>
      <c r="T31" s="1">
        <v>2.0640000000000001</v>
      </c>
      <c r="U31" s="1">
        <v>1.806</v>
      </c>
      <c r="V31" s="1">
        <v>3.484</v>
      </c>
      <c r="W31" s="1"/>
      <c r="X31" s="1">
        <v>2.1059999999999999</v>
      </c>
      <c r="Y31" s="1">
        <v>1.8959999999999999</v>
      </c>
      <c r="Z31" s="1">
        <v>1.0860000000000001</v>
      </c>
      <c r="AA31" s="1">
        <v>1.004</v>
      </c>
      <c r="AB31" s="1">
        <v>1.1459999999999999</v>
      </c>
      <c r="AC31" s="1">
        <v>1.0680000000000001</v>
      </c>
      <c r="AD31" s="1">
        <v>1.0640000000000001</v>
      </c>
      <c r="AE31" s="1">
        <v>1.024</v>
      </c>
      <c r="AF31" s="1">
        <v>1.08</v>
      </c>
      <c r="AG31" s="1">
        <v>0.88</v>
      </c>
    </row>
    <row r="32" spans="1:33">
      <c r="A32" s="2" t="s">
        <v>46</v>
      </c>
      <c r="B32" s="1">
        <v>6.3339999999999996</v>
      </c>
      <c r="C32" s="1">
        <v>4.9400000000000004</v>
      </c>
      <c r="D32" s="1">
        <v>4.5</v>
      </c>
      <c r="E32" s="1">
        <v>4.1520000000000001</v>
      </c>
      <c r="F32" s="1">
        <v>4.1820000000000004</v>
      </c>
      <c r="G32" s="1">
        <v>4.1159999999999997</v>
      </c>
      <c r="H32" s="1">
        <v>4.2080000000000002</v>
      </c>
      <c r="I32" s="1">
        <v>4.8920000000000003</v>
      </c>
      <c r="J32" s="1">
        <v>4.2960000000000003</v>
      </c>
      <c r="K32" s="1">
        <v>3.8239999999999998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2.4620000000000002</v>
      </c>
      <c r="Y32" s="1">
        <v>1.536</v>
      </c>
      <c r="Z32" s="1">
        <v>1.3260000000000001</v>
      </c>
      <c r="AA32" s="1">
        <v>1.232</v>
      </c>
      <c r="AB32" s="1">
        <v>1.0900000000000001</v>
      </c>
      <c r="AC32" s="1">
        <v>1.18</v>
      </c>
      <c r="AD32" s="1">
        <v>1.006</v>
      </c>
      <c r="AE32" s="1">
        <v>1.1120000000000001</v>
      </c>
      <c r="AF32" s="1">
        <v>0.97599999999999998</v>
      </c>
      <c r="AG32" s="1">
        <v>0.98199999999999998</v>
      </c>
    </row>
    <row r="33" spans="1:33">
      <c r="A33" s="2" t="s">
        <v>47</v>
      </c>
      <c r="B33" s="1">
        <v>7.202</v>
      </c>
      <c r="C33" s="1">
        <v>4.37</v>
      </c>
      <c r="D33" s="1">
        <v>3.7120000000000002</v>
      </c>
      <c r="E33" s="1">
        <v>3.97</v>
      </c>
      <c r="F33" s="1">
        <v>3.3860000000000001</v>
      </c>
      <c r="G33" s="1">
        <v>3.298</v>
      </c>
      <c r="H33" s="1">
        <v>3.5739999999999998</v>
      </c>
      <c r="I33" s="1">
        <v>3.8319999999999999</v>
      </c>
      <c r="J33" s="1">
        <v>4.1459999999999999</v>
      </c>
      <c r="K33" s="1">
        <v>3.6520000000000001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1.3140000000000001</v>
      </c>
      <c r="Y33" s="1">
        <v>1.6020000000000001</v>
      </c>
      <c r="Z33" s="1">
        <v>1.0660000000000001</v>
      </c>
      <c r="AA33" s="1">
        <v>0.98</v>
      </c>
      <c r="AB33" s="1">
        <v>0.82199999999999995</v>
      </c>
      <c r="AC33" s="1">
        <v>0.81599999999999995</v>
      </c>
      <c r="AD33" s="1">
        <v>0.87</v>
      </c>
      <c r="AE33" s="1">
        <v>1.4259999999999999</v>
      </c>
      <c r="AF33" s="1">
        <v>1.18</v>
      </c>
      <c r="AG33" s="1">
        <v>0.86</v>
      </c>
    </row>
    <row r="34" spans="1:33">
      <c r="A34" s="2" t="s">
        <v>48</v>
      </c>
      <c r="B34" s="1">
        <v>2.61</v>
      </c>
      <c r="C34" s="1">
        <v>1.8080000000000001</v>
      </c>
      <c r="D34" s="1">
        <v>1.6120000000000001</v>
      </c>
      <c r="E34" s="1">
        <v>1.792</v>
      </c>
      <c r="F34" s="1">
        <v>1.712</v>
      </c>
      <c r="G34" s="1">
        <v>2.008</v>
      </c>
      <c r="H34" s="1">
        <v>2.0880000000000001</v>
      </c>
      <c r="I34" s="1">
        <v>1.788</v>
      </c>
      <c r="J34" s="1">
        <v>1.712</v>
      </c>
      <c r="K34" s="1">
        <v>1.64</v>
      </c>
      <c r="L34" s="1"/>
      <c r="M34" s="1">
        <v>2.69</v>
      </c>
      <c r="N34" s="1">
        <v>1.738</v>
      </c>
      <c r="O34" s="1">
        <v>1.8939999999999999</v>
      </c>
      <c r="P34" s="1">
        <v>1.8280000000000001</v>
      </c>
      <c r="Q34" s="1">
        <v>1.72</v>
      </c>
      <c r="R34" s="1">
        <v>1.7</v>
      </c>
      <c r="S34" s="1">
        <v>1.6619999999999999</v>
      </c>
      <c r="T34" s="1">
        <v>1.5880000000000001</v>
      </c>
      <c r="U34" s="1">
        <v>1.536</v>
      </c>
      <c r="V34" s="1">
        <v>1.498</v>
      </c>
      <c r="W34" s="1"/>
      <c r="X34" s="1">
        <v>1.42</v>
      </c>
      <c r="Y34" s="1">
        <v>1.1000000000000001</v>
      </c>
      <c r="Z34" s="1">
        <v>1.01</v>
      </c>
      <c r="AA34" s="1">
        <v>1.036</v>
      </c>
      <c r="AB34" s="1">
        <v>1.054</v>
      </c>
      <c r="AC34" s="1">
        <v>1.1259999999999999</v>
      </c>
      <c r="AD34" s="1">
        <v>0.97399999999999998</v>
      </c>
      <c r="AE34" s="1">
        <v>1.032</v>
      </c>
      <c r="AF34" s="1">
        <v>0.93</v>
      </c>
      <c r="AG34" s="1">
        <v>1.0980000000000001</v>
      </c>
    </row>
    <row r="35" spans="1:33">
      <c r="A35" s="2" t="s">
        <v>49</v>
      </c>
      <c r="B35" s="1">
        <v>5.46</v>
      </c>
      <c r="C35" s="1">
        <v>4.4180000000000001</v>
      </c>
      <c r="D35" s="1">
        <v>3.754</v>
      </c>
      <c r="E35" s="1">
        <v>4.694</v>
      </c>
      <c r="F35" s="1">
        <v>4.056</v>
      </c>
      <c r="G35" s="1">
        <v>3.4820000000000002</v>
      </c>
      <c r="H35" s="1">
        <v>4.2320000000000002</v>
      </c>
      <c r="I35" s="1">
        <v>3.282</v>
      </c>
      <c r="J35" s="1">
        <v>4.6740000000000004</v>
      </c>
      <c r="K35" s="1">
        <v>3.4039999999999999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2.3839999999999999</v>
      </c>
      <c r="Y35" s="1">
        <v>1.4259999999999999</v>
      </c>
      <c r="Z35" s="1">
        <v>1.238</v>
      </c>
      <c r="AA35" s="1">
        <v>0.93</v>
      </c>
      <c r="AB35" s="1">
        <v>1.1759999999999999</v>
      </c>
      <c r="AC35" s="1">
        <v>1.478</v>
      </c>
      <c r="AD35" s="1">
        <v>1.204</v>
      </c>
      <c r="AE35" s="1">
        <v>0.96</v>
      </c>
      <c r="AF35" s="1">
        <v>1.01</v>
      </c>
      <c r="AG35" s="1">
        <v>1.04</v>
      </c>
    </row>
    <row r="36" spans="1:33">
      <c r="A36" s="2" t="s">
        <v>50</v>
      </c>
      <c r="B36" s="1">
        <v>2.871</v>
      </c>
      <c r="C36" s="1">
        <v>1.8622399999999999</v>
      </c>
      <c r="D36" s="1">
        <v>1.5636399999999999</v>
      </c>
      <c r="E36" s="1">
        <v>1.9712000000000001</v>
      </c>
      <c r="F36" s="1">
        <v>1.8489599999999999</v>
      </c>
      <c r="G36" s="1">
        <v>1.7469600000000001</v>
      </c>
      <c r="H36" s="1">
        <v>1.6704000000000001</v>
      </c>
      <c r="I36" s="1">
        <v>2.1456</v>
      </c>
      <c r="J36" s="1">
        <v>1.8832</v>
      </c>
      <c r="K36" s="1">
        <v>1.7383999999999999</v>
      </c>
      <c r="L36" s="1"/>
      <c r="M36" s="1">
        <v>2.7707000000000002</v>
      </c>
      <c r="N36" s="1">
        <v>1.51206</v>
      </c>
      <c r="O36" s="1">
        <v>1.64778</v>
      </c>
      <c r="P36" s="1">
        <v>1.7914399999999999</v>
      </c>
      <c r="Q36" s="1">
        <v>1.7028000000000001</v>
      </c>
      <c r="R36" s="1">
        <v>1.7</v>
      </c>
      <c r="S36" s="1">
        <v>1.6952400000000001</v>
      </c>
      <c r="T36" s="1">
        <v>1.63564</v>
      </c>
      <c r="U36" s="1">
        <v>1.8431999999999999</v>
      </c>
      <c r="V36" s="1">
        <v>1.2433399999999999</v>
      </c>
      <c r="W36" s="1"/>
      <c r="X36" s="1">
        <v>1.278</v>
      </c>
      <c r="Y36" s="1">
        <v>1.21</v>
      </c>
      <c r="Z36" s="1">
        <v>1.0504</v>
      </c>
      <c r="AA36" s="1">
        <v>1.06708</v>
      </c>
      <c r="AB36" s="1">
        <v>1.12778</v>
      </c>
      <c r="AC36" s="1">
        <v>0.97962000000000005</v>
      </c>
      <c r="AD36" s="1">
        <v>0.7792</v>
      </c>
      <c r="AE36" s="1">
        <v>1.1868000000000001</v>
      </c>
      <c r="AF36" s="1">
        <v>0.96719999999999995</v>
      </c>
      <c r="AG36" s="1">
        <v>1.2078</v>
      </c>
    </row>
    <row r="37" spans="1:33">
      <c r="A37" s="12" t="s">
        <v>51</v>
      </c>
      <c r="B37" s="13">
        <v>5.1120000000000001</v>
      </c>
      <c r="C37" s="13">
        <v>3.9870000000000001</v>
      </c>
      <c r="D37" s="13">
        <v>3.782</v>
      </c>
      <c r="E37" s="13">
        <v>3.9119999999999999</v>
      </c>
      <c r="F37" s="13">
        <v>3.5339999999999998</v>
      </c>
      <c r="G37" s="13">
        <v>3.2269999999999999</v>
      </c>
      <c r="H37" s="13">
        <v>2.871</v>
      </c>
      <c r="I37" s="13">
        <v>2.9820000000000002</v>
      </c>
      <c r="J37" s="13">
        <v>3.1120000000000001</v>
      </c>
      <c r="K37" s="13">
        <v>2.0230000000000001</v>
      </c>
      <c r="L37" s="13"/>
      <c r="M37" s="13">
        <v>3.1890000000000001</v>
      </c>
      <c r="N37" s="13">
        <v>2.3940000000000001</v>
      </c>
      <c r="O37" s="13">
        <v>2.1389999999999998</v>
      </c>
      <c r="P37" s="13">
        <v>1.9830000000000001</v>
      </c>
      <c r="Q37" s="13">
        <v>2.048</v>
      </c>
      <c r="R37" s="13">
        <v>1.873</v>
      </c>
      <c r="S37" s="13">
        <v>1.6339999999999999</v>
      </c>
      <c r="T37" s="13">
        <v>1.4530000000000001</v>
      </c>
      <c r="U37" s="13">
        <v>1.7829999999999999</v>
      </c>
      <c r="V37" s="13">
        <v>1.873</v>
      </c>
      <c r="W37" s="13"/>
      <c r="X37" s="13">
        <v>1.976</v>
      </c>
      <c r="Y37" s="13">
        <v>1.2310000000000001</v>
      </c>
      <c r="Z37" s="13">
        <v>1.2929999999999999</v>
      </c>
      <c r="AA37" s="13">
        <v>1.1339999999999999</v>
      </c>
      <c r="AB37" s="13">
        <v>1.034</v>
      </c>
      <c r="AC37" s="13">
        <v>1.0009999999999999</v>
      </c>
      <c r="AD37" s="13">
        <v>1.0129999999999999</v>
      </c>
      <c r="AE37" s="13">
        <v>0.89800000000000002</v>
      </c>
      <c r="AF37" s="13">
        <v>0.91200000000000003</v>
      </c>
      <c r="AG37" s="13">
        <v>0.86699999999999999</v>
      </c>
    </row>
    <row r="38" spans="1:33">
      <c r="A38" s="2" t="s">
        <v>52</v>
      </c>
      <c r="B38" s="1">
        <v>7.3280000000000003</v>
      </c>
      <c r="C38" s="1">
        <v>4.556</v>
      </c>
      <c r="D38" s="1">
        <v>4</v>
      </c>
      <c r="E38" s="1">
        <v>4.0819999999999999</v>
      </c>
      <c r="F38" s="1">
        <v>4.4139999999999997</v>
      </c>
      <c r="G38" s="1">
        <v>3.988</v>
      </c>
      <c r="H38" s="1">
        <v>4.49</v>
      </c>
      <c r="I38" s="1">
        <v>2.294</v>
      </c>
      <c r="J38" s="1">
        <v>2.5680000000000001</v>
      </c>
      <c r="K38" s="1">
        <v>2.0659999999999998</v>
      </c>
      <c r="L38" s="1"/>
      <c r="M38" s="14">
        <v>4.08</v>
      </c>
      <c r="N38" s="14">
        <v>3.0939999999999999</v>
      </c>
      <c r="O38" s="14">
        <v>2.97</v>
      </c>
      <c r="P38" s="14">
        <v>1.962</v>
      </c>
      <c r="Q38" s="14">
        <v>1.8120000000000001</v>
      </c>
      <c r="R38" s="14">
        <v>3.3759999999999999</v>
      </c>
      <c r="S38" s="14">
        <v>1.9419999999999999</v>
      </c>
      <c r="T38" s="14">
        <v>1.79</v>
      </c>
      <c r="U38" s="14">
        <v>2.298</v>
      </c>
      <c r="V38" s="14">
        <v>2.016</v>
      </c>
      <c r="W38" s="1"/>
      <c r="X38" s="1">
        <v>2.008</v>
      </c>
      <c r="Y38" s="1">
        <v>1.726</v>
      </c>
      <c r="Z38" s="1">
        <v>1.27</v>
      </c>
      <c r="AA38" s="1">
        <v>1.3839999999999999</v>
      </c>
      <c r="AB38" s="1">
        <v>1.268</v>
      </c>
      <c r="AC38" s="1">
        <v>1.262</v>
      </c>
      <c r="AD38" s="1">
        <v>1.0720000000000001</v>
      </c>
      <c r="AE38" s="1">
        <v>0.92200000000000004</v>
      </c>
      <c r="AF38" s="1">
        <v>1.1399999999999999</v>
      </c>
      <c r="AG38" s="1">
        <v>1.1060000000000001</v>
      </c>
    </row>
    <row r="39" spans="1:33">
      <c r="A39" s="2" t="s">
        <v>53</v>
      </c>
      <c r="B39" s="1">
        <v>4.2560000000000002</v>
      </c>
      <c r="C39" s="1">
        <v>5.1120000000000001</v>
      </c>
      <c r="D39" s="1">
        <v>4.5609999999999999</v>
      </c>
      <c r="E39" s="1">
        <v>4.3979999999999997</v>
      </c>
      <c r="F39" s="1">
        <v>4.1269999999999998</v>
      </c>
      <c r="G39" s="1">
        <v>3.8929999999999998</v>
      </c>
      <c r="H39" s="1">
        <v>4.016</v>
      </c>
      <c r="I39" s="1">
        <v>5.7919999999999998</v>
      </c>
      <c r="J39" s="1">
        <v>3.6930000000000001</v>
      </c>
      <c r="K39" s="1">
        <v>3.9940000000000002</v>
      </c>
      <c r="L39" s="1"/>
      <c r="M39" s="14">
        <v>4.1260000000000003</v>
      </c>
      <c r="N39" s="14">
        <v>3.5670000000000002</v>
      </c>
      <c r="O39" s="14">
        <v>3.7280000000000002</v>
      </c>
      <c r="P39" s="14">
        <v>3.9460000000000002</v>
      </c>
      <c r="Q39" s="14">
        <v>3.2559999999999998</v>
      </c>
      <c r="R39" s="14">
        <v>3.3010000000000002</v>
      </c>
      <c r="S39" s="14">
        <v>3.12</v>
      </c>
      <c r="T39" s="14">
        <v>3.0049999999999999</v>
      </c>
      <c r="U39" s="14">
        <v>3.2749999999999999</v>
      </c>
      <c r="V39" s="14">
        <v>2.8940000000000001</v>
      </c>
      <c r="W39" s="1"/>
      <c r="X39" s="1">
        <v>2.153</v>
      </c>
      <c r="Y39" s="1">
        <v>1.954</v>
      </c>
      <c r="Z39" s="1">
        <v>1.696</v>
      </c>
      <c r="AA39" s="1">
        <v>1.9079999999999999</v>
      </c>
      <c r="AB39" s="1">
        <v>2.0129999999999999</v>
      </c>
      <c r="AC39" s="1">
        <v>1.8839999999999999</v>
      </c>
      <c r="AD39" s="1">
        <v>1.5049999999999999</v>
      </c>
      <c r="AE39" s="1">
        <v>1.3089999999999999</v>
      </c>
      <c r="AF39" s="1">
        <v>1.645</v>
      </c>
      <c r="AG39" s="1">
        <v>1.6930000000000001</v>
      </c>
    </row>
    <row r="40" spans="1:33">
      <c r="A40" s="2" t="s">
        <v>54</v>
      </c>
      <c r="B40" s="15">
        <v>12.916</v>
      </c>
      <c r="C40" s="15">
        <v>5.6280000000000001</v>
      </c>
      <c r="D40" s="15">
        <v>5.2220000000000004</v>
      </c>
      <c r="E40" s="15">
        <v>4.4219999999999997</v>
      </c>
      <c r="F40" s="15">
        <v>5.3380000000000001</v>
      </c>
      <c r="G40" s="15">
        <v>3.1059999999999999</v>
      </c>
      <c r="H40" s="15">
        <v>2.7719999999999998</v>
      </c>
      <c r="I40" s="15">
        <v>3.96</v>
      </c>
      <c r="J40" s="15">
        <v>4.6319999999999997</v>
      </c>
      <c r="K40" s="15">
        <v>2.4119999999999999</v>
      </c>
      <c r="L40" s="1"/>
      <c r="M40" s="15">
        <v>2.4079999999999999</v>
      </c>
      <c r="N40" s="15">
        <v>1.6339999999999999</v>
      </c>
      <c r="O40" s="15">
        <v>2.2320000000000002</v>
      </c>
      <c r="P40" s="15">
        <v>1.28</v>
      </c>
      <c r="Q40" s="15">
        <v>1.39</v>
      </c>
      <c r="R40" s="15">
        <v>1.3180000000000001</v>
      </c>
      <c r="S40" s="15">
        <v>1.0820000000000001</v>
      </c>
      <c r="T40" s="15">
        <v>2.1339999999999999</v>
      </c>
      <c r="U40" s="15">
        <v>1.204</v>
      </c>
      <c r="V40" s="15">
        <v>1.028</v>
      </c>
      <c r="W40" s="1"/>
      <c r="X40" s="15">
        <v>1.6839999999999999</v>
      </c>
      <c r="Y40" s="15">
        <v>2.2559999999999998</v>
      </c>
      <c r="Z40" s="15">
        <v>1.25</v>
      </c>
      <c r="AA40" s="15">
        <v>1.0960000000000001</v>
      </c>
      <c r="AB40" s="15">
        <v>1.1160000000000001</v>
      </c>
      <c r="AC40" s="15">
        <v>0.99199999999999999</v>
      </c>
      <c r="AD40" s="15">
        <v>0.89400000000000002</v>
      </c>
      <c r="AE40" s="15">
        <v>0.83</v>
      </c>
      <c r="AF40" s="15">
        <v>0.82599999999999996</v>
      </c>
      <c r="AG40" s="15">
        <v>0.79</v>
      </c>
    </row>
    <row r="41" spans="1:33">
      <c r="A41" s="2" t="s">
        <v>55</v>
      </c>
      <c r="B41" s="1">
        <v>8.5060000000000002</v>
      </c>
      <c r="C41" s="1">
        <v>5.7380000000000004</v>
      </c>
      <c r="D41" s="1">
        <v>4.9480000000000004</v>
      </c>
      <c r="E41" s="1">
        <v>6.7880000000000003</v>
      </c>
      <c r="F41" s="1">
        <v>4.9379999999999997</v>
      </c>
      <c r="G41" s="1">
        <v>5.6840000000000002</v>
      </c>
      <c r="H41" s="1">
        <v>5.4139999999999997</v>
      </c>
      <c r="I41" s="1">
        <v>5.0880000000000001</v>
      </c>
      <c r="J41" s="1">
        <v>5.524</v>
      </c>
      <c r="K41" s="1">
        <v>3.8660000000000001</v>
      </c>
      <c r="L41" s="1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"/>
      <c r="X41" s="1">
        <v>1.996</v>
      </c>
      <c r="Y41" s="1">
        <v>1.226</v>
      </c>
      <c r="Z41" s="1">
        <v>1.17</v>
      </c>
      <c r="AA41" s="1">
        <v>1.3640000000000001</v>
      </c>
      <c r="AB41" s="1">
        <v>1.1399999999999999</v>
      </c>
      <c r="AC41" s="1">
        <v>0.93400000000000005</v>
      </c>
      <c r="AD41" s="1">
        <v>1.3540000000000001</v>
      </c>
      <c r="AE41" s="1">
        <v>1.032</v>
      </c>
      <c r="AF41" s="1">
        <v>1.1859999999999999</v>
      </c>
      <c r="AG41" s="1">
        <v>1.1000000000000001</v>
      </c>
    </row>
    <row r="42" spans="1:33">
      <c r="A42" s="2" t="s">
        <v>56</v>
      </c>
      <c r="B42" s="1">
        <v>4.7320000000000002</v>
      </c>
      <c r="C42" s="1">
        <v>4.5640000000000001</v>
      </c>
      <c r="D42" s="1">
        <v>4.3659999999999997</v>
      </c>
      <c r="E42" s="1">
        <v>4.782</v>
      </c>
      <c r="F42" s="1">
        <v>4.242</v>
      </c>
      <c r="G42" s="1">
        <v>3.6659999999999999</v>
      </c>
      <c r="H42" s="1">
        <v>3.778</v>
      </c>
      <c r="I42" s="1">
        <v>3.5979999999999999</v>
      </c>
      <c r="J42" s="1">
        <v>3.1819999999999999</v>
      </c>
      <c r="K42" s="1">
        <v>4.4119999999999999</v>
      </c>
      <c r="L42" s="1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"/>
      <c r="X42" s="1">
        <v>2.7240000000000002</v>
      </c>
      <c r="Y42" s="1">
        <v>1.0980000000000001</v>
      </c>
      <c r="Z42" s="1">
        <v>1.1559999999999999</v>
      </c>
      <c r="AA42" s="1">
        <v>1.046</v>
      </c>
      <c r="AB42" s="1">
        <v>0.92800000000000005</v>
      </c>
      <c r="AC42" s="1">
        <v>0.88600000000000001</v>
      </c>
      <c r="AD42" s="1">
        <v>0.878</v>
      </c>
      <c r="AE42" s="1">
        <v>0.92600000000000005</v>
      </c>
      <c r="AF42" s="1">
        <v>0.98799999999999999</v>
      </c>
      <c r="AG42" s="1">
        <v>0.99199999999999999</v>
      </c>
    </row>
    <row r="43" spans="1:33">
      <c r="A43" s="2" t="s">
        <v>57</v>
      </c>
      <c r="B43" s="5">
        <v>7.99</v>
      </c>
      <c r="C43" s="5">
        <v>7.2320000000000002</v>
      </c>
      <c r="D43" s="5">
        <v>6.65</v>
      </c>
      <c r="E43" s="5">
        <v>6.444</v>
      </c>
      <c r="F43" s="5">
        <v>5.968</v>
      </c>
      <c r="G43" s="5">
        <v>5.9619999999999997</v>
      </c>
      <c r="H43" s="5">
        <v>6.024</v>
      </c>
      <c r="I43" s="5">
        <v>6.5880000000000001</v>
      </c>
      <c r="J43" s="5">
        <v>6.86</v>
      </c>
      <c r="K43" s="5">
        <v>8.4019999999999992</v>
      </c>
      <c r="L43" s="1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"/>
      <c r="X43" s="5">
        <v>2.0920000000000001</v>
      </c>
      <c r="Y43" s="5">
        <v>1.6259999999999999</v>
      </c>
      <c r="Z43" s="5">
        <v>1.6779999999999999</v>
      </c>
      <c r="AA43" s="5">
        <v>1.7</v>
      </c>
      <c r="AB43" s="5">
        <v>1.6359999999999999</v>
      </c>
      <c r="AC43" s="5">
        <v>1.512</v>
      </c>
      <c r="AD43" s="5">
        <v>1.4119999999999999</v>
      </c>
      <c r="AE43" s="5">
        <v>1.37</v>
      </c>
      <c r="AF43" s="5">
        <v>1.218</v>
      </c>
      <c r="AG43" s="5">
        <v>1.4339999999999999</v>
      </c>
    </row>
    <row r="44" spans="1:33">
      <c r="A44" s="2" t="s">
        <v>58</v>
      </c>
      <c r="B44" s="1">
        <v>4.7859999999999996</v>
      </c>
      <c r="C44" s="1">
        <v>3.9460000000000002</v>
      </c>
      <c r="D44" s="1">
        <v>3.6280000000000001</v>
      </c>
      <c r="E44" s="1">
        <v>3.2519999999999998</v>
      </c>
      <c r="F44" s="1">
        <v>2.91</v>
      </c>
      <c r="G44" s="1">
        <v>2.6440000000000001</v>
      </c>
      <c r="H44" s="1">
        <v>4.4939999999999998</v>
      </c>
      <c r="I44" s="1">
        <v>2.9140000000000001</v>
      </c>
      <c r="J44" s="1">
        <v>3.0840000000000001</v>
      </c>
      <c r="K44" s="1">
        <v>2.706</v>
      </c>
      <c r="L44" s="1"/>
      <c r="M44" s="14">
        <v>2.4079999999999999</v>
      </c>
      <c r="N44" s="14">
        <v>2.1560000000000001</v>
      </c>
      <c r="O44" s="14">
        <v>1.486</v>
      </c>
      <c r="P44" s="14">
        <v>1.6679999999999999</v>
      </c>
      <c r="Q44" s="14">
        <v>1.5920000000000001</v>
      </c>
      <c r="R44" s="14">
        <v>1.6739999999999999</v>
      </c>
      <c r="S44" s="14">
        <v>1.3460000000000001</v>
      </c>
      <c r="T44" s="14">
        <v>1.496</v>
      </c>
      <c r="U44" s="14">
        <v>1.236</v>
      </c>
      <c r="V44" s="14">
        <v>1.262</v>
      </c>
      <c r="W44" s="1"/>
      <c r="X44" s="1">
        <v>1.45</v>
      </c>
      <c r="Y44" s="1">
        <v>1.036</v>
      </c>
      <c r="Z44" s="1">
        <v>1.024</v>
      </c>
      <c r="AA44" s="1">
        <v>0.86</v>
      </c>
      <c r="AB44" s="1">
        <v>0.83599999999999997</v>
      </c>
      <c r="AC44" s="1">
        <v>0.79600000000000004</v>
      </c>
      <c r="AD44" s="1">
        <v>1.018</v>
      </c>
      <c r="AE44" s="1">
        <v>0.75</v>
      </c>
      <c r="AF44" s="1">
        <v>0.79600000000000004</v>
      </c>
      <c r="AG44" s="1">
        <v>0.99399999999999999</v>
      </c>
    </row>
    <row r="45" spans="1:33">
      <c r="A45" s="2" t="s">
        <v>59</v>
      </c>
      <c r="B45" s="1">
        <v>5.44</v>
      </c>
      <c r="C45" s="1">
        <v>6.4859999999999998</v>
      </c>
      <c r="D45" s="1">
        <v>4.6779999999999999</v>
      </c>
      <c r="E45" s="1">
        <v>5.51</v>
      </c>
      <c r="F45" s="1">
        <v>4.4420000000000002</v>
      </c>
      <c r="G45" s="1">
        <v>5.5780000000000003</v>
      </c>
      <c r="H45" s="1">
        <v>3.6840000000000002</v>
      </c>
      <c r="I45" s="1">
        <v>3.1</v>
      </c>
      <c r="J45" s="1">
        <v>3.3940000000000001</v>
      </c>
      <c r="K45" s="1">
        <v>3.4</v>
      </c>
      <c r="L45" s="1"/>
      <c r="M45" s="14">
        <v>3.12</v>
      </c>
      <c r="N45" s="14">
        <v>2.0219999999999998</v>
      </c>
      <c r="O45" s="14">
        <v>2.1360000000000001</v>
      </c>
      <c r="P45" s="14">
        <v>1.524</v>
      </c>
      <c r="Q45" s="14">
        <v>1.8440000000000001</v>
      </c>
      <c r="R45" s="14">
        <v>1.43</v>
      </c>
      <c r="S45" s="14">
        <v>1.5820000000000001</v>
      </c>
      <c r="T45" s="14">
        <v>1.722</v>
      </c>
      <c r="U45" s="14">
        <v>1.53</v>
      </c>
      <c r="V45" s="14">
        <v>1.4219999999999999</v>
      </c>
      <c r="W45" s="1"/>
      <c r="X45" s="1">
        <v>1.8380000000000001</v>
      </c>
      <c r="Y45" s="1">
        <v>1.3420000000000001</v>
      </c>
      <c r="Z45" s="1">
        <v>1.6339999999999999</v>
      </c>
      <c r="AA45" s="1">
        <v>1.4419999999999999</v>
      </c>
      <c r="AB45" s="1">
        <v>1.1499999999999999</v>
      </c>
      <c r="AC45" s="1">
        <v>1.1719999999999999</v>
      </c>
      <c r="AD45" s="1">
        <v>1.0940000000000001</v>
      </c>
      <c r="AE45" s="1">
        <v>0.95</v>
      </c>
      <c r="AF45" s="1">
        <v>0.85</v>
      </c>
      <c r="AG45" s="1">
        <v>0.98399999999999999</v>
      </c>
    </row>
    <row r="46" spans="1:33">
      <c r="A46" s="2" t="s">
        <v>0</v>
      </c>
      <c r="B46" s="1">
        <v>4.5759999999999996</v>
      </c>
      <c r="C46" s="1">
        <v>4.1539999999999999</v>
      </c>
      <c r="D46" s="1">
        <v>3.93</v>
      </c>
      <c r="E46" s="1">
        <v>3.7040000000000002</v>
      </c>
      <c r="F46" s="1">
        <v>3.6819999999999999</v>
      </c>
      <c r="G46" s="1">
        <v>4.07</v>
      </c>
      <c r="H46" s="1">
        <v>3.7679999999999998</v>
      </c>
      <c r="I46" s="1">
        <v>3.6760000000000002</v>
      </c>
      <c r="J46" s="1">
        <v>4.5179999999999998</v>
      </c>
      <c r="K46" s="1">
        <v>3.7919999999999998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1.778</v>
      </c>
      <c r="Y46" s="1">
        <v>1.448</v>
      </c>
      <c r="Z46" s="1">
        <v>1.282</v>
      </c>
      <c r="AA46" s="1">
        <v>1.6020000000000001</v>
      </c>
      <c r="AB46" s="1">
        <v>1.3380000000000001</v>
      </c>
      <c r="AC46" s="1">
        <v>1.556</v>
      </c>
      <c r="AD46" s="1">
        <v>1.204</v>
      </c>
      <c r="AE46" s="1">
        <v>1.224</v>
      </c>
      <c r="AF46" s="1">
        <v>1.0960000000000001</v>
      </c>
      <c r="AG46" s="1">
        <v>1.1279999999999999</v>
      </c>
    </row>
    <row r="47" spans="1:3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 t="s">
        <v>60</v>
      </c>
      <c r="B48" s="17">
        <f>AVERAGEIF(B3:B46, "&gt;0")</f>
        <v>5.9939772727272747</v>
      </c>
      <c r="C48" s="17">
        <f t="shared" ref="C48:AG48" si="0">AVERAGEIF(C3:C46, "&gt;0")</f>
        <v>4.460664545454545</v>
      </c>
      <c r="D48" s="17">
        <f t="shared" si="0"/>
        <v>4.1086509090909091</v>
      </c>
      <c r="E48" s="17">
        <f t="shared" si="0"/>
        <v>4.1414363636363642</v>
      </c>
      <c r="F48" s="17">
        <f t="shared" si="0"/>
        <v>3.9264536363636351</v>
      </c>
      <c r="G48" s="17">
        <f t="shared" si="0"/>
        <v>3.8207036363636364</v>
      </c>
      <c r="H48" s="17">
        <f t="shared" si="0"/>
        <v>3.5932590909090893</v>
      </c>
      <c r="I48" s="17">
        <f t="shared" si="0"/>
        <v>3.6971727272727262</v>
      </c>
      <c r="J48" s="17">
        <f t="shared" si="0"/>
        <v>3.6279136363636368</v>
      </c>
      <c r="K48" s="17">
        <f t="shared" si="0"/>
        <v>3.4407767441860462</v>
      </c>
      <c r="L48" s="17"/>
      <c r="M48" s="17">
        <f t="shared" si="0"/>
        <v>3.1977718750000004</v>
      </c>
      <c r="N48" s="17">
        <f t="shared" si="0"/>
        <v>2.3935018750000001</v>
      </c>
      <c r="O48" s="17">
        <f t="shared" si="0"/>
        <v>2.3683056250000001</v>
      </c>
      <c r="P48" s="17">
        <f t="shared" si="0"/>
        <v>2.2080450000000007</v>
      </c>
      <c r="Q48" s="17">
        <f t="shared" si="0"/>
        <v>2.1681812499999999</v>
      </c>
      <c r="R48" s="17">
        <f t="shared" si="0"/>
        <v>2.1360312500000003</v>
      </c>
      <c r="S48" s="17">
        <f t="shared" si="0"/>
        <v>2.00472625</v>
      </c>
      <c r="T48" s="17">
        <f t="shared" si="0"/>
        <v>1.9288637500000003</v>
      </c>
      <c r="U48" s="17">
        <f t="shared" si="0"/>
        <v>1.9469125000000003</v>
      </c>
      <c r="V48" s="17">
        <f t="shared" si="0"/>
        <v>1.9246356249999996</v>
      </c>
      <c r="W48" s="17"/>
      <c r="X48" s="17">
        <f t="shared" si="0"/>
        <v>1.9764318181818183</v>
      </c>
      <c r="Y48" s="17">
        <f t="shared" si="0"/>
        <v>1.5526136363636367</v>
      </c>
      <c r="Z48" s="17">
        <f t="shared" si="0"/>
        <v>1.3548954545454548</v>
      </c>
      <c r="AA48" s="17">
        <f t="shared" si="0"/>
        <v>1.2381609090909089</v>
      </c>
      <c r="AB48" s="17">
        <f t="shared" si="0"/>
        <v>1.1812450000000003</v>
      </c>
      <c r="AC48" s="17">
        <f t="shared" si="0"/>
        <v>1.1851049999999999</v>
      </c>
      <c r="AD48" s="17">
        <f t="shared" si="0"/>
        <v>1.1047090909090909</v>
      </c>
      <c r="AE48" s="17">
        <f t="shared" si="0"/>
        <v>1.082359090909091</v>
      </c>
      <c r="AF48" s="17">
        <f t="shared" si="0"/>
        <v>1.0532318181818179</v>
      </c>
      <c r="AG48" s="17">
        <f t="shared" si="0"/>
        <v>1.0974045454545454</v>
      </c>
    </row>
    <row r="51" spans="9:16">
      <c r="I51" s="18" t="s">
        <v>61</v>
      </c>
      <c r="N51" s="18" t="s">
        <v>67</v>
      </c>
    </row>
    <row r="52" spans="9:16">
      <c r="I52" s="18" t="s">
        <v>62</v>
      </c>
      <c r="J52" s="18" t="s">
        <v>63</v>
      </c>
      <c r="K52" s="18" t="s">
        <v>64</v>
      </c>
      <c r="N52" s="18" t="s">
        <v>62</v>
      </c>
      <c r="O52" s="18" t="s">
        <v>63</v>
      </c>
      <c r="P52" s="18" t="s">
        <v>64</v>
      </c>
    </row>
    <row r="53" spans="9:16">
      <c r="I53" t="str" cm="1">
        <f t="array" ref="I53:I95">_xlfn.UNIQUE(A3:A46)</f>
        <v>bwa116</v>
      </c>
      <c r="J53">
        <f>IF(I53=A3, B3)</f>
        <v>4.298</v>
      </c>
      <c r="K53">
        <f>IF(I53=A3, X3)</f>
        <v>2.66</v>
      </c>
      <c r="N53" t="str" cm="1">
        <f t="array" ref="N53:N95">_xlfn.ANCHORARRAY(I53)</f>
        <v>bwa116</v>
      </c>
      <c r="O53">
        <f>IF(N53=A3, K3)</f>
        <v>3.0059999999999998</v>
      </c>
      <c r="P53">
        <f>IF(N53=A3, AG3)</f>
        <v>1.258</v>
      </c>
    </row>
    <row r="54" spans="9:16">
      <c r="I54" t="str">
        <v>jda178</v>
      </c>
      <c r="J54">
        <f t="shared" ref="J54:J95" si="1">IF(I54=A4, B4)</f>
        <v>7.9340000000000002</v>
      </c>
      <c r="K54">
        <f t="shared" ref="K54:K95" si="2">IF(I54=A4, X4)</f>
        <v>1.786</v>
      </c>
      <c r="N54" t="str">
        <v>jda178</v>
      </c>
      <c r="O54">
        <f t="shared" ref="O54:O95" si="3">IF(N54=A4, K4)</f>
        <v>5.23</v>
      </c>
      <c r="P54">
        <f t="shared" ref="P54:P95" si="4">IF(N54=A4, AG4)</f>
        <v>1.1559999999999999</v>
      </c>
    </row>
    <row r="55" spans="9:16">
      <c r="I55" t="str">
        <v>nsc70</v>
      </c>
      <c r="J55">
        <f t="shared" si="1"/>
        <v>4.5759999999999996</v>
      </c>
      <c r="K55">
        <f t="shared" si="2"/>
        <v>1.778</v>
      </c>
      <c r="N55" t="str">
        <v>nsc70</v>
      </c>
      <c r="O55">
        <f t="shared" si="3"/>
        <v>3.7919999999999998</v>
      </c>
      <c r="P55">
        <f t="shared" si="4"/>
        <v>1.1279999999999999</v>
      </c>
    </row>
    <row r="56" spans="9:16">
      <c r="I56" t="str">
        <v>xhe37</v>
      </c>
      <c r="J56">
        <f t="shared" si="1"/>
        <v>7.4180000000000001</v>
      </c>
      <c r="K56">
        <f t="shared" si="2"/>
        <v>6.91</v>
      </c>
      <c r="N56" t="str">
        <v>xhe37</v>
      </c>
      <c r="O56">
        <f t="shared" si="3"/>
        <v>3.9319999999999999</v>
      </c>
      <c r="P56">
        <f t="shared" si="4"/>
        <v>1.222</v>
      </c>
    </row>
    <row r="57" spans="9:16">
      <c r="I57" t="str">
        <v>bsm62</v>
      </c>
      <c r="J57">
        <f t="shared" si="1"/>
        <v>5.2480000000000002</v>
      </c>
      <c r="K57">
        <f t="shared" si="2"/>
        <v>1.232</v>
      </c>
      <c r="N57" t="str">
        <v>bsm62</v>
      </c>
      <c r="O57">
        <f t="shared" si="3"/>
        <v>2.5619999999999998</v>
      </c>
      <c r="P57">
        <f t="shared" si="4"/>
        <v>1.05</v>
      </c>
    </row>
    <row r="58" spans="9:16">
      <c r="I58" t="str">
        <v>lsh114</v>
      </c>
      <c r="J58">
        <f t="shared" si="1"/>
        <v>4.5439999999999996</v>
      </c>
      <c r="K58">
        <f t="shared" si="2"/>
        <v>1.81</v>
      </c>
      <c r="N58" t="str">
        <v>lsh114</v>
      </c>
      <c r="O58">
        <f t="shared" si="3"/>
        <v>3.996</v>
      </c>
      <c r="P58">
        <f t="shared" si="4"/>
        <v>1.032</v>
      </c>
    </row>
    <row r="59" spans="9:16">
      <c r="I59" t="str">
        <v>ima90</v>
      </c>
      <c r="J59">
        <f t="shared" si="1"/>
        <v>5.1840000000000002</v>
      </c>
      <c r="K59">
        <f t="shared" si="2"/>
        <v>2.3079999999999998</v>
      </c>
      <c r="N59" t="str">
        <v>ima90</v>
      </c>
      <c r="O59">
        <f t="shared" si="3"/>
        <v>3.484</v>
      </c>
      <c r="P59">
        <f t="shared" si="4"/>
        <v>2.2000000000000002</v>
      </c>
    </row>
    <row r="60" spans="9:16">
      <c r="I60" t="str">
        <v>hpa101</v>
      </c>
      <c r="J60">
        <f t="shared" si="1"/>
        <v>4.3719999999999999</v>
      </c>
      <c r="K60">
        <f t="shared" si="2"/>
        <v>1.1879999999999999</v>
      </c>
      <c r="N60" t="str">
        <v>hpa101</v>
      </c>
      <c r="O60">
        <f t="shared" si="3"/>
        <v>3.202</v>
      </c>
      <c r="P60">
        <f t="shared" si="4"/>
        <v>0.93200000000000005</v>
      </c>
    </row>
    <row r="61" spans="9:16">
      <c r="I61" t="str">
        <v>kde54</v>
      </c>
      <c r="J61">
        <f t="shared" si="1"/>
        <v>9.4559999999999995</v>
      </c>
      <c r="K61">
        <f t="shared" si="2"/>
        <v>2.04</v>
      </c>
      <c r="N61" t="str">
        <v>kde54</v>
      </c>
      <c r="O61">
        <f t="shared" si="3"/>
        <v>2.3559999999999999</v>
      </c>
      <c r="P61">
        <f t="shared" si="4"/>
        <v>1.1020000000000001</v>
      </c>
    </row>
    <row r="62" spans="9:16">
      <c r="I62" t="str">
        <v>shu122</v>
      </c>
      <c r="J62">
        <f t="shared" si="1"/>
        <v>4.7</v>
      </c>
      <c r="K62">
        <f t="shared" si="2"/>
        <v>1.302</v>
      </c>
      <c r="N62" t="str">
        <v>shu122</v>
      </c>
      <c r="O62">
        <f t="shared" si="3"/>
        <v>3.9159999999999999</v>
      </c>
      <c r="P62">
        <f t="shared" si="4"/>
        <v>0.94799999999999995</v>
      </c>
    </row>
    <row r="63" spans="9:16">
      <c r="I63" t="str">
        <v>rca128</v>
      </c>
      <c r="J63">
        <f t="shared" si="1"/>
        <v>4.9119999999999999</v>
      </c>
      <c r="K63">
        <f t="shared" si="2"/>
        <v>1.8660000000000001</v>
      </c>
      <c r="N63" t="str">
        <v>rca128</v>
      </c>
      <c r="O63">
        <f t="shared" si="3"/>
        <v>2.3919999999999999</v>
      </c>
      <c r="P63">
        <f t="shared" si="4"/>
        <v>1.1399999999999999</v>
      </c>
    </row>
    <row r="64" spans="9:16">
      <c r="I64" t="str">
        <v>ocl28</v>
      </c>
      <c r="J64">
        <f t="shared" si="1"/>
        <v>3.8159999999999998</v>
      </c>
      <c r="K64">
        <f t="shared" si="2"/>
        <v>1.6719999999999999</v>
      </c>
      <c r="N64" t="str">
        <v>ocl28</v>
      </c>
      <c r="O64">
        <f t="shared" si="3"/>
        <v>2.218</v>
      </c>
      <c r="P64">
        <f t="shared" si="4"/>
        <v>1.17</v>
      </c>
    </row>
    <row r="65" spans="9:16">
      <c r="I65" t="str">
        <v>dgo65</v>
      </c>
      <c r="J65">
        <f t="shared" si="1"/>
        <v>5.734</v>
      </c>
      <c r="K65">
        <f t="shared" si="2"/>
        <v>1.6479999999999999</v>
      </c>
      <c r="N65" t="str">
        <v>dgo65</v>
      </c>
      <c r="O65">
        <f t="shared" si="3"/>
        <v>4.306</v>
      </c>
      <c r="P65">
        <f t="shared" si="4"/>
        <v>0.98599999999999999</v>
      </c>
    </row>
    <row r="66" spans="9:16">
      <c r="I66" t="str">
        <v>ash313</v>
      </c>
      <c r="J66">
        <f t="shared" si="1"/>
        <v>7.5860000000000003</v>
      </c>
      <c r="K66">
        <f t="shared" si="2"/>
        <v>1.728</v>
      </c>
      <c r="N66" t="str">
        <v>ash313</v>
      </c>
      <c r="O66">
        <f t="shared" si="3"/>
        <v>7.0019999999999998</v>
      </c>
      <c r="P66">
        <f t="shared" si="4"/>
        <v>1.022</v>
      </c>
    </row>
    <row r="67" spans="9:16">
      <c r="I67" t="str">
        <v>zwa100</v>
      </c>
      <c r="J67">
        <f t="shared" si="1"/>
        <v>4.3179999999999996</v>
      </c>
      <c r="K67">
        <f t="shared" si="2"/>
        <v>2.02</v>
      </c>
      <c r="N67" t="str">
        <v>zwa100</v>
      </c>
      <c r="O67">
        <f t="shared" si="3"/>
        <v>4.4359999999999999</v>
      </c>
      <c r="P67">
        <f t="shared" si="4"/>
        <v>0.90400000000000003</v>
      </c>
    </row>
    <row r="68" spans="9:16">
      <c r="I68" t="str">
        <v>tve21</v>
      </c>
      <c r="J68">
        <f t="shared" si="1"/>
        <v>4.3639999999999999</v>
      </c>
      <c r="K68">
        <f t="shared" si="2"/>
        <v>2.33</v>
      </c>
      <c r="N68" t="str">
        <v>tve21</v>
      </c>
      <c r="O68">
        <f t="shared" si="3"/>
        <v>1.8140000000000001</v>
      </c>
      <c r="P68">
        <f t="shared" si="4"/>
        <v>1.292</v>
      </c>
    </row>
    <row r="69" spans="9:16">
      <c r="I69" t="str">
        <v>riv14</v>
      </c>
      <c r="J69">
        <f t="shared" si="1"/>
        <v>9.69</v>
      </c>
      <c r="K69">
        <f t="shared" si="2"/>
        <v>1.67</v>
      </c>
      <c r="N69" t="str">
        <v>riv14</v>
      </c>
      <c r="O69">
        <f t="shared" si="3"/>
        <v>4.83</v>
      </c>
      <c r="P69">
        <f t="shared" si="4"/>
        <v>1.1200000000000001</v>
      </c>
    </row>
    <row r="70" spans="9:16">
      <c r="I70" t="str">
        <v>sre114</v>
      </c>
      <c r="J70">
        <f t="shared" si="1"/>
        <v>6.3520000000000003</v>
      </c>
      <c r="K70">
        <f t="shared" si="2"/>
        <v>1.6819999999999999</v>
      </c>
      <c r="N70" t="str">
        <v>sre114</v>
      </c>
      <c r="O70">
        <f t="shared" si="3"/>
        <v>3.8340000000000001</v>
      </c>
      <c r="P70">
        <f t="shared" si="4"/>
        <v>0.85199999999999998</v>
      </c>
    </row>
    <row r="71" spans="9:16">
      <c r="I71" t="str">
        <v>rto52</v>
      </c>
      <c r="J71">
        <f t="shared" si="1"/>
        <v>6.91</v>
      </c>
      <c r="K71">
        <f t="shared" si="2"/>
        <v>1.5780000000000001</v>
      </c>
      <c r="N71" t="str">
        <v>rto52</v>
      </c>
      <c r="O71">
        <f t="shared" si="3"/>
        <v>2.98</v>
      </c>
      <c r="P71">
        <f t="shared" si="4"/>
        <v>1.056</v>
      </c>
    </row>
    <row r="72" spans="9:16">
      <c r="I72" t="str">
        <v>kva53</v>
      </c>
      <c r="J72">
        <f t="shared" si="1"/>
        <v>5.7759999999999998</v>
      </c>
      <c r="K72">
        <f t="shared" si="2"/>
        <v>1.782</v>
      </c>
      <c r="N72" t="str">
        <v>kva53</v>
      </c>
      <c r="O72">
        <f t="shared" si="3"/>
        <v>2.3679999999999999</v>
      </c>
      <c r="P72">
        <f t="shared" si="4"/>
        <v>1.028</v>
      </c>
    </row>
    <row r="73" spans="9:16">
      <c r="I73" t="str">
        <v>ist46</v>
      </c>
      <c r="J73">
        <f t="shared" si="1"/>
        <v>5.16</v>
      </c>
      <c r="K73">
        <f t="shared" si="2"/>
        <v>2.0819999999999999</v>
      </c>
      <c r="N73" t="str">
        <v>ist46</v>
      </c>
      <c r="O73">
        <f t="shared" si="3"/>
        <v>3.9060000000000001</v>
      </c>
      <c r="P73">
        <f t="shared" si="4"/>
        <v>0.98599999999999999</v>
      </c>
    </row>
    <row r="74" spans="9:16">
      <c r="I74" t="str">
        <v>jhe135</v>
      </c>
      <c r="J74">
        <f t="shared" si="1"/>
        <v>4.1420000000000003</v>
      </c>
      <c r="K74">
        <f t="shared" si="2"/>
        <v>2.9020000000000001</v>
      </c>
      <c r="N74" t="str">
        <v>jhe135</v>
      </c>
      <c r="O74">
        <f t="shared" si="3"/>
        <v>1.964</v>
      </c>
      <c r="P74">
        <f t="shared" si="4"/>
        <v>0.98</v>
      </c>
    </row>
    <row r="75" spans="9:16">
      <c r="I75" t="str">
        <v>bro82</v>
      </c>
      <c r="J75">
        <f t="shared" si="1"/>
        <v>5.6719999999999997</v>
      </c>
      <c r="K75">
        <f t="shared" si="2"/>
        <v>1.028</v>
      </c>
      <c r="N75" t="str">
        <v>bro82</v>
      </c>
      <c r="O75">
        <f t="shared" si="3"/>
        <v>3.1379999999999999</v>
      </c>
      <c r="P75">
        <f t="shared" si="4"/>
        <v>0.89</v>
      </c>
    </row>
    <row r="76" spans="9:16">
      <c r="I76" t="str">
        <v>swi126</v>
      </c>
      <c r="J76">
        <f t="shared" si="1"/>
        <v>7.0419999999999998</v>
      </c>
      <c r="K76">
        <f t="shared" si="2"/>
        <v>1.946</v>
      </c>
      <c r="N76" t="str">
        <v>swi126</v>
      </c>
      <c r="O76">
        <f t="shared" si="3"/>
        <v>4.1879999999999997</v>
      </c>
      <c r="P76">
        <f t="shared" si="4"/>
        <v>0.99199999999999999</v>
      </c>
    </row>
    <row r="77" spans="9:16">
      <c r="I77" t="str">
        <v>cpo57</v>
      </c>
      <c r="J77">
        <f t="shared" si="1"/>
        <v>3.1739999999999999</v>
      </c>
      <c r="K77">
        <f t="shared" si="2"/>
        <v>1.532</v>
      </c>
      <c r="N77" t="str">
        <v>cpo57</v>
      </c>
      <c r="O77">
        <f t="shared" si="3"/>
        <v>0</v>
      </c>
      <c r="P77">
        <f t="shared" si="4"/>
        <v>1.202</v>
      </c>
    </row>
    <row r="78" spans="9:16">
      <c r="I78" t="str">
        <v>ike24</v>
      </c>
      <c r="J78">
        <f t="shared" si="1"/>
        <v>9.4160000000000004</v>
      </c>
      <c r="K78">
        <f t="shared" si="2"/>
        <v>2.2719999999999998</v>
      </c>
      <c r="N78" t="str">
        <v>ike24</v>
      </c>
      <c r="O78">
        <f t="shared" si="3"/>
        <v>2.4340000000000002</v>
      </c>
      <c r="P78">
        <f t="shared" si="4"/>
        <v>1.506</v>
      </c>
    </row>
    <row r="79" spans="9:16">
      <c r="I79" t="str">
        <v>hbo50</v>
      </c>
      <c r="J79">
        <f t="shared" si="1"/>
        <v>3.36</v>
      </c>
      <c r="K79">
        <f t="shared" si="2"/>
        <v>1.54</v>
      </c>
      <c r="N79" t="str">
        <v>hbo50</v>
      </c>
      <c r="O79">
        <f t="shared" si="3"/>
        <v>2.9</v>
      </c>
      <c r="P79">
        <f t="shared" si="4"/>
        <v>1.06</v>
      </c>
    </row>
    <row r="80" spans="9:16">
      <c r="I80" t="str">
        <v>jta151</v>
      </c>
      <c r="J80">
        <f t="shared" si="1"/>
        <v>5.2779999999999996</v>
      </c>
      <c r="K80">
        <f t="shared" si="2"/>
        <v>2.008</v>
      </c>
      <c r="N80" t="str">
        <v>jta151</v>
      </c>
      <c r="O80">
        <f t="shared" si="3"/>
        <v>2.4</v>
      </c>
      <c r="P80">
        <f t="shared" si="4"/>
        <v>0.91600000000000004</v>
      </c>
    </row>
    <row r="81" spans="9:16">
      <c r="I81" t="str">
        <v>pja135</v>
      </c>
      <c r="J81">
        <f t="shared" si="1"/>
        <v>13.183999999999999</v>
      </c>
      <c r="K81">
        <f t="shared" si="2"/>
        <v>2.1059999999999999</v>
      </c>
      <c r="N81" t="str">
        <v>pja135</v>
      </c>
      <c r="O81">
        <f t="shared" si="3"/>
        <v>4.0359999999999996</v>
      </c>
      <c r="P81">
        <f t="shared" si="4"/>
        <v>0.88</v>
      </c>
    </row>
    <row r="82" spans="9:16">
      <c r="I82" t="str">
        <v>cru41</v>
      </c>
      <c r="J82">
        <f t="shared" si="1"/>
        <v>6.3339999999999996</v>
      </c>
      <c r="K82">
        <f t="shared" si="2"/>
        <v>2.4620000000000002</v>
      </c>
      <c r="N82" t="str">
        <v>cru41</v>
      </c>
      <c r="O82">
        <f t="shared" si="3"/>
        <v>3.8239999999999998</v>
      </c>
      <c r="P82">
        <f t="shared" si="4"/>
        <v>0.98199999999999998</v>
      </c>
    </row>
    <row r="83" spans="9:16">
      <c r="I83" t="str">
        <v>jon25</v>
      </c>
      <c r="J83">
        <f t="shared" si="1"/>
        <v>7.202</v>
      </c>
      <c r="K83">
        <f t="shared" si="2"/>
        <v>1.3140000000000001</v>
      </c>
      <c r="N83" t="str">
        <v>jon25</v>
      </c>
      <c r="O83">
        <f t="shared" si="3"/>
        <v>3.6520000000000001</v>
      </c>
      <c r="P83">
        <f t="shared" si="4"/>
        <v>0.86</v>
      </c>
    </row>
    <row r="84" spans="9:16">
      <c r="I84" t="str">
        <v>hme46</v>
      </c>
      <c r="J84">
        <f t="shared" si="1"/>
        <v>2.61</v>
      </c>
      <c r="K84">
        <f t="shared" si="2"/>
        <v>1.42</v>
      </c>
      <c r="N84" t="str">
        <v>hme46</v>
      </c>
      <c r="O84">
        <f t="shared" si="3"/>
        <v>1.64</v>
      </c>
      <c r="P84">
        <f t="shared" si="4"/>
        <v>1.0980000000000001</v>
      </c>
    </row>
    <row r="85" spans="9:16">
      <c r="I85" t="str">
        <v>kjm281</v>
      </c>
      <c r="J85">
        <f t="shared" si="1"/>
        <v>5.46</v>
      </c>
      <c r="K85">
        <f t="shared" si="2"/>
        <v>2.3839999999999999</v>
      </c>
      <c r="N85" t="str">
        <v>kjm281</v>
      </c>
      <c r="O85">
        <f t="shared" si="3"/>
        <v>3.4039999999999999</v>
      </c>
      <c r="P85">
        <f t="shared" si="4"/>
        <v>1.04</v>
      </c>
    </row>
    <row r="86" spans="9:16">
      <c r="I86" t="str">
        <v>tga62</v>
      </c>
      <c r="J86">
        <f t="shared" si="1"/>
        <v>2.871</v>
      </c>
      <c r="K86">
        <f t="shared" si="2"/>
        <v>1.278</v>
      </c>
      <c r="N86" t="str">
        <v>tga62</v>
      </c>
      <c r="O86">
        <f t="shared" si="3"/>
        <v>1.7383999999999999</v>
      </c>
      <c r="P86">
        <f t="shared" si="4"/>
        <v>1.2078</v>
      </c>
    </row>
    <row r="87" spans="9:16">
      <c r="I87" t="str">
        <v>cwa176</v>
      </c>
      <c r="J87">
        <f t="shared" si="1"/>
        <v>5.1120000000000001</v>
      </c>
      <c r="K87">
        <f t="shared" si="2"/>
        <v>1.976</v>
      </c>
      <c r="N87" t="str">
        <v>cwa176</v>
      </c>
      <c r="O87">
        <f t="shared" si="3"/>
        <v>2.0230000000000001</v>
      </c>
      <c r="P87">
        <f t="shared" si="4"/>
        <v>0.86699999999999999</v>
      </c>
    </row>
    <row r="88" spans="9:16">
      <c r="I88" t="str">
        <v>jqs11</v>
      </c>
      <c r="J88">
        <f t="shared" si="1"/>
        <v>7.3280000000000003</v>
      </c>
      <c r="K88">
        <f t="shared" si="2"/>
        <v>2.008</v>
      </c>
      <c r="N88" t="str">
        <v>jqs11</v>
      </c>
      <c r="O88">
        <f t="shared" si="3"/>
        <v>2.0659999999999998</v>
      </c>
      <c r="P88">
        <f t="shared" si="4"/>
        <v>1.1060000000000001</v>
      </c>
    </row>
    <row r="89" spans="9:16">
      <c r="I89" t="str">
        <v>jcl178</v>
      </c>
      <c r="J89">
        <f t="shared" si="1"/>
        <v>4.2560000000000002</v>
      </c>
      <c r="K89">
        <f t="shared" si="2"/>
        <v>2.153</v>
      </c>
      <c r="N89" t="str">
        <v>jcl178</v>
      </c>
      <c r="O89">
        <f t="shared" si="3"/>
        <v>3.9940000000000002</v>
      </c>
      <c r="P89">
        <f t="shared" si="4"/>
        <v>1.6930000000000001</v>
      </c>
    </row>
    <row r="90" spans="9:16">
      <c r="I90" t="str">
        <v>mka277</v>
      </c>
      <c r="J90">
        <f t="shared" si="1"/>
        <v>12.916</v>
      </c>
      <c r="K90">
        <f t="shared" si="2"/>
        <v>1.6839999999999999</v>
      </c>
      <c r="N90" t="str">
        <v>mka277</v>
      </c>
      <c r="O90">
        <f t="shared" si="3"/>
        <v>2.4119999999999999</v>
      </c>
      <c r="P90">
        <f t="shared" si="4"/>
        <v>0.79</v>
      </c>
    </row>
    <row r="91" spans="9:16">
      <c r="I91" t="str">
        <v>eli45</v>
      </c>
      <c r="J91">
        <f t="shared" si="1"/>
        <v>8.5060000000000002</v>
      </c>
      <c r="K91">
        <f t="shared" si="2"/>
        <v>1.996</v>
      </c>
      <c r="N91" t="str">
        <v>eli45</v>
      </c>
      <c r="O91">
        <f t="shared" si="3"/>
        <v>3.8660000000000001</v>
      </c>
      <c r="P91">
        <f t="shared" si="4"/>
        <v>1.1000000000000001</v>
      </c>
    </row>
    <row r="92" spans="9:16">
      <c r="I92" t="str">
        <v>cyl72</v>
      </c>
      <c r="J92">
        <f t="shared" si="1"/>
        <v>4.7320000000000002</v>
      </c>
      <c r="K92">
        <f t="shared" si="2"/>
        <v>2.7240000000000002</v>
      </c>
      <c r="N92" t="str">
        <v>cyl72</v>
      </c>
      <c r="O92">
        <f t="shared" si="3"/>
        <v>4.4119999999999999</v>
      </c>
      <c r="P92">
        <f t="shared" si="4"/>
        <v>0.99199999999999999</v>
      </c>
    </row>
    <row r="93" spans="9:16">
      <c r="I93" t="str">
        <v>msh248</v>
      </c>
      <c r="J93">
        <f t="shared" si="1"/>
        <v>7.99</v>
      </c>
      <c r="K93">
        <f t="shared" si="2"/>
        <v>2.0920000000000001</v>
      </c>
      <c r="N93" t="str">
        <v>msh248</v>
      </c>
      <c r="O93">
        <f t="shared" si="3"/>
        <v>8.4019999999999992</v>
      </c>
      <c r="P93">
        <f t="shared" si="4"/>
        <v>1.4339999999999999</v>
      </c>
    </row>
    <row r="94" spans="9:16">
      <c r="I94" t="str">
        <v>cqu26</v>
      </c>
      <c r="J94">
        <f t="shared" si="1"/>
        <v>4.7859999999999996</v>
      </c>
      <c r="K94">
        <f t="shared" si="2"/>
        <v>1.45</v>
      </c>
      <c r="N94" t="str">
        <v>cqu26</v>
      </c>
      <c r="O94">
        <f t="shared" si="3"/>
        <v>2.706</v>
      </c>
      <c r="P94">
        <f t="shared" si="4"/>
        <v>0.99399999999999999</v>
      </c>
    </row>
    <row r="95" spans="9:16">
      <c r="I95" t="str">
        <v>irs28</v>
      </c>
      <c r="J95">
        <f t="shared" si="1"/>
        <v>5.44</v>
      </c>
      <c r="K95">
        <f t="shared" si="2"/>
        <v>1.8380000000000001</v>
      </c>
      <c r="N95" t="str">
        <v>irs28</v>
      </c>
      <c r="O95">
        <f t="shared" si="3"/>
        <v>3.4</v>
      </c>
      <c r="P95">
        <f t="shared" si="4"/>
        <v>0.98399999999999999</v>
      </c>
    </row>
    <row r="97" spans="9:15">
      <c r="I97" s="18" t="s">
        <v>65</v>
      </c>
      <c r="J97">
        <f>TTEST(J53:J95, K53:K95, 2, 1)</f>
        <v>5.9816827088637725E-14</v>
      </c>
      <c r="N97" s="18" t="s">
        <v>65</v>
      </c>
      <c r="O97">
        <f>TTEST(O53:O95, P53:P95, 2, 1)</f>
        <v>3.6876372115984406E-13</v>
      </c>
    </row>
    <row r="98" spans="9:15">
      <c r="I98" t="s">
        <v>66</v>
      </c>
    </row>
  </sheetData>
  <mergeCells count="3">
    <mergeCell ref="B1:K1"/>
    <mergeCell ref="M1:V1"/>
    <mergeCell ref="X1:A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Mean Times</vt:lpstr>
      <vt:lpstr>Class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Scott</dc:creator>
  <cp:lastModifiedBy>Nathan Scott</cp:lastModifiedBy>
  <dcterms:created xsi:type="dcterms:W3CDTF">2024-10-03T13:24:38Z</dcterms:created>
  <dcterms:modified xsi:type="dcterms:W3CDTF">2024-10-11T03:53:00Z</dcterms:modified>
</cp:coreProperties>
</file>