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40" windowWidth="25680" windowHeight="15700"/>
  </bookViews>
  <sheets>
    <sheet name="PCA IR scaling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4" l="1"/>
  <c r="H22" i="4"/>
  <c r="P399" i="4"/>
  <c r="G21" i="4"/>
  <c r="G22" i="4"/>
  <c r="O399" i="4"/>
  <c r="F21" i="4"/>
  <c r="F22" i="4"/>
  <c r="N399" i="4"/>
  <c r="E21" i="4"/>
  <c r="E22" i="4"/>
  <c r="M399" i="4"/>
  <c r="D21" i="4"/>
  <c r="D22" i="4"/>
  <c r="L399" i="4"/>
  <c r="C21" i="4"/>
  <c r="C22" i="4"/>
  <c r="K399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P398" i="4"/>
  <c r="O398" i="4"/>
  <c r="N398" i="4"/>
  <c r="M398" i="4"/>
  <c r="L398" i="4"/>
  <c r="K398" i="4"/>
  <c r="P397" i="4"/>
  <c r="O397" i="4"/>
  <c r="N397" i="4"/>
  <c r="M397" i="4"/>
  <c r="L397" i="4"/>
  <c r="K397" i="4"/>
  <c r="P396" i="4"/>
  <c r="O396" i="4"/>
  <c r="N396" i="4"/>
  <c r="M396" i="4"/>
  <c r="L396" i="4"/>
  <c r="K396" i="4"/>
  <c r="P395" i="4"/>
  <c r="O395" i="4"/>
  <c r="N395" i="4"/>
  <c r="M395" i="4"/>
  <c r="L395" i="4"/>
  <c r="K395" i="4"/>
  <c r="P394" i="4"/>
  <c r="O394" i="4"/>
  <c r="N394" i="4"/>
  <c r="M394" i="4"/>
  <c r="L394" i="4"/>
  <c r="K394" i="4"/>
  <c r="P393" i="4"/>
  <c r="O393" i="4"/>
  <c r="N393" i="4"/>
  <c r="M393" i="4"/>
  <c r="L393" i="4"/>
  <c r="K393" i="4"/>
  <c r="P392" i="4"/>
  <c r="O392" i="4"/>
  <c r="N392" i="4"/>
  <c r="M392" i="4"/>
  <c r="L392" i="4"/>
  <c r="K392" i="4"/>
  <c r="P391" i="4"/>
  <c r="O391" i="4"/>
  <c r="N391" i="4"/>
  <c r="M391" i="4"/>
  <c r="L391" i="4"/>
  <c r="K391" i="4"/>
  <c r="P390" i="4"/>
  <c r="O390" i="4"/>
  <c r="N390" i="4"/>
  <c r="M390" i="4"/>
  <c r="L390" i="4"/>
  <c r="K390" i="4"/>
  <c r="P389" i="4"/>
  <c r="O389" i="4"/>
  <c r="N389" i="4"/>
  <c r="M389" i="4"/>
  <c r="L389" i="4"/>
  <c r="K389" i="4"/>
  <c r="P388" i="4"/>
  <c r="O388" i="4"/>
  <c r="N388" i="4"/>
  <c r="M388" i="4"/>
  <c r="L388" i="4"/>
  <c r="K388" i="4"/>
  <c r="P387" i="4"/>
  <c r="O387" i="4"/>
  <c r="N387" i="4"/>
  <c r="M387" i="4"/>
  <c r="L387" i="4"/>
  <c r="K387" i="4"/>
  <c r="P386" i="4"/>
  <c r="O386" i="4"/>
  <c r="N386" i="4"/>
  <c r="M386" i="4"/>
  <c r="L386" i="4"/>
  <c r="K386" i="4"/>
  <c r="P385" i="4"/>
  <c r="O385" i="4"/>
  <c r="N385" i="4"/>
  <c r="M385" i="4"/>
  <c r="L385" i="4"/>
  <c r="K385" i="4"/>
  <c r="P384" i="4"/>
  <c r="O384" i="4"/>
  <c r="N384" i="4"/>
  <c r="M384" i="4"/>
  <c r="L384" i="4"/>
  <c r="K384" i="4"/>
  <c r="P383" i="4"/>
  <c r="O383" i="4"/>
  <c r="N383" i="4"/>
  <c r="M383" i="4"/>
  <c r="L383" i="4"/>
  <c r="K383" i="4"/>
  <c r="P382" i="4"/>
  <c r="O382" i="4"/>
  <c r="N382" i="4"/>
  <c r="M382" i="4"/>
  <c r="L382" i="4"/>
  <c r="K382" i="4"/>
  <c r="P381" i="4"/>
  <c r="O381" i="4"/>
  <c r="N381" i="4"/>
  <c r="M381" i="4"/>
  <c r="L381" i="4"/>
  <c r="K381" i="4"/>
  <c r="P380" i="4"/>
  <c r="O380" i="4"/>
  <c r="N380" i="4"/>
  <c r="M380" i="4"/>
  <c r="L380" i="4"/>
  <c r="K380" i="4"/>
  <c r="P379" i="4"/>
  <c r="O379" i="4"/>
  <c r="N379" i="4"/>
  <c r="M379" i="4"/>
  <c r="L379" i="4"/>
  <c r="K379" i="4"/>
  <c r="P378" i="4"/>
  <c r="O378" i="4"/>
  <c r="N378" i="4"/>
  <c r="M378" i="4"/>
  <c r="L378" i="4"/>
  <c r="K378" i="4"/>
  <c r="P377" i="4"/>
  <c r="O377" i="4"/>
  <c r="N377" i="4"/>
  <c r="M377" i="4"/>
  <c r="L377" i="4"/>
  <c r="K377" i="4"/>
  <c r="P376" i="4"/>
  <c r="O376" i="4"/>
  <c r="N376" i="4"/>
  <c r="M376" i="4"/>
  <c r="L376" i="4"/>
  <c r="K376" i="4"/>
  <c r="P375" i="4"/>
  <c r="O375" i="4"/>
  <c r="N375" i="4"/>
  <c r="M375" i="4"/>
  <c r="L375" i="4"/>
  <c r="K375" i="4"/>
  <c r="P374" i="4"/>
  <c r="O374" i="4"/>
  <c r="N374" i="4"/>
  <c r="M374" i="4"/>
  <c r="L374" i="4"/>
  <c r="K374" i="4"/>
  <c r="P373" i="4"/>
  <c r="O373" i="4"/>
  <c r="N373" i="4"/>
  <c r="M373" i="4"/>
  <c r="L373" i="4"/>
  <c r="K373" i="4"/>
  <c r="P372" i="4"/>
  <c r="O372" i="4"/>
  <c r="N372" i="4"/>
  <c r="M372" i="4"/>
  <c r="L372" i="4"/>
  <c r="K372" i="4"/>
  <c r="P371" i="4"/>
  <c r="O371" i="4"/>
  <c r="N371" i="4"/>
  <c r="M371" i="4"/>
  <c r="L371" i="4"/>
  <c r="K371" i="4"/>
  <c r="P370" i="4"/>
  <c r="O370" i="4"/>
  <c r="N370" i="4"/>
  <c r="M370" i="4"/>
  <c r="L370" i="4"/>
  <c r="K370" i="4"/>
  <c r="P369" i="4"/>
  <c r="O369" i="4"/>
  <c r="N369" i="4"/>
  <c r="M369" i="4"/>
  <c r="L369" i="4"/>
  <c r="K369" i="4"/>
  <c r="P368" i="4"/>
  <c r="O368" i="4"/>
  <c r="N368" i="4"/>
  <c r="M368" i="4"/>
  <c r="L368" i="4"/>
  <c r="K368" i="4"/>
  <c r="P367" i="4"/>
  <c r="O367" i="4"/>
  <c r="N367" i="4"/>
  <c r="M367" i="4"/>
  <c r="L367" i="4"/>
  <c r="K367" i="4"/>
  <c r="P366" i="4"/>
  <c r="O366" i="4"/>
  <c r="N366" i="4"/>
  <c r="M366" i="4"/>
  <c r="L366" i="4"/>
  <c r="K366" i="4"/>
  <c r="P365" i="4"/>
  <c r="O365" i="4"/>
  <c r="N365" i="4"/>
  <c r="M365" i="4"/>
  <c r="L365" i="4"/>
  <c r="K365" i="4"/>
  <c r="P364" i="4"/>
  <c r="O364" i="4"/>
  <c r="N364" i="4"/>
  <c r="M364" i="4"/>
  <c r="L364" i="4"/>
  <c r="K364" i="4"/>
  <c r="P363" i="4"/>
  <c r="O363" i="4"/>
  <c r="N363" i="4"/>
  <c r="M363" i="4"/>
  <c r="L363" i="4"/>
  <c r="K363" i="4"/>
  <c r="P362" i="4"/>
  <c r="O362" i="4"/>
  <c r="N362" i="4"/>
  <c r="M362" i="4"/>
  <c r="L362" i="4"/>
  <c r="K362" i="4"/>
  <c r="P361" i="4"/>
  <c r="O361" i="4"/>
  <c r="N361" i="4"/>
  <c r="M361" i="4"/>
  <c r="L361" i="4"/>
  <c r="K361" i="4"/>
  <c r="P360" i="4"/>
  <c r="O360" i="4"/>
  <c r="N360" i="4"/>
  <c r="M360" i="4"/>
  <c r="L360" i="4"/>
  <c r="K360" i="4"/>
  <c r="P359" i="4"/>
  <c r="O359" i="4"/>
  <c r="N359" i="4"/>
  <c r="M359" i="4"/>
  <c r="L359" i="4"/>
  <c r="K359" i="4"/>
  <c r="P358" i="4"/>
  <c r="O358" i="4"/>
  <c r="N358" i="4"/>
  <c r="M358" i="4"/>
  <c r="L358" i="4"/>
  <c r="K358" i="4"/>
  <c r="P357" i="4"/>
  <c r="O357" i="4"/>
  <c r="N357" i="4"/>
  <c r="M357" i="4"/>
  <c r="L357" i="4"/>
  <c r="K357" i="4"/>
  <c r="P356" i="4"/>
  <c r="O356" i="4"/>
  <c r="N356" i="4"/>
  <c r="M356" i="4"/>
  <c r="L356" i="4"/>
  <c r="K356" i="4"/>
  <c r="P355" i="4"/>
  <c r="O355" i="4"/>
  <c r="N355" i="4"/>
  <c r="M355" i="4"/>
  <c r="L355" i="4"/>
  <c r="K355" i="4"/>
  <c r="P354" i="4"/>
  <c r="O354" i="4"/>
  <c r="N354" i="4"/>
  <c r="M354" i="4"/>
  <c r="L354" i="4"/>
  <c r="K354" i="4"/>
  <c r="P353" i="4"/>
  <c r="O353" i="4"/>
  <c r="N353" i="4"/>
  <c r="M353" i="4"/>
  <c r="L353" i="4"/>
  <c r="K353" i="4"/>
  <c r="P352" i="4"/>
  <c r="O352" i="4"/>
  <c r="N352" i="4"/>
  <c r="M352" i="4"/>
  <c r="L352" i="4"/>
  <c r="K352" i="4"/>
  <c r="P351" i="4"/>
  <c r="O351" i="4"/>
  <c r="N351" i="4"/>
  <c r="M351" i="4"/>
  <c r="L351" i="4"/>
  <c r="K351" i="4"/>
  <c r="P350" i="4"/>
  <c r="O350" i="4"/>
  <c r="N350" i="4"/>
  <c r="M350" i="4"/>
  <c r="L350" i="4"/>
  <c r="K350" i="4"/>
  <c r="P349" i="4"/>
  <c r="O349" i="4"/>
  <c r="N349" i="4"/>
  <c r="M349" i="4"/>
  <c r="L349" i="4"/>
  <c r="K349" i="4"/>
  <c r="P348" i="4"/>
  <c r="O348" i="4"/>
  <c r="N348" i="4"/>
  <c r="M348" i="4"/>
  <c r="L348" i="4"/>
  <c r="K348" i="4"/>
  <c r="P347" i="4"/>
  <c r="O347" i="4"/>
  <c r="N347" i="4"/>
  <c r="M347" i="4"/>
  <c r="L347" i="4"/>
  <c r="K347" i="4"/>
  <c r="P346" i="4"/>
  <c r="O346" i="4"/>
  <c r="N346" i="4"/>
  <c r="M346" i="4"/>
  <c r="L346" i="4"/>
  <c r="K346" i="4"/>
  <c r="P345" i="4"/>
  <c r="O345" i="4"/>
  <c r="N345" i="4"/>
  <c r="M345" i="4"/>
  <c r="L345" i="4"/>
  <c r="K345" i="4"/>
  <c r="P344" i="4"/>
  <c r="O344" i="4"/>
  <c r="N344" i="4"/>
  <c r="M344" i="4"/>
  <c r="L344" i="4"/>
  <c r="K344" i="4"/>
  <c r="P343" i="4"/>
  <c r="O343" i="4"/>
  <c r="N343" i="4"/>
  <c r="M343" i="4"/>
  <c r="L343" i="4"/>
  <c r="K343" i="4"/>
  <c r="P342" i="4"/>
  <c r="O342" i="4"/>
  <c r="N342" i="4"/>
  <c r="M342" i="4"/>
  <c r="L342" i="4"/>
  <c r="K342" i="4"/>
  <c r="P341" i="4"/>
  <c r="O341" i="4"/>
  <c r="N341" i="4"/>
  <c r="M341" i="4"/>
  <c r="L341" i="4"/>
  <c r="K341" i="4"/>
  <c r="P340" i="4"/>
  <c r="O340" i="4"/>
  <c r="N340" i="4"/>
  <c r="M340" i="4"/>
  <c r="L340" i="4"/>
  <c r="K340" i="4"/>
  <c r="P339" i="4"/>
  <c r="O339" i="4"/>
  <c r="N339" i="4"/>
  <c r="M339" i="4"/>
  <c r="L339" i="4"/>
  <c r="K339" i="4"/>
  <c r="P338" i="4"/>
  <c r="O338" i="4"/>
  <c r="N338" i="4"/>
  <c r="M338" i="4"/>
  <c r="L338" i="4"/>
  <c r="K338" i="4"/>
  <c r="P337" i="4"/>
  <c r="O337" i="4"/>
  <c r="N337" i="4"/>
  <c r="M337" i="4"/>
  <c r="L337" i="4"/>
  <c r="K337" i="4"/>
  <c r="P336" i="4"/>
  <c r="O336" i="4"/>
  <c r="N336" i="4"/>
  <c r="M336" i="4"/>
  <c r="L336" i="4"/>
  <c r="K336" i="4"/>
  <c r="P335" i="4"/>
  <c r="O335" i="4"/>
  <c r="N335" i="4"/>
  <c r="M335" i="4"/>
  <c r="L335" i="4"/>
  <c r="K335" i="4"/>
  <c r="P334" i="4"/>
  <c r="O334" i="4"/>
  <c r="N334" i="4"/>
  <c r="M334" i="4"/>
  <c r="L334" i="4"/>
  <c r="K334" i="4"/>
  <c r="P333" i="4"/>
  <c r="O333" i="4"/>
  <c r="N333" i="4"/>
  <c r="M333" i="4"/>
  <c r="L333" i="4"/>
  <c r="K333" i="4"/>
  <c r="P332" i="4"/>
  <c r="O332" i="4"/>
  <c r="N332" i="4"/>
  <c r="M332" i="4"/>
  <c r="L332" i="4"/>
  <c r="K332" i="4"/>
  <c r="P331" i="4"/>
  <c r="O331" i="4"/>
  <c r="N331" i="4"/>
  <c r="M331" i="4"/>
  <c r="L331" i="4"/>
  <c r="K331" i="4"/>
  <c r="P330" i="4"/>
  <c r="O330" i="4"/>
  <c r="N330" i="4"/>
  <c r="M330" i="4"/>
  <c r="L330" i="4"/>
  <c r="K330" i="4"/>
  <c r="P329" i="4"/>
  <c r="O329" i="4"/>
  <c r="N329" i="4"/>
  <c r="M329" i="4"/>
  <c r="L329" i="4"/>
  <c r="K329" i="4"/>
  <c r="P328" i="4"/>
  <c r="O328" i="4"/>
  <c r="N328" i="4"/>
  <c r="M328" i="4"/>
  <c r="L328" i="4"/>
  <c r="K328" i="4"/>
  <c r="P327" i="4"/>
  <c r="O327" i="4"/>
  <c r="N327" i="4"/>
  <c r="M327" i="4"/>
  <c r="L327" i="4"/>
  <c r="K327" i="4"/>
  <c r="P326" i="4"/>
  <c r="O326" i="4"/>
  <c r="N326" i="4"/>
  <c r="M326" i="4"/>
  <c r="L326" i="4"/>
  <c r="K326" i="4"/>
  <c r="P325" i="4"/>
  <c r="O325" i="4"/>
  <c r="N325" i="4"/>
  <c r="M325" i="4"/>
  <c r="L325" i="4"/>
  <c r="K325" i="4"/>
  <c r="P324" i="4"/>
  <c r="O324" i="4"/>
  <c r="N324" i="4"/>
  <c r="M324" i="4"/>
  <c r="L324" i="4"/>
  <c r="K324" i="4"/>
  <c r="P323" i="4"/>
  <c r="O323" i="4"/>
  <c r="N323" i="4"/>
  <c r="M323" i="4"/>
  <c r="L323" i="4"/>
  <c r="K323" i="4"/>
  <c r="P322" i="4"/>
  <c r="O322" i="4"/>
  <c r="N322" i="4"/>
  <c r="M322" i="4"/>
  <c r="L322" i="4"/>
  <c r="K322" i="4"/>
  <c r="P321" i="4"/>
  <c r="O321" i="4"/>
  <c r="N321" i="4"/>
  <c r="M321" i="4"/>
  <c r="L321" i="4"/>
  <c r="K321" i="4"/>
  <c r="P320" i="4"/>
  <c r="O320" i="4"/>
  <c r="N320" i="4"/>
  <c r="M320" i="4"/>
  <c r="L320" i="4"/>
  <c r="K320" i="4"/>
  <c r="P319" i="4"/>
  <c r="O319" i="4"/>
  <c r="N319" i="4"/>
  <c r="M319" i="4"/>
  <c r="L319" i="4"/>
  <c r="K319" i="4"/>
  <c r="P318" i="4"/>
  <c r="O318" i="4"/>
  <c r="N318" i="4"/>
  <c r="M318" i="4"/>
  <c r="L318" i="4"/>
  <c r="K318" i="4"/>
  <c r="P317" i="4"/>
  <c r="O317" i="4"/>
  <c r="N317" i="4"/>
  <c r="M317" i="4"/>
  <c r="L317" i="4"/>
  <c r="K317" i="4"/>
  <c r="P316" i="4"/>
  <c r="O316" i="4"/>
  <c r="N316" i="4"/>
  <c r="M316" i="4"/>
  <c r="L316" i="4"/>
  <c r="K316" i="4"/>
  <c r="P315" i="4"/>
  <c r="O315" i="4"/>
  <c r="N315" i="4"/>
  <c r="M315" i="4"/>
  <c r="L315" i="4"/>
  <c r="K315" i="4"/>
  <c r="P314" i="4"/>
  <c r="O314" i="4"/>
  <c r="N314" i="4"/>
  <c r="M314" i="4"/>
  <c r="L314" i="4"/>
  <c r="K314" i="4"/>
  <c r="P313" i="4"/>
  <c r="O313" i="4"/>
  <c r="N313" i="4"/>
  <c r="M313" i="4"/>
  <c r="L313" i="4"/>
  <c r="K313" i="4"/>
  <c r="P312" i="4"/>
  <c r="O312" i="4"/>
  <c r="N312" i="4"/>
  <c r="M312" i="4"/>
  <c r="L312" i="4"/>
  <c r="K312" i="4"/>
  <c r="P311" i="4"/>
  <c r="O311" i="4"/>
  <c r="N311" i="4"/>
  <c r="M311" i="4"/>
  <c r="L311" i="4"/>
  <c r="K311" i="4"/>
  <c r="P310" i="4"/>
  <c r="O310" i="4"/>
  <c r="N310" i="4"/>
  <c r="M310" i="4"/>
  <c r="L310" i="4"/>
  <c r="K310" i="4"/>
  <c r="P309" i="4"/>
  <c r="O309" i="4"/>
  <c r="N309" i="4"/>
  <c r="M309" i="4"/>
  <c r="L309" i="4"/>
  <c r="K309" i="4"/>
  <c r="P308" i="4"/>
  <c r="O308" i="4"/>
  <c r="N308" i="4"/>
  <c r="M308" i="4"/>
  <c r="L308" i="4"/>
  <c r="K308" i="4"/>
  <c r="P307" i="4"/>
  <c r="O307" i="4"/>
  <c r="N307" i="4"/>
  <c r="M307" i="4"/>
  <c r="L307" i="4"/>
  <c r="K307" i="4"/>
  <c r="P306" i="4"/>
  <c r="O306" i="4"/>
  <c r="N306" i="4"/>
  <c r="M306" i="4"/>
  <c r="L306" i="4"/>
  <c r="K306" i="4"/>
  <c r="P305" i="4"/>
  <c r="O305" i="4"/>
  <c r="N305" i="4"/>
  <c r="M305" i="4"/>
  <c r="L305" i="4"/>
  <c r="K305" i="4"/>
  <c r="P304" i="4"/>
  <c r="O304" i="4"/>
  <c r="N304" i="4"/>
  <c r="M304" i="4"/>
  <c r="L304" i="4"/>
  <c r="K304" i="4"/>
  <c r="P303" i="4"/>
  <c r="O303" i="4"/>
  <c r="N303" i="4"/>
  <c r="M303" i="4"/>
  <c r="L303" i="4"/>
  <c r="K303" i="4"/>
  <c r="P302" i="4"/>
  <c r="O302" i="4"/>
  <c r="N302" i="4"/>
  <c r="M302" i="4"/>
  <c r="L302" i="4"/>
  <c r="K302" i="4"/>
  <c r="P301" i="4"/>
  <c r="O301" i="4"/>
  <c r="N301" i="4"/>
  <c r="M301" i="4"/>
  <c r="L301" i="4"/>
  <c r="K301" i="4"/>
  <c r="P300" i="4"/>
  <c r="O300" i="4"/>
  <c r="N300" i="4"/>
  <c r="M300" i="4"/>
  <c r="L300" i="4"/>
  <c r="K300" i="4"/>
  <c r="P299" i="4"/>
  <c r="O299" i="4"/>
  <c r="N299" i="4"/>
  <c r="M299" i="4"/>
  <c r="L299" i="4"/>
  <c r="K299" i="4"/>
  <c r="P298" i="4"/>
  <c r="O298" i="4"/>
  <c r="N298" i="4"/>
  <c r="M298" i="4"/>
  <c r="L298" i="4"/>
  <c r="K298" i="4"/>
  <c r="P297" i="4"/>
  <c r="O297" i="4"/>
  <c r="N297" i="4"/>
  <c r="M297" i="4"/>
  <c r="L297" i="4"/>
  <c r="K297" i="4"/>
  <c r="P296" i="4"/>
  <c r="O296" i="4"/>
  <c r="N296" i="4"/>
  <c r="M296" i="4"/>
  <c r="L296" i="4"/>
  <c r="K296" i="4"/>
  <c r="P295" i="4"/>
  <c r="O295" i="4"/>
  <c r="N295" i="4"/>
  <c r="M295" i="4"/>
  <c r="L295" i="4"/>
  <c r="K295" i="4"/>
  <c r="P294" i="4"/>
  <c r="O294" i="4"/>
  <c r="N294" i="4"/>
  <c r="M294" i="4"/>
  <c r="L294" i="4"/>
  <c r="K294" i="4"/>
  <c r="P293" i="4"/>
  <c r="O293" i="4"/>
  <c r="N293" i="4"/>
  <c r="M293" i="4"/>
  <c r="L293" i="4"/>
  <c r="K293" i="4"/>
  <c r="P292" i="4"/>
  <c r="O292" i="4"/>
  <c r="N292" i="4"/>
  <c r="M292" i="4"/>
  <c r="L292" i="4"/>
  <c r="K292" i="4"/>
  <c r="P291" i="4"/>
  <c r="O291" i="4"/>
  <c r="N291" i="4"/>
  <c r="M291" i="4"/>
  <c r="L291" i="4"/>
  <c r="K291" i="4"/>
  <c r="P290" i="4"/>
  <c r="O290" i="4"/>
  <c r="N290" i="4"/>
  <c r="M290" i="4"/>
  <c r="L290" i="4"/>
  <c r="K290" i="4"/>
  <c r="P289" i="4"/>
  <c r="O289" i="4"/>
  <c r="N289" i="4"/>
  <c r="M289" i="4"/>
  <c r="L289" i="4"/>
  <c r="K289" i="4"/>
  <c r="P288" i="4"/>
  <c r="O288" i="4"/>
  <c r="N288" i="4"/>
  <c r="M288" i="4"/>
  <c r="L288" i="4"/>
  <c r="K288" i="4"/>
  <c r="P287" i="4"/>
  <c r="O287" i="4"/>
  <c r="N287" i="4"/>
  <c r="M287" i="4"/>
  <c r="L287" i="4"/>
  <c r="K287" i="4"/>
  <c r="P286" i="4"/>
  <c r="O286" i="4"/>
  <c r="N286" i="4"/>
  <c r="M286" i="4"/>
  <c r="L286" i="4"/>
  <c r="K286" i="4"/>
  <c r="P285" i="4"/>
  <c r="O285" i="4"/>
  <c r="N285" i="4"/>
  <c r="M285" i="4"/>
  <c r="L285" i="4"/>
  <c r="K285" i="4"/>
  <c r="P284" i="4"/>
  <c r="O284" i="4"/>
  <c r="N284" i="4"/>
  <c r="M284" i="4"/>
  <c r="L284" i="4"/>
  <c r="K284" i="4"/>
  <c r="P283" i="4"/>
  <c r="O283" i="4"/>
  <c r="N283" i="4"/>
  <c r="M283" i="4"/>
  <c r="L283" i="4"/>
  <c r="K283" i="4"/>
  <c r="P282" i="4"/>
  <c r="O282" i="4"/>
  <c r="N282" i="4"/>
  <c r="M282" i="4"/>
  <c r="L282" i="4"/>
  <c r="K282" i="4"/>
  <c r="P281" i="4"/>
  <c r="O281" i="4"/>
  <c r="N281" i="4"/>
  <c r="M281" i="4"/>
  <c r="L281" i="4"/>
  <c r="K281" i="4"/>
  <c r="P280" i="4"/>
  <c r="O280" i="4"/>
  <c r="N280" i="4"/>
  <c r="M280" i="4"/>
  <c r="L280" i="4"/>
  <c r="K280" i="4"/>
  <c r="P279" i="4"/>
  <c r="O279" i="4"/>
  <c r="N279" i="4"/>
  <c r="M279" i="4"/>
  <c r="L279" i="4"/>
  <c r="K279" i="4"/>
  <c r="P278" i="4"/>
  <c r="O278" i="4"/>
  <c r="N278" i="4"/>
  <c r="M278" i="4"/>
  <c r="L278" i="4"/>
  <c r="K278" i="4"/>
  <c r="P277" i="4"/>
  <c r="O277" i="4"/>
  <c r="N277" i="4"/>
  <c r="M277" i="4"/>
  <c r="L277" i="4"/>
  <c r="K277" i="4"/>
  <c r="P276" i="4"/>
  <c r="O276" i="4"/>
  <c r="N276" i="4"/>
  <c r="M276" i="4"/>
  <c r="L276" i="4"/>
  <c r="K276" i="4"/>
  <c r="P275" i="4"/>
  <c r="O275" i="4"/>
  <c r="N275" i="4"/>
  <c r="M275" i="4"/>
  <c r="L275" i="4"/>
  <c r="K275" i="4"/>
  <c r="P274" i="4"/>
  <c r="O274" i="4"/>
  <c r="N274" i="4"/>
  <c r="M274" i="4"/>
  <c r="L274" i="4"/>
  <c r="K274" i="4"/>
  <c r="P273" i="4"/>
  <c r="O273" i="4"/>
  <c r="N273" i="4"/>
  <c r="M273" i="4"/>
  <c r="L273" i="4"/>
  <c r="K273" i="4"/>
  <c r="P272" i="4"/>
  <c r="O272" i="4"/>
  <c r="N272" i="4"/>
  <c r="M272" i="4"/>
  <c r="L272" i="4"/>
  <c r="K272" i="4"/>
  <c r="P271" i="4"/>
  <c r="O271" i="4"/>
  <c r="N271" i="4"/>
  <c r="M271" i="4"/>
  <c r="L271" i="4"/>
  <c r="K271" i="4"/>
  <c r="P270" i="4"/>
  <c r="O270" i="4"/>
  <c r="N270" i="4"/>
  <c r="M270" i="4"/>
  <c r="L270" i="4"/>
  <c r="K270" i="4"/>
  <c r="P269" i="4"/>
  <c r="O269" i="4"/>
  <c r="N269" i="4"/>
  <c r="M269" i="4"/>
  <c r="L269" i="4"/>
  <c r="K269" i="4"/>
  <c r="P268" i="4"/>
  <c r="O268" i="4"/>
  <c r="N268" i="4"/>
  <c r="M268" i="4"/>
  <c r="L268" i="4"/>
  <c r="K268" i="4"/>
  <c r="P267" i="4"/>
  <c r="O267" i="4"/>
  <c r="N267" i="4"/>
  <c r="M267" i="4"/>
  <c r="L267" i="4"/>
  <c r="K267" i="4"/>
  <c r="P266" i="4"/>
  <c r="O266" i="4"/>
  <c r="N266" i="4"/>
  <c r="M266" i="4"/>
  <c r="L266" i="4"/>
  <c r="K266" i="4"/>
  <c r="P265" i="4"/>
  <c r="O265" i="4"/>
  <c r="N265" i="4"/>
  <c r="M265" i="4"/>
  <c r="L265" i="4"/>
  <c r="K265" i="4"/>
  <c r="P264" i="4"/>
  <c r="O264" i="4"/>
  <c r="N264" i="4"/>
  <c r="M264" i="4"/>
  <c r="L264" i="4"/>
  <c r="K264" i="4"/>
  <c r="P263" i="4"/>
  <c r="O263" i="4"/>
  <c r="N263" i="4"/>
  <c r="M263" i="4"/>
  <c r="L263" i="4"/>
  <c r="K263" i="4"/>
  <c r="P262" i="4"/>
  <c r="O262" i="4"/>
  <c r="N262" i="4"/>
  <c r="M262" i="4"/>
  <c r="L262" i="4"/>
  <c r="K262" i="4"/>
  <c r="P261" i="4"/>
  <c r="O261" i="4"/>
  <c r="N261" i="4"/>
  <c r="M261" i="4"/>
  <c r="L261" i="4"/>
  <c r="K261" i="4"/>
  <c r="P260" i="4"/>
  <c r="O260" i="4"/>
  <c r="N260" i="4"/>
  <c r="M260" i="4"/>
  <c r="L260" i="4"/>
  <c r="K260" i="4"/>
  <c r="P259" i="4"/>
  <c r="O259" i="4"/>
  <c r="N259" i="4"/>
  <c r="M259" i="4"/>
  <c r="L259" i="4"/>
  <c r="K259" i="4"/>
  <c r="P258" i="4"/>
  <c r="O258" i="4"/>
  <c r="N258" i="4"/>
  <c r="M258" i="4"/>
  <c r="L258" i="4"/>
  <c r="K258" i="4"/>
  <c r="P257" i="4"/>
  <c r="O257" i="4"/>
  <c r="N257" i="4"/>
  <c r="M257" i="4"/>
  <c r="L257" i="4"/>
  <c r="K257" i="4"/>
  <c r="P256" i="4"/>
  <c r="O256" i="4"/>
  <c r="N256" i="4"/>
  <c r="M256" i="4"/>
  <c r="L256" i="4"/>
  <c r="K256" i="4"/>
  <c r="P255" i="4"/>
  <c r="O255" i="4"/>
  <c r="N255" i="4"/>
  <c r="M255" i="4"/>
  <c r="L255" i="4"/>
  <c r="K255" i="4"/>
  <c r="P254" i="4"/>
  <c r="O254" i="4"/>
  <c r="N254" i="4"/>
  <c r="M254" i="4"/>
  <c r="L254" i="4"/>
  <c r="K254" i="4"/>
  <c r="P253" i="4"/>
  <c r="O253" i="4"/>
  <c r="N253" i="4"/>
  <c r="M253" i="4"/>
  <c r="L253" i="4"/>
  <c r="K253" i="4"/>
  <c r="P252" i="4"/>
  <c r="O252" i="4"/>
  <c r="N252" i="4"/>
  <c r="M252" i="4"/>
  <c r="L252" i="4"/>
  <c r="K252" i="4"/>
  <c r="P251" i="4"/>
  <c r="O251" i="4"/>
  <c r="N251" i="4"/>
  <c r="M251" i="4"/>
  <c r="L251" i="4"/>
  <c r="K251" i="4"/>
  <c r="P250" i="4"/>
  <c r="O250" i="4"/>
  <c r="N250" i="4"/>
  <c r="M250" i="4"/>
  <c r="L250" i="4"/>
  <c r="K250" i="4"/>
  <c r="P249" i="4"/>
  <c r="O249" i="4"/>
  <c r="N249" i="4"/>
  <c r="M249" i="4"/>
  <c r="L249" i="4"/>
  <c r="K249" i="4"/>
  <c r="P248" i="4"/>
  <c r="O248" i="4"/>
  <c r="N248" i="4"/>
  <c r="M248" i="4"/>
  <c r="L248" i="4"/>
  <c r="K248" i="4"/>
  <c r="P247" i="4"/>
  <c r="O247" i="4"/>
  <c r="N247" i="4"/>
  <c r="M247" i="4"/>
  <c r="L247" i="4"/>
  <c r="K247" i="4"/>
  <c r="P246" i="4"/>
  <c r="O246" i="4"/>
  <c r="N246" i="4"/>
  <c r="M246" i="4"/>
  <c r="L246" i="4"/>
  <c r="K246" i="4"/>
  <c r="P245" i="4"/>
  <c r="O245" i="4"/>
  <c r="N245" i="4"/>
  <c r="M245" i="4"/>
  <c r="L245" i="4"/>
  <c r="K245" i="4"/>
  <c r="P244" i="4"/>
  <c r="O244" i="4"/>
  <c r="N244" i="4"/>
  <c r="M244" i="4"/>
  <c r="L244" i="4"/>
  <c r="K244" i="4"/>
  <c r="P243" i="4"/>
  <c r="O243" i="4"/>
  <c r="N243" i="4"/>
  <c r="M243" i="4"/>
  <c r="L243" i="4"/>
  <c r="K243" i="4"/>
  <c r="P242" i="4"/>
  <c r="O242" i="4"/>
  <c r="N242" i="4"/>
  <c r="M242" i="4"/>
  <c r="L242" i="4"/>
  <c r="K242" i="4"/>
  <c r="P241" i="4"/>
  <c r="O241" i="4"/>
  <c r="N241" i="4"/>
  <c r="M241" i="4"/>
  <c r="L241" i="4"/>
  <c r="K241" i="4"/>
  <c r="P240" i="4"/>
  <c r="O240" i="4"/>
  <c r="N240" i="4"/>
  <c r="M240" i="4"/>
  <c r="L240" i="4"/>
  <c r="K240" i="4"/>
  <c r="P239" i="4"/>
  <c r="O239" i="4"/>
  <c r="N239" i="4"/>
  <c r="M239" i="4"/>
  <c r="L239" i="4"/>
  <c r="K239" i="4"/>
  <c r="P238" i="4"/>
  <c r="O238" i="4"/>
  <c r="N238" i="4"/>
  <c r="M238" i="4"/>
  <c r="L238" i="4"/>
  <c r="K238" i="4"/>
  <c r="P237" i="4"/>
  <c r="O237" i="4"/>
  <c r="N237" i="4"/>
  <c r="M237" i="4"/>
  <c r="L237" i="4"/>
  <c r="K237" i="4"/>
  <c r="P236" i="4"/>
  <c r="O236" i="4"/>
  <c r="N236" i="4"/>
  <c r="M236" i="4"/>
  <c r="L236" i="4"/>
  <c r="K236" i="4"/>
  <c r="P235" i="4"/>
  <c r="O235" i="4"/>
  <c r="N235" i="4"/>
  <c r="M235" i="4"/>
  <c r="L235" i="4"/>
  <c r="K235" i="4"/>
  <c r="P234" i="4"/>
  <c r="O234" i="4"/>
  <c r="N234" i="4"/>
  <c r="M234" i="4"/>
  <c r="L234" i="4"/>
  <c r="K234" i="4"/>
  <c r="P233" i="4"/>
  <c r="O233" i="4"/>
  <c r="N233" i="4"/>
  <c r="M233" i="4"/>
  <c r="L233" i="4"/>
  <c r="K233" i="4"/>
  <c r="P232" i="4"/>
  <c r="O232" i="4"/>
  <c r="N232" i="4"/>
  <c r="M232" i="4"/>
  <c r="L232" i="4"/>
  <c r="K232" i="4"/>
  <c r="P231" i="4"/>
  <c r="O231" i="4"/>
  <c r="N231" i="4"/>
  <c r="M231" i="4"/>
  <c r="L231" i="4"/>
  <c r="K231" i="4"/>
  <c r="P230" i="4"/>
  <c r="O230" i="4"/>
  <c r="N230" i="4"/>
  <c r="M230" i="4"/>
  <c r="L230" i="4"/>
  <c r="K230" i="4"/>
  <c r="P229" i="4"/>
  <c r="O229" i="4"/>
  <c r="N229" i="4"/>
  <c r="M229" i="4"/>
  <c r="L229" i="4"/>
  <c r="K229" i="4"/>
  <c r="P228" i="4"/>
  <c r="O228" i="4"/>
  <c r="N228" i="4"/>
  <c r="M228" i="4"/>
  <c r="L228" i="4"/>
  <c r="K228" i="4"/>
  <c r="P227" i="4"/>
  <c r="O227" i="4"/>
  <c r="N227" i="4"/>
  <c r="M227" i="4"/>
  <c r="L227" i="4"/>
  <c r="K227" i="4"/>
  <c r="P226" i="4"/>
  <c r="O226" i="4"/>
  <c r="N226" i="4"/>
  <c r="M226" i="4"/>
  <c r="L226" i="4"/>
  <c r="K226" i="4"/>
  <c r="P225" i="4"/>
  <c r="O225" i="4"/>
  <c r="N225" i="4"/>
  <c r="M225" i="4"/>
  <c r="L225" i="4"/>
  <c r="K225" i="4"/>
  <c r="P224" i="4"/>
  <c r="O224" i="4"/>
  <c r="N224" i="4"/>
  <c r="M224" i="4"/>
  <c r="L224" i="4"/>
  <c r="K224" i="4"/>
  <c r="P223" i="4"/>
  <c r="O223" i="4"/>
  <c r="N223" i="4"/>
  <c r="M223" i="4"/>
  <c r="L223" i="4"/>
  <c r="K223" i="4"/>
  <c r="P222" i="4"/>
  <c r="O222" i="4"/>
  <c r="N222" i="4"/>
  <c r="M222" i="4"/>
  <c r="L222" i="4"/>
  <c r="K222" i="4"/>
  <c r="P221" i="4"/>
  <c r="O221" i="4"/>
  <c r="N221" i="4"/>
  <c r="M221" i="4"/>
  <c r="L221" i="4"/>
  <c r="K221" i="4"/>
  <c r="P220" i="4"/>
  <c r="O220" i="4"/>
  <c r="N220" i="4"/>
  <c r="M220" i="4"/>
  <c r="L220" i="4"/>
  <c r="K220" i="4"/>
  <c r="P219" i="4"/>
  <c r="O219" i="4"/>
  <c r="N219" i="4"/>
  <c r="M219" i="4"/>
  <c r="L219" i="4"/>
  <c r="K219" i="4"/>
  <c r="P218" i="4"/>
  <c r="O218" i="4"/>
  <c r="N218" i="4"/>
  <c r="M218" i="4"/>
  <c r="L218" i="4"/>
  <c r="K218" i="4"/>
  <c r="P217" i="4"/>
  <c r="O217" i="4"/>
  <c r="N217" i="4"/>
  <c r="M217" i="4"/>
  <c r="L217" i="4"/>
  <c r="K217" i="4"/>
  <c r="P216" i="4"/>
  <c r="O216" i="4"/>
  <c r="N216" i="4"/>
  <c r="M216" i="4"/>
  <c r="L216" i="4"/>
  <c r="K216" i="4"/>
  <c r="P215" i="4"/>
  <c r="O215" i="4"/>
  <c r="N215" i="4"/>
  <c r="M215" i="4"/>
  <c r="L215" i="4"/>
  <c r="K215" i="4"/>
  <c r="P214" i="4"/>
  <c r="O214" i="4"/>
  <c r="N214" i="4"/>
  <c r="M214" i="4"/>
  <c r="L214" i="4"/>
  <c r="K214" i="4"/>
  <c r="P213" i="4"/>
  <c r="O213" i="4"/>
  <c r="N213" i="4"/>
  <c r="M213" i="4"/>
  <c r="L213" i="4"/>
  <c r="K213" i="4"/>
  <c r="P212" i="4"/>
  <c r="O212" i="4"/>
  <c r="N212" i="4"/>
  <c r="M212" i="4"/>
  <c r="L212" i="4"/>
  <c r="K212" i="4"/>
  <c r="P211" i="4"/>
  <c r="O211" i="4"/>
  <c r="N211" i="4"/>
  <c r="M211" i="4"/>
  <c r="L211" i="4"/>
  <c r="K211" i="4"/>
  <c r="P210" i="4"/>
  <c r="O210" i="4"/>
  <c r="N210" i="4"/>
  <c r="M210" i="4"/>
  <c r="L210" i="4"/>
  <c r="K210" i="4"/>
  <c r="P209" i="4"/>
  <c r="O209" i="4"/>
  <c r="N209" i="4"/>
  <c r="M209" i="4"/>
  <c r="L209" i="4"/>
  <c r="K209" i="4"/>
  <c r="P208" i="4"/>
  <c r="O208" i="4"/>
  <c r="N208" i="4"/>
  <c r="M208" i="4"/>
  <c r="L208" i="4"/>
  <c r="K208" i="4"/>
  <c r="P207" i="4"/>
  <c r="O207" i="4"/>
  <c r="N207" i="4"/>
  <c r="M207" i="4"/>
  <c r="L207" i="4"/>
  <c r="K207" i="4"/>
  <c r="P206" i="4"/>
  <c r="O206" i="4"/>
  <c r="N206" i="4"/>
  <c r="M206" i="4"/>
  <c r="L206" i="4"/>
  <c r="K206" i="4"/>
  <c r="P205" i="4"/>
  <c r="O205" i="4"/>
  <c r="N205" i="4"/>
  <c r="M205" i="4"/>
  <c r="L205" i="4"/>
  <c r="K205" i="4"/>
  <c r="P204" i="4"/>
  <c r="O204" i="4"/>
  <c r="N204" i="4"/>
  <c r="M204" i="4"/>
  <c r="L204" i="4"/>
  <c r="K204" i="4"/>
  <c r="P203" i="4"/>
  <c r="O203" i="4"/>
  <c r="N203" i="4"/>
  <c r="M203" i="4"/>
  <c r="L203" i="4"/>
  <c r="K203" i="4"/>
  <c r="P202" i="4"/>
  <c r="O202" i="4"/>
  <c r="N202" i="4"/>
  <c r="M202" i="4"/>
  <c r="L202" i="4"/>
  <c r="K202" i="4"/>
  <c r="P201" i="4"/>
  <c r="O201" i="4"/>
  <c r="N201" i="4"/>
  <c r="M201" i="4"/>
  <c r="L201" i="4"/>
  <c r="K201" i="4"/>
  <c r="P200" i="4"/>
  <c r="O200" i="4"/>
  <c r="N200" i="4"/>
  <c r="M200" i="4"/>
  <c r="L200" i="4"/>
  <c r="K200" i="4"/>
  <c r="P199" i="4"/>
  <c r="O199" i="4"/>
  <c r="N199" i="4"/>
  <c r="M199" i="4"/>
  <c r="L199" i="4"/>
  <c r="K199" i="4"/>
  <c r="P198" i="4"/>
  <c r="O198" i="4"/>
  <c r="N198" i="4"/>
  <c r="M198" i="4"/>
  <c r="L198" i="4"/>
  <c r="K198" i="4"/>
  <c r="P197" i="4"/>
  <c r="O197" i="4"/>
  <c r="N197" i="4"/>
  <c r="M197" i="4"/>
  <c r="L197" i="4"/>
  <c r="K197" i="4"/>
  <c r="P196" i="4"/>
  <c r="O196" i="4"/>
  <c r="N196" i="4"/>
  <c r="M196" i="4"/>
  <c r="L196" i="4"/>
  <c r="K196" i="4"/>
  <c r="P195" i="4"/>
  <c r="O195" i="4"/>
  <c r="N195" i="4"/>
  <c r="M195" i="4"/>
  <c r="L195" i="4"/>
  <c r="K195" i="4"/>
  <c r="P194" i="4"/>
  <c r="O194" i="4"/>
  <c r="N194" i="4"/>
  <c r="M194" i="4"/>
  <c r="L194" i="4"/>
  <c r="K194" i="4"/>
  <c r="P193" i="4"/>
  <c r="O193" i="4"/>
  <c r="N193" i="4"/>
  <c r="M193" i="4"/>
  <c r="L193" i="4"/>
  <c r="K193" i="4"/>
  <c r="P192" i="4"/>
  <c r="O192" i="4"/>
  <c r="N192" i="4"/>
  <c r="M192" i="4"/>
  <c r="L192" i="4"/>
  <c r="K192" i="4"/>
  <c r="P191" i="4"/>
  <c r="O191" i="4"/>
  <c r="N191" i="4"/>
  <c r="M191" i="4"/>
  <c r="L191" i="4"/>
  <c r="K191" i="4"/>
  <c r="P190" i="4"/>
  <c r="O190" i="4"/>
  <c r="N190" i="4"/>
  <c r="M190" i="4"/>
  <c r="L190" i="4"/>
  <c r="K190" i="4"/>
  <c r="P189" i="4"/>
  <c r="O189" i="4"/>
  <c r="N189" i="4"/>
  <c r="M189" i="4"/>
  <c r="L189" i="4"/>
  <c r="K189" i="4"/>
  <c r="P188" i="4"/>
  <c r="O188" i="4"/>
  <c r="N188" i="4"/>
  <c r="M188" i="4"/>
  <c r="L188" i="4"/>
  <c r="K188" i="4"/>
  <c r="P187" i="4"/>
  <c r="O187" i="4"/>
  <c r="N187" i="4"/>
  <c r="M187" i="4"/>
  <c r="L187" i="4"/>
  <c r="K187" i="4"/>
  <c r="P186" i="4"/>
  <c r="O186" i="4"/>
  <c r="N186" i="4"/>
  <c r="M186" i="4"/>
  <c r="L186" i="4"/>
  <c r="K186" i="4"/>
  <c r="P185" i="4"/>
  <c r="O185" i="4"/>
  <c r="N185" i="4"/>
  <c r="M185" i="4"/>
  <c r="L185" i="4"/>
  <c r="K185" i="4"/>
  <c r="P184" i="4"/>
  <c r="O184" i="4"/>
  <c r="N184" i="4"/>
  <c r="M184" i="4"/>
  <c r="L184" i="4"/>
  <c r="K184" i="4"/>
  <c r="P183" i="4"/>
  <c r="O183" i="4"/>
  <c r="N183" i="4"/>
  <c r="M183" i="4"/>
  <c r="L183" i="4"/>
  <c r="K183" i="4"/>
  <c r="P182" i="4"/>
  <c r="O182" i="4"/>
  <c r="N182" i="4"/>
  <c r="M182" i="4"/>
  <c r="L182" i="4"/>
  <c r="K182" i="4"/>
  <c r="P181" i="4"/>
  <c r="O181" i="4"/>
  <c r="N181" i="4"/>
  <c r="M181" i="4"/>
  <c r="L181" i="4"/>
  <c r="K181" i="4"/>
  <c r="P180" i="4"/>
  <c r="O180" i="4"/>
  <c r="N180" i="4"/>
  <c r="M180" i="4"/>
  <c r="L180" i="4"/>
  <c r="K180" i="4"/>
  <c r="P179" i="4"/>
  <c r="O179" i="4"/>
  <c r="N179" i="4"/>
  <c r="M179" i="4"/>
  <c r="L179" i="4"/>
  <c r="K179" i="4"/>
  <c r="P178" i="4"/>
  <c r="O178" i="4"/>
  <c r="N178" i="4"/>
  <c r="M178" i="4"/>
  <c r="L178" i="4"/>
  <c r="K178" i="4"/>
  <c r="P177" i="4"/>
  <c r="O177" i="4"/>
  <c r="N177" i="4"/>
  <c r="M177" i="4"/>
  <c r="L177" i="4"/>
  <c r="K177" i="4"/>
  <c r="P176" i="4"/>
  <c r="O176" i="4"/>
  <c r="N176" i="4"/>
  <c r="M176" i="4"/>
  <c r="L176" i="4"/>
  <c r="K176" i="4"/>
  <c r="P175" i="4"/>
  <c r="O175" i="4"/>
  <c r="N175" i="4"/>
  <c r="M175" i="4"/>
  <c r="L175" i="4"/>
  <c r="K175" i="4"/>
  <c r="P174" i="4"/>
  <c r="O174" i="4"/>
  <c r="N174" i="4"/>
  <c r="M174" i="4"/>
  <c r="L174" i="4"/>
  <c r="K174" i="4"/>
  <c r="P173" i="4"/>
  <c r="O173" i="4"/>
  <c r="N173" i="4"/>
  <c r="M173" i="4"/>
  <c r="L173" i="4"/>
  <c r="K173" i="4"/>
  <c r="P172" i="4"/>
  <c r="O172" i="4"/>
  <c r="N172" i="4"/>
  <c r="M172" i="4"/>
  <c r="L172" i="4"/>
  <c r="K172" i="4"/>
  <c r="P171" i="4"/>
  <c r="O171" i="4"/>
  <c r="N171" i="4"/>
  <c r="M171" i="4"/>
  <c r="L171" i="4"/>
  <c r="K171" i="4"/>
  <c r="P170" i="4"/>
  <c r="O170" i="4"/>
  <c r="N170" i="4"/>
  <c r="M170" i="4"/>
  <c r="L170" i="4"/>
  <c r="K170" i="4"/>
  <c r="P169" i="4"/>
  <c r="O169" i="4"/>
  <c r="N169" i="4"/>
  <c r="M169" i="4"/>
  <c r="L169" i="4"/>
  <c r="K169" i="4"/>
  <c r="P168" i="4"/>
  <c r="O168" i="4"/>
  <c r="N168" i="4"/>
  <c r="M168" i="4"/>
  <c r="L168" i="4"/>
  <c r="K168" i="4"/>
  <c r="P167" i="4"/>
  <c r="O167" i="4"/>
  <c r="N167" i="4"/>
  <c r="M167" i="4"/>
  <c r="L167" i="4"/>
  <c r="K167" i="4"/>
  <c r="P166" i="4"/>
  <c r="O166" i="4"/>
  <c r="N166" i="4"/>
  <c r="M166" i="4"/>
  <c r="L166" i="4"/>
  <c r="K166" i="4"/>
  <c r="P165" i="4"/>
  <c r="O165" i="4"/>
  <c r="N165" i="4"/>
  <c r="M165" i="4"/>
  <c r="L165" i="4"/>
  <c r="K165" i="4"/>
  <c r="P164" i="4"/>
  <c r="O164" i="4"/>
  <c r="N164" i="4"/>
  <c r="M164" i="4"/>
  <c r="L164" i="4"/>
  <c r="K164" i="4"/>
  <c r="P163" i="4"/>
  <c r="O163" i="4"/>
  <c r="N163" i="4"/>
  <c r="M163" i="4"/>
  <c r="L163" i="4"/>
  <c r="K163" i="4"/>
  <c r="P162" i="4"/>
  <c r="O162" i="4"/>
  <c r="N162" i="4"/>
  <c r="M162" i="4"/>
  <c r="L162" i="4"/>
  <c r="K162" i="4"/>
  <c r="P161" i="4"/>
  <c r="O161" i="4"/>
  <c r="N161" i="4"/>
  <c r="M161" i="4"/>
  <c r="L161" i="4"/>
  <c r="K161" i="4"/>
  <c r="P160" i="4"/>
  <c r="O160" i="4"/>
  <c r="N160" i="4"/>
  <c r="M160" i="4"/>
  <c r="L160" i="4"/>
  <c r="K160" i="4"/>
  <c r="P159" i="4"/>
  <c r="O159" i="4"/>
  <c r="N159" i="4"/>
  <c r="M159" i="4"/>
  <c r="L159" i="4"/>
  <c r="K159" i="4"/>
  <c r="P158" i="4"/>
  <c r="O158" i="4"/>
  <c r="N158" i="4"/>
  <c r="M158" i="4"/>
  <c r="L158" i="4"/>
  <c r="K158" i="4"/>
  <c r="P157" i="4"/>
  <c r="O157" i="4"/>
  <c r="N157" i="4"/>
  <c r="M157" i="4"/>
  <c r="L157" i="4"/>
  <c r="K157" i="4"/>
  <c r="P156" i="4"/>
  <c r="O156" i="4"/>
  <c r="N156" i="4"/>
  <c r="M156" i="4"/>
  <c r="L156" i="4"/>
  <c r="K156" i="4"/>
  <c r="P155" i="4"/>
  <c r="O155" i="4"/>
  <c r="N155" i="4"/>
  <c r="M155" i="4"/>
  <c r="L155" i="4"/>
  <c r="K155" i="4"/>
  <c r="P154" i="4"/>
  <c r="O154" i="4"/>
  <c r="N154" i="4"/>
  <c r="M154" i="4"/>
  <c r="L154" i="4"/>
  <c r="K154" i="4"/>
  <c r="P153" i="4"/>
  <c r="O153" i="4"/>
  <c r="N153" i="4"/>
  <c r="M153" i="4"/>
  <c r="L153" i="4"/>
  <c r="K153" i="4"/>
  <c r="P152" i="4"/>
  <c r="O152" i="4"/>
  <c r="N152" i="4"/>
  <c r="M152" i="4"/>
  <c r="L152" i="4"/>
  <c r="K152" i="4"/>
  <c r="P151" i="4"/>
  <c r="O151" i="4"/>
  <c r="N151" i="4"/>
  <c r="M151" i="4"/>
  <c r="L151" i="4"/>
  <c r="K151" i="4"/>
  <c r="P150" i="4"/>
  <c r="O150" i="4"/>
  <c r="N150" i="4"/>
  <c r="M150" i="4"/>
  <c r="L150" i="4"/>
  <c r="K150" i="4"/>
  <c r="P149" i="4"/>
  <c r="O149" i="4"/>
  <c r="N149" i="4"/>
  <c r="M149" i="4"/>
  <c r="L149" i="4"/>
  <c r="K149" i="4"/>
  <c r="P148" i="4"/>
  <c r="O148" i="4"/>
  <c r="N148" i="4"/>
  <c r="M148" i="4"/>
  <c r="L148" i="4"/>
  <c r="K148" i="4"/>
  <c r="P147" i="4"/>
  <c r="O147" i="4"/>
  <c r="N147" i="4"/>
  <c r="M147" i="4"/>
  <c r="L147" i="4"/>
  <c r="K147" i="4"/>
  <c r="P146" i="4"/>
  <c r="O146" i="4"/>
  <c r="N146" i="4"/>
  <c r="M146" i="4"/>
  <c r="L146" i="4"/>
  <c r="K146" i="4"/>
  <c r="P145" i="4"/>
  <c r="O145" i="4"/>
  <c r="N145" i="4"/>
  <c r="M145" i="4"/>
  <c r="L145" i="4"/>
  <c r="K145" i="4"/>
  <c r="P144" i="4"/>
  <c r="O144" i="4"/>
  <c r="N144" i="4"/>
  <c r="M144" i="4"/>
  <c r="L144" i="4"/>
  <c r="K144" i="4"/>
  <c r="P143" i="4"/>
  <c r="O143" i="4"/>
  <c r="N143" i="4"/>
  <c r="M143" i="4"/>
  <c r="L143" i="4"/>
  <c r="K143" i="4"/>
  <c r="P142" i="4"/>
  <c r="O142" i="4"/>
  <c r="N142" i="4"/>
  <c r="M142" i="4"/>
  <c r="L142" i="4"/>
  <c r="K142" i="4"/>
  <c r="P141" i="4"/>
  <c r="O141" i="4"/>
  <c r="N141" i="4"/>
  <c r="M141" i="4"/>
  <c r="L141" i="4"/>
  <c r="K141" i="4"/>
  <c r="P140" i="4"/>
  <c r="O140" i="4"/>
  <c r="N140" i="4"/>
  <c r="M140" i="4"/>
  <c r="L140" i="4"/>
  <c r="K140" i="4"/>
  <c r="P139" i="4"/>
  <c r="O139" i="4"/>
  <c r="N139" i="4"/>
  <c r="M139" i="4"/>
  <c r="L139" i="4"/>
  <c r="K139" i="4"/>
  <c r="P138" i="4"/>
  <c r="O138" i="4"/>
  <c r="N138" i="4"/>
  <c r="M138" i="4"/>
  <c r="L138" i="4"/>
  <c r="K138" i="4"/>
  <c r="P137" i="4"/>
  <c r="O137" i="4"/>
  <c r="N137" i="4"/>
  <c r="M137" i="4"/>
  <c r="L137" i="4"/>
  <c r="K137" i="4"/>
  <c r="P136" i="4"/>
  <c r="O136" i="4"/>
  <c r="N136" i="4"/>
  <c r="M136" i="4"/>
  <c r="L136" i="4"/>
  <c r="K136" i="4"/>
  <c r="P135" i="4"/>
  <c r="O135" i="4"/>
  <c r="N135" i="4"/>
  <c r="M135" i="4"/>
  <c r="L135" i="4"/>
  <c r="K135" i="4"/>
  <c r="P134" i="4"/>
  <c r="O134" i="4"/>
  <c r="N134" i="4"/>
  <c r="M134" i="4"/>
  <c r="L134" i="4"/>
  <c r="K134" i="4"/>
  <c r="P133" i="4"/>
  <c r="O133" i="4"/>
  <c r="N133" i="4"/>
  <c r="M133" i="4"/>
  <c r="L133" i="4"/>
  <c r="K133" i="4"/>
  <c r="P132" i="4"/>
  <c r="O132" i="4"/>
  <c r="N132" i="4"/>
  <c r="M132" i="4"/>
  <c r="L132" i="4"/>
  <c r="K132" i="4"/>
  <c r="P131" i="4"/>
  <c r="O131" i="4"/>
  <c r="N131" i="4"/>
  <c r="M131" i="4"/>
  <c r="L131" i="4"/>
  <c r="K131" i="4"/>
  <c r="P130" i="4"/>
  <c r="O130" i="4"/>
  <c r="N130" i="4"/>
  <c r="M130" i="4"/>
  <c r="L130" i="4"/>
  <c r="K130" i="4"/>
  <c r="P129" i="4"/>
  <c r="O129" i="4"/>
  <c r="N129" i="4"/>
  <c r="M129" i="4"/>
  <c r="L129" i="4"/>
  <c r="K129" i="4"/>
  <c r="P128" i="4"/>
  <c r="O128" i="4"/>
  <c r="N128" i="4"/>
  <c r="M128" i="4"/>
  <c r="L128" i="4"/>
  <c r="K128" i="4"/>
  <c r="P127" i="4"/>
  <c r="O127" i="4"/>
  <c r="N127" i="4"/>
  <c r="M127" i="4"/>
  <c r="L127" i="4"/>
  <c r="K127" i="4"/>
  <c r="P126" i="4"/>
  <c r="O126" i="4"/>
  <c r="N126" i="4"/>
  <c r="M126" i="4"/>
  <c r="L126" i="4"/>
  <c r="K126" i="4"/>
  <c r="P125" i="4"/>
  <c r="O125" i="4"/>
  <c r="N125" i="4"/>
  <c r="M125" i="4"/>
  <c r="L125" i="4"/>
  <c r="K125" i="4"/>
  <c r="P124" i="4"/>
  <c r="O124" i="4"/>
  <c r="N124" i="4"/>
  <c r="M124" i="4"/>
  <c r="L124" i="4"/>
  <c r="K124" i="4"/>
  <c r="P123" i="4"/>
  <c r="O123" i="4"/>
  <c r="N123" i="4"/>
  <c r="M123" i="4"/>
  <c r="L123" i="4"/>
  <c r="K123" i="4"/>
  <c r="P122" i="4"/>
  <c r="O122" i="4"/>
  <c r="N122" i="4"/>
  <c r="M122" i="4"/>
  <c r="L122" i="4"/>
  <c r="K122" i="4"/>
  <c r="P121" i="4"/>
  <c r="O121" i="4"/>
  <c r="N121" i="4"/>
  <c r="M121" i="4"/>
  <c r="L121" i="4"/>
  <c r="K121" i="4"/>
  <c r="P120" i="4"/>
  <c r="O120" i="4"/>
  <c r="N120" i="4"/>
  <c r="M120" i="4"/>
  <c r="L120" i="4"/>
  <c r="K120" i="4"/>
  <c r="P119" i="4"/>
  <c r="O119" i="4"/>
  <c r="N119" i="4"/>
  <c r="M119" i="4"/>
  <c r="L119" i="4"/>
  <c r="K119" i="4"/>
  <c r="P118" i="4"/>
  <c r="O118" i="4"/>
  <c r="N118" i="4"/>
  <c r="M118" i="4"/>
  <c r="L118" i="4"/>
  <c r="K118" i="4"/>
  <c r="P117" i="4"/>
  <c r="O117" i="4"/>
  <c r="N117" i="4"/>
  <c r="M117" i="4"/>
  <c r="L117" i="4"/>
  <c r="K117" i="4"/>
  <c r="P116" i="4"/>
  <c r="O116" i="4"/>
  <c r="N116" i="4"/>
  <c r="M116" i="4"/>
  <c r="L116" i="4"/>
  <c r="K116" i="4"/>
  <c r="P115" i="4"/>
  <c r="O115" i="4"/>
  <c r="N115" i="4"/>
  <c r="M115" i="4"/>
  <c r="L115" i="4"/>
  <c r="K115" i="4"/>
  <c r="P114" i="4"/>
  <c r="O114" i="4"/>
  <c r="N114" i="4"/>
  <c r="M114" i="4"/>
  <c r="L114" i="4"/>
  <c r="K114" i="4"/>
  <c r="P113" i="4"/>
  <c r="O113" i="4"/>
  <c r="N113" i="4"/>
  <c r="M113" i="4"/>
  <c r="L113" i="4"/>
  <c r="K113" i="4"/>
  <c r="P112" i="4"/>
  <c r="O112" i="4"/>
  <c r="N112" i="4"/>
  <c r="M112" i="4"/>
  <c r="L112" i="4"/>
  <c r="K112" i="4"/>
  <c r="P111" i="4"/>
  <c r="O111" i="4"/>
  <c r="N111" i="4"/>
  <c r="M111" i="4"/>
  <c r="L111" i="4"/>
  <c r="K111" i="4"/>
  <c r="P110" i="4"/>
  <c r="O110" i="4"/>
  <c r="N110" i="4"/>
  <c r="M110" i="4"/>
  <c r="L110" i="4"/>
  <c r="K110" i="4"/>
  <c r="P109" i="4"/>
  <c r="O109" i="4"/>
  <c r="N109" i="4"/>
  <c r="M109" i="4"/>
  <c r="L109" i="4"/>
  <c r="K109" i="4"/>
  <c r="P108" i="4"/>
  <c r="O108" i="4"/>
  <c r="N108" i="4"/>
  <c r="M108" i="4"/>
  <c r="L108" i="4"/>
  <c r="K108" i="4"/>
  <c r="P107" i="4"/>
  <c r="O107" i="4"/>
  <c r="N107" i="4"/>
  <c r="M107" i="4"/>
  <c r="L107" i="4"/>
  <c r="K107" i="4"/>
  <c r="P106" i="4"/>
  <c r="O106" i="4"/>
  <c r="N106" i="4"/>
  <c r="M106" i="4"/>
  <c r="L106" i="4"/>
  <c r="K106" i="4"/>
  <c r="P105" i="4"/>
  <c r="O105" i="4"/>
  <c r="N105" i="4"/>
  <c r="M105" i="4"/>
  <c r="L105" i="4"/>
  <c r="K105" i="4"/>
  <c r="P104" i="4"/>
  <c r="O104" i="4"/>
  <c r="N104" i="4"/>
  <c r="M104" i="4"/>
  <c r="L104" i="4"/>
  <c r="K104" i="4"/>
  <c r="P103" i="4"/>
  <c r="O103" i="4"/>
  <c r="N103" i="4"/>
  <c r="M103" i="4"/>
  <c r="L103" i="4"/>
  <c r="K103" i="4"/>
  <c r="P102" i="4"/>
  <c r="O102" i="4"/>
  <c r="N102" i="4"/>
  <c r="M102" i="4"/>
  <c r="L102" i="4"/>
  <c r="K102" i="4"/>
  <c r="P101" i="4"/>
  <c r="O101" i="4"/>
  <c r="N101" i="4"/>
  <c r="M101" i="4"/>
  <c r="L101" i="4"/>
  <c r="K101" i="4"/>
  <c r="P100" i="4"/>
  <c r="O100" i="4"/>
  <c r="N100" i="4"/>
  <c r="M100" i="4"/>
  <c r="L100" i="4"/>
  <c r="K100" i="4"/>
  <c r="P99" i="4"/>
  <c r="O99" i="4"/>
  <c r="N99" i="4"/>
  <c r="M99" i="4"/>
  <c r="L99" i="4"/>
  <c r="K99" i="4"/>
  <c r="P98" i="4"/>
  <c r="O98" i="4"/>
  <c r="N98" i="4"/>
  <c r="M98" i="4"/>
  <c r="L98" i="4"/>
  <c r="K98" i="4"/>
  <c r="P97" i="4"/>
  <c r="O97" i="4"/>
  <c r="N97" i="4"/>
  <c r="M97" i="4"/>
  <c r="L97" i="4"/>
  <c r="K97" i="4"/>
  <c r="P96" i="4"/>
  <c r="O96" i="4"/>
  <c r="N96" i="4"/>
  <c r="M96" i="4"/>
  <c r="L96" i="4"/>
  <c r="K96" i="4"/>
  <c r="P95" i="4"/>
  <c r="O95" i="4"/>
  <c r="N95" i="4"/>
  <c r="M95" i="4"/>
  <c r="L95" i="4"/>
  <c r="K95" i="4"/>
  <c r="P94" i="4"/>
  <c r="O94" i="4"/>
  <c r="N94" i="4"/>
  <c r="M94" i="4"/>
  <c r="L94" i="4"/>
  <c r="K94" i="4"/>
  <c r="P93" i="4"/>
  <c r="O93" i="4"/>
  <c r="N93" i="4"/>
  <c r="M93" i="4"/>
  <c r="L93" i="4"/>
  <c r="K93" i="4"/>
  <c r="P92" i="4"/>
  <c r="O92" i="4"/>
  <c r="N92" i="4"/>
  <c r="M92" i="4"/>
  <c r="L92" i="4"/>
  <c r="K92" i="4"/>
  <c r="P91" i="4"/>
  <c r="O91" i="4"/>
  <c r="N91" i="4"/>
  <c r="M91" i="4"/>
  <c r="L91" i="4"/>
  <c r="K91" i="4"/>
  <c r="P90" i="4"/>
  <c r="O90" i="4"/>
  <c r="N90" i="4"/>
  <c r="M90" i="4"/>
  <c r="L90" i="4"/>
  <c r="K90" i="4"/>
  <c r="P89" i="4"/>
  <c r="O89" i="4"/>
  <c r="N89" i="4"/>
  <c r="M89" i="4"/>
  <c r="L89" i="4"/>
  <c r="K89" i="4"/>
  <c r="P88" i="4"/>
  <c r="O88" i="4"/>
  <c r="N88" i="4"/>
  <c r="M88" i="4"/>
  <c r="L88" i="4"/>
  <c r="K88" i="4"/>
  <c r="P87" i="4"/>
  <c r="O87" i="4"/>
  <c r="N87" i="4"/>
  <c r="M87" i="4"/>
  <c r="L87" i="4"/>
  <c r="K87" i="4"/>
  <c r="P86" i="4"/>
  <c r="O86" i="4"/>
  <c r="N86" i="4"/>
  <c r="M86" i="4"/>
  <c r="L86" i="4"/>
  <c r="K86" i="4"/>
  <c r="P85" i="4"/>
  <c r="O85" i="4"/>
  <c r="N85" i="4"/>
  <c r="M85" i="4"/>
  <c r="L85" i="4"/>
  <c r="K85" i="4"/>
  <c r="P84" i="4"/>
  <c r="O84" i="4"/>
  <c r="N84" i="4"/>
  <c r="M84" i="4"/>
  <c r="L84" i="4"/>
  <c r="K84" i="4"/>
  <c r="P83" i="4"/>
  <c r="O83" i="4"/>
  <c r="N83" i="4"/>
  <c r="M83" i="4"/>
  <c r="L83" i="4"/>
  <c r="K83" i="4"/>
  <c r="P82" i="4"/>
  <c r="O82" i="4"/>
  <c r="N82" i="4"/>
  <c r="M82" i="4"/>
  <c r="L82" i="4"/>
  <c r="K82" i="4"/>
  <c r="P81" i="4"/>
  <c r="O81" i="4"/>
  <c r="N81" i="4"/>
  <c r="M81" i="4"/>
  <c r="L81" i="4"/>
  <c r="K81" i="4"/>
  <c r="P80" i="4"/>
  <c r="O80" i="4"/>
  <c r="N80" i="4"/>
  <c r="M80" i="4"/>
  <c r="L80" i="4"/>
  <c r="K80" i="4"/>
  <c r="P79" i="4"/>
  <c r="O79" i="4"/>
  <c r="N79" i="4"/>
  <c r="M79" i="4"/>
  <c r="L79" i="4"/>
  <c r="K79" i="4"/>
  <c r="P78" i="4"/>
  <c r="O78" i="4"/>
  <c r="N78" i="4"/>
  <c r="M78" i="4"/>
  <c r="L78" i="4"/>
  <c r="K78" i="4"/>
  <c r="P77" i="4"/>
  <c r="O77" i="4"/>
  <c r="N77" i="4"/>
  <c r="M77" i="4"/>
  <c r="L77" i="4"/>
  <c r="K77" i="4"/>
  <c r="P76" i="4"/>
  <c r="O76" i="4"/>
  <c r="N76" i="4"/>
  <c r="M76" i="4"/>
  <c r="L76" i="4"/>
  <c r="K76" i="4"/>
  <c r="P75" i="4"/>
  <c r="O75" i="4"/>
  <c r="N75" i="4"/>
  <c r="M75" i="4"/>
  <c r="L75" i="4"/>
  <c r="K75" i="4"/>
  <c r="P74" i="4"/>
  <c r="O74" i="4"/>
  <c r="N74" i="4"/>
  <c r="M74" i="4"/>
  <c r="L74" i="4"/>
  <c r="K74" i="4"/>
  <c r="P73" i="4"/>
  <c r="O73" i="4"/>
  <c r="N73" i="4"/>
  <c r="M73" i="4"/>
  <c r="L73" i="4"/>
  <c r="K73" i="4"/>
  <c r="P72" i="4"/>
  <c r="O72" i="4"/>
  <c r="N72" i="4"/>
  <c r="M72" i="4"/>
  <c r="L72" i="4"/>
  <c r="K72" i="4"/>
  <c r="P71" i="4"/>
  <c r="O71" i="4"/>
  <c r="N71" i="4"/>
  <c r="M71" i="4"/>
  <c r="L71" i="4"/>
  <c r="K71" i="4"/>
  <c r="P70" i="4"/>
  <c r="O70" i="4"/>
  <c r="N70" i="4"/>
  <c r="M70" i="4"/>
  <c r="L70" i="4"/>
  <c r="K70" i="4"/>
  <c r="P69" i="4"/>
  <c r="O69" i="4"/>
  <c r="N69" i="4"/>
  <c r="M69" i="4"/>
  <c r="L69" i="4"/>
  <c r="K69" i="4"/>
  <c r="P68" i="4"/>
  <c r="O68" i="4"/>
  <c r="N68" i="4"/>
  <c r="M68" i="4"/>
  <c r="L68" i="4"/>
  <c r="K68" i="4"/>
  <c r="P67" i="4"/>
  <c r="O67" i="4"/>
  <c r="N67" i="4"/>
  <c r="M67" i="4"/>
  <c r="L67" i="4"/>
  <c r="K67" i="4"/>
  <c r="P66" i="4"/>
  <c r="O66" i="4"/>
  <c r="N66" i="4"/>
  <c r="M66" i="4"/>
  <c r="L66" i="4"/>
  <c r="K66" i="4"/>
  <c r="P65" i="4"/>
  <c r="O65" i="4"/>
  <c r="N65" i="4"/>
  <c r="M65" i="4"/>
  <c r="L65" i="4"/>
  <c r="K65" i="4"/>
  <c r="P64" i="4"/>
  <c r="O64" i="4"/>
  <c r="N64" i="4"/>
  <c r="M64" i="4"/>
  <c r="L64" i="4"/>
  <c r="K64" i="4"/>
  <c r="P63" i="4"/>
  <c r="O63" i="4"/>
  <c r="N63" i="4"/>
  <c r="M63" i="4"/>
  <c r="L63" i="4"/>
  <c r="K63" i="4"/>
  <c r="P62" i="4"/>
  <c r="O62" i="4"/>
  <c r="N62" i="4"/>
  <c r="M62" i="4"/>
  <c r="L62" i="4"/>
  <c r="K62" i="4"/>
  <c r="P61" i="4"/>
  <c r="O61" i="4"/>
  <c r="N61" i="4"/>
  <c r="M61" i="4"/>
  <c r="L61" i="4"/>
  <c r="K61" i="4"/>
  <c r="P60" i="4"/>
  <c r="O60" i="4"/>
  <c r="N60" i="4"/>
  <c r="M60" i="4"/>
  <c r="L60" i="4"/>
  <c r="K60" i="4"/>
  <c r="P59" i="4"/>
  <c r="O59" i="4"/>
  <c r="N59" i="4"/>
  <c r="M59" i="4"/>
  <c r="L59" i="4"/>
  <c r="K59" i="4"/>
  <c r="P58" i="4"/>
  <c r="O58" i="4"/>
  <c r="N58" i="4"/>
  <c r="M58" i="4"/>
  <c r="L58" i="4"/>
  <c r="K58" i="4"/>
  <c r="P57" i="4"/>
  <c r="O57" i="4"/>
  <c r="N57" i="4"/>
  <c r="M57" i="4"/>
  <c r="L57" i="4"/>
  <c r="K57" i="4"/>
  <c r="P56" i="4"/>
  <c r="O56" i="4"/>
  <c r="N56" i="4"/>
  <c r="M56" i="4"/>
  <c r="L56" i="4"/>
  <c r="K56" i="4"/>
  <c r="P55" i="4"/>
  <c r="O55" i="4"/>
  <c r="N55" i="4"/>
  <c r="M55" i="4"/>
  <c r="L55" i="4"/>
  <c r="K55" i="4"/>
  <c r="P54" i="4"/>
  <c r="O54" i="4"/>
  <c r="N54" i="4"/>
  <c r="M54" i="4"/>
  <c r="L54" i="4"/>
  <c r="K54" i="4"/>
  <c r="P53" i="4"/>
  <c r="O53" i="4"/>
  <c r="N53" i="4"/>
  <c r="M53" i="4"/>
  <c r="L53" i="4"/>
  <c r="K53" i="4"/>
  <c r="P52" i="4"/>
  <c r="O52" i="4"/>
  <c r="N52" i="4"/>
  <c r="M52" i="4"/>
  <c r="L52" i="4"/>
  <c r="K52" i="4"/>
  <c r="P51" i="4"/>
  <c r="O51" i="4"/>
  <c r="N51" i="4"/>
  <c r="M51" i="4"/>
  <c r="L51" i="4"/>
  <c r="K51" i="4"/>
  <c r="P50" i="4"/>
  <c r="O50" i="4"/>
  <c r="N50" i="4"/>
  <c r="M50" i="4"/>
  <c r="L50" i="4"/>
  <c r="K50" i="4"/>
  <c r="P49" i="4"/>
  <c r="O49" i="4"/>
  <c r="N49" i="4"/>
  <c r="M49" i="4"/>
  <c r="L49" i="4"/>
  <c r="K49" i="4"/>
  <c r="P48" i="4"/>
  <c r="O48" i="4"/>
  <c r="N48" i="4"/>
  <c r="M48" i="4"/>
  <c r="L48" i="4"/>
  <c r="K48" i="4"/>
  <c r="P47" i="4"/>
  <c r="O47" i="4"/>
  <c r="N47" i="4"/>
  <c r="M47" i="4"/>
  <c r="L47" i="4"/>
  <c r="K47" i="4"/>
  <c r="P46" i="4"/>
  <c r="O46" i="4"/>
  <c r="N46" i="4"/>
  <c r="M46" i="4"/>
  <c r="L46" i="4"/>
  <c r="K46" i="4"/>
  <c r="P45" i="4"/>
  <c r="O45" i="4"/>
  <c r="N45" i="4"/>
  <c r="M45" i="4"/>
  <c r="L45" i="4"/>
  <c r="K45" i="4"/>
  <c r="P44" i="4"/>
  <c r="O44" i="4"/>
  <c r="N44" i="4"/>
  <c r="M44" i="4"/>
  <c r="L44" i="4"/>
  <c r="K44" i="4"/>
  <c r="P43" i="4"/>
  <c r="O43" i="4"/>
  <c r="N43" i="4"/>
  <c r="M43" i="4"/>
  <c r="L43" i="4"/>
  <c r="K43" i="4"/>
  <c r="P42" i="4"/>
  <c r="O42" i="4"/>
  <c r="N42" i="4"/>
  <c r="M42" i="4"/>
  <c r="L42" i="4"/>
  <c r="K42" i="4"/>
  <c r="P41" i="4"/>
  <c r="O41" i="4"/>
  <c r="N41" i="4"/>
  <c r="M41" i="4"/>
  <c r="L41" i="4"/>
  <c r="K41" i="4"/>
  <c r="P40" i="4"/>
  <c r="O40" i="4"/>
  <c r="N40" i="4"/>
  <c r="M40" i="4"/>
  <c r="L40" i="4"/>
  <c r="K40" i="4"/>
  <c r="P39" i="4"/>
  <c r="O39" i="4"/>
  <c r="N39" i="4"/>
  <c r="M39" i="4"/>
  <c r="L39" i="4"/>
  <c r="K39" i="4"/>
  <c r="P38" i="4"/>
  <c r="O38" i="4"/>
  <c r="N38" i="4"/>
  <c r="M38" i="4"/>
  <c r="L38" i="4"/>
  <c r="K38" i="4"/>
  <c r="P37" i="4"/>
  <c r="O37" i="4"/>
  <c r="N37" i="4"/>
  <c r="M37" i="4"/>
  <c r="L37" i="4"/>
  <c r="K37" i="4"/>
  <c r="P36" i="4"/>
  <c r="O36" i="4"/>
  <c r="N36" i="4"/>
  <c r="M36" i="4"/>
  <c r="L36" i="4"/>
  <c r="K36" i="4"/>
  <c r="P35" i="4"/>
  <c r="O35" i="4"/>
  <c r="N35" i="4"/>
  <c r="M35" i="4"/>
  <c r="L35" i="4"/>
  <c r="K35" i="4"/>
  <c r="P34" i="4"/>
  <c r="O34" i="4"/>
  <c r="N34" i="4"/>
  <c r="M34" i="4"/>
  <c r="L34" i="4"/>
  <c r="K34" i="4"/>
  <c r="P33" i="4"/>
  <c r="O33" i="4"/>
  <c r="N33" i="4"/>
  <c r="M33" i="4"/>
  <c r="L33" i="4"/>
  <c r="K33" i="4"/>
  <c r="P32" i="4"/>
  <c r="O32" i="4"/>
  <c r="N32" i="4"/>
  <c r="M32" i="4"/>
  <c r="L32" i="4"/>
  <c r="K32" i="4"/>
  <c r="P31" i="4"/>
  <c r="O31" i="4"/>
  <c r="N31" i="4"/>
  <c r="M31" i="4"/>
  <c r="L31" i="4"/>
  <c r="K31" i="4"/>
  <c r="P30" i="4"/>
  <c r="O30" i="4"/>
  <c r="N30" i="4"/>
  <c r="M30" i="4"/>
  <c r="L30" i="4"/>
  <c r="K30" i="4"/>
  <c r="P29" i="4"/>
  <c r="O29" i="4"/>
  <c r="N29" i="4"/>
  <c r="M29" i="4"/>
  <c r="L29" i="4"/>
  <c r="K29" i="4"/>
  <c r="P28" i="4"/>
  <c r="O28" i="4"/>
  <c r="N28" i="4"/>
  <c r="M28" i="4"/>
  <c r="L28" i="4"/>
  <c r="K28" i="4"/>
  <c r="P27" i="4"/>
  <c r="O27" i="4"/>
  <c r="N27" i="4"/>
  <c r="M27" i="4"/>
  <c r="L27" i="4"/>
  <c r="K27" i="4"/>
  <c r="P22" i="4"/>
  <c r="O22" i="4"/>
  <c r="N22" i="4"/>
  <c r="M22" i="4"/>
  <c r="L22" i="4"/>
  <c r="K22" i="4"/>
  <c r="P21" i="4"/>
  <c r="O21" i="4"/>
  <c r="N21" i="4"/>
  <c r="M21" i="4"/>
  <c r="L21" i="4"/>
  <c r="K21" i="4"/>
  <c r="P20" i="4"/>
  <c r="O20" i="4"/>
  <c r="N20" i="4"/>
  <c r="M20" i="4"/>
  <c r="L20" i="4"/>
  <c r="K20" i="4"/>
  <c r="S13" i="4" a="1"/>
  <c r="S13" i="4"/>
  <c r="T13" i="4"/>
  <c r="U13" i="4"/>
  <c r="V13" i="4"/>
  <c r="W13" i="4"/>
  <c r="X13" i="4"/>
  <c r="S14" i="4"/>
  <c r="T14" i="4"/>
  <c r="U14" i="4"/>
  <c r="V14" i="4"/>
  <c r="W14" i="4"/>
  <c r="X14" i="4"/>
  <c r="S15" i="4"/>
  <c r="T15" i="4"/>
  <c r="U15" i="4"/>
  <c r="V15" i="4"/>
  <c r="W15" i="4"/>
  <c r="X15" i="4"/>
  <c r="S16" i="4"/>
  <c r="T16" i="4"/>
  <c r="U16" i="4"/>
  <c r="V16" i="4"/>
  <c r="W16" i="4"/>
  <c r="X16" i="4"/>
  <c r="S17" i="4"/>
  <c r="T17" i="4"/>
  <c r="U17" i="4"/>
  <c r="V17" i="4"/>
  <c r="W17" i="4"/>
  <c r="X17" i="4"/>
  <c r="S18" i="4"/>
  <c r="T18" i="4"/>
  <c r="U18" i="4"/>
  <c r="V18" i="4"/>
  <c r="W18" i="4"/>
  <c r="X18" i="4"/>
  <c r="K2" i="4"/>
  <c r="L2" i="4"/>
  <c r="P9" i="4"/>
  <c r="O9" i="4"/>
  <c r="N9" i="4"/>
  <c r="M9" i="4"/>
  <c r="L9" i="4"/>
  <c r="K9" i="4"/>
  <c r="H9" i="4"/>
  <c r="G9" i="4"/>
  <c r="F9" i="4"/>
  <c r="E9" i="4"/>
  <c r="D9" i="4"/>
  <c r="C9" i="4"/>
  <c r="P8" i="4"/>
  <c r="O8" i="4"/>
  <c r="N8" i="4"/>
  <c r="M8" i="4"/>
  <c r="L8" i="4"/>
  <c r="K8" i="4"/>
  <c r="H8" i="4"/>
  <c r="G8" i="4"/>
  <c r="F8" i="4"/>
  <c r="E8" i="4"/>
  <c r="D8" i="4"/>
  <c r="C8" i="4"/>
  <c r="P7" i="4"/>
  <c r="O7" i="4"/>
  <c r="N7" i="4"/>
  <c r="M7" i="4"/>
  <c r="L7" i="4"/>
  <c r="K7" i="4"/>
  <c r="H7" i="4"/>
  <c r="G7" i="4"/>
  <c r="F7" i="4"/>
  <c r="E7" i="4"/>
  <c r="D7" i="4"/>
  <c r="C7" i="4"/>
  <c r="P6" i="4"/>
  <c r="O6" i="4"/>
  <c r="N6" i="4"/>
  <c r="M6" i="4"/>
  <c r="L6" i="4"/>
  <c r="K6" i="4"/>
  <c r="H6" i="4"/>
  <c r="G6" i="4"/>
  <c r="F6" i="4"/>
  <c r="E6" i="4"/>
  <c r="D6" i="4"/>
  <c r="C6" i="4"/>
  <c r="P5" i="4"/>
  <c r="O5" i="4"/>
  <c r="N5" i="4"/>
  <c r="M5" i="4"/>
  <c r="L5" i="4"/>
  <c r="K5" i="4"/>
  <c r="H5" i="4"/>
  <c r="G5" i="4"/>
  <c r="F5" i="4"/>
  <c r="E5" i="4"/>
  <c r="D5" i="4"/>
  <c r="C5" i="4"/>
  <c r="P4" i="4"/>
  <c r="O4" i="4"/>
  <c r="N4" i="4"/>
  <c r="M4" i="4"/>
  <c r="L4" i="4"/>
  <c r="K4" i="4"/>
  <c r="H4" i="4"/>
  <c r="G4" i="4"/>
  <c r="F4" i="4"/>
  <c r="E4" i="4"/>
  <c r="D4" i="4"/>
  <c r="C4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22" i="4"/>
  <c r="T329" i="4"/>
  <c r="U329" i="4"/>
  <c r="AE329" i="4"/>
  <c r="AK329" i="4"/>
  <c r="T313" i="4"/>
  <c r="U313" i="4"/>
  <c r="AE313" i="4"/>
  <c r="AK313" i="4"/>
  <c r="T299" i="4"/>
  <c r="U299" i="4"/>
  <c r="AE299" i="4"/>
  <c r="AK299" i="4"/>
  <c r="T297" i="4"/>
  <c r="U297" i="4"/>
  <c r="AE297" i="4"/>
  <c r="AK297" i="4"/>
  <c r="T291" i="4"/>
  <c r="U291" i="4"/>
  <c r="AE291" i="4"/>
  <c r="AK291" i="4"/>
  <c r="T289" i="4"/>
  <c r="U289" i="4"/>
  <c r="AE289" i="4"/>
  <c r="AK289" i="4"/>
  <c r="T283" i="4"/>
  <c r="U283" i="4"/>
  <c r="AE283" i="4"/>
  <c r="AK283" i="4"/>
  <c r="T281" i="4"/>
  <c r="U281" i="4"/>
  <c r="AE281" i="4"/>
  <c r="AK281" i="4"/>
  <c r="T275" i="4"/>
  <c r="U275" i="4"/>
  <c r="AE275" i="4"/>
  <c r="AK275" i="4"/>
  <c r="T273" i="4"/>
  <c r="U273" i="4"/>
  <c r="AE273" i="4"/>
  <c r="AK273" i="4"/>
  <c r="T71" i="4"/>
  <c r="U71" i="4"/>
  <c r="AE71" i="4"/>
  <c r="AK71" i="4"/>
  <c r="T67" i="4"/>
  <c r="U67" i="4"/>
  <c r="AE67" i="4"/>
  <c r="AK67" i="4"/>
  <c r="T55" i="4"/>
  <c r="U55" i="4"/>
  <c r="AE55" i="4"/>
  <c r="AK55" i="4"/>
  <c r="T51" i="4"/>
  <c r="U51" i="4"/>
  <c r="AE51" i="4"/>
  <c r="AK51" i="4"/>
  <c r="T396" i="4"/>
  <c r="U396" i="4"/>
  <c r="AE396" i="4"/>
  <c r="AK396" i="4"/>
  <c r="T381" i="4"/>
  <c r="U381" i="4"/>
  <c r="AE381" i="4"/>
  <c r="AK381" i="4"/>
  <c r="T377" i="4"/>
  <c r="U377" i="4"/>
  <c r="AE377" i="4"/>
  <c r="AK377" i="4"/>
  <c r="T373" i="4"/>
  <c r="U373" i="4"/>
  <c r="AE373" i="4"/>
  <c r="AK373" i="4"/>
  <c r="T369" i="4"/>
  <c r="U369" i="4"/>
  <c r="AE369" i="4"/>
  <c r="AK369" i="4"/>
  <c r="T365" i="4"/>
  <c r="U365" i="4"/>
  <c r="AE365" i="4"/>
  <c r="AK365" i="4"/>
  <c r="T361" i="4"/>
  <c r="U361" i="4"/>
  <c r="AE361" i="4"/>
  <c r="AK361" i="4"/>
  <c r="T357" i="4"/>
  <c r="U357" i="4"/>
  <c r="AE357" i="4"/>
  <c r="AK357" i="4"/>
  <c r="T353" i="4"/>
  <c r="U353" i="4"/>
  <c r="AE353" i="4"/>
  <c r="AK353" i="4"/>
  <c r="T349" i="4"/>
  <c r="U349" i="4"/>
  <c r="AE349" i="4"/>
  <c r="AK349" i="4"/>
  <c r="T345" i="4"/>
  <c r="U345" i="4"/>
  <c r="AE345" i="4"/>
  <c r="AK345" i="4"/>
  <c r="T341" i="4"/>
  <c r="U341" i="4"/>
  <c r="AE341" i="4"/>
  <c r="AK341" i="4"/>
  <c r="T337" i="4"/>
  <c r="U337" i="4"/>
  <c r="AE337" i="4"/>
  <c r="AK337" i="4"/>
  <c r="T333" i="4"/>
  <c r="U333" i="4"/>
  <c r="AE333" i="4"/>
  <c r="AK333" i="4"/>
  <c r="T327" i="4"/>
  <c r="U327" i="4"/>
  <c r="AE327" i="4"/>
  <c r="AK327" i="4"/>
  <c r="T323" i="4"/>
  <c r="U323" i="4"/>
  <c r="AE323" i="4"/>
  <c r="AK323" i="4"/>
  <c r="T317" i="4"/>
  <c r="U317" i="4"/>
  <c r="AE317" i="4"/>
  <c r="AK317" i="4"/>
  <c r="T309" i="4"/>
  <c r="U309" i="4"/>
  <c r="AE309" i="4"/>
  <c r="AK309" i="4"/>
  <c r="T298" i="4"/>
  <c r="U298" i="4"/>
  <c r="AE298" i="4"/>
  <c r="AK298" i="4"/>
  <c r="T290" i="4"/>
  <c r="U290" i="4"/>
  <c r="AE290" i="4"/>
  <c r="AK290" i="4"/>
  <c r="T282" i="4"/>
  <c r="U282" i="4"/>
  <c r="AE282" i="4"/>
  <c r="AK282" i="4"/>
  <c r="T274" i="4"/>
  <c r="U274" i="4"/>
  <c r="AE274" i="4"/>
  <c r="AK274" i="4"/>
  <c r="T98" i="4"/>
  <c r="U98" i="4"/>
  <c r="AE98" i="4"/>
  <c r="AK98" i="4"/>
  <c r="T94" i="4"/>
  <c r="U94" i="4"/>
  <c r="AE94" i="4"/>
  <c r="AK94" i="4"/>
  <c r="T90" i="4"/>
  <c r="U90" i="4"/>
  <c r="AE90" i="4"/>
  <c r="AK90" i="4"/>
  <c r="T82" i="4"/>
  <c r="U82" i="4"/>
  <c r="AE82" i="4"/>
  <c r="AK82" i="4"/>
  <c r="T68" i="4"/>
  <c r="U68" i="4"/>
  <c r="AE68" i="4"/>
  <c r="AK68" i="4"/>
  <c r="T52" i="4"/>
  <c r="U52" i="4"/>
  <c r="AE52" i="4"/>
  <c r="AK52" i="4"/>
  <c r="T38" i="4"/>
  <c r="U38" i="4"/>
  <c r="AE38" i="4"/>
  <c r="AK38" i="4"/>
  <c r="T37" i="4"/>
  <c r="U37" i="4"/>
  <c r="AE37" i="4"/>
  <c r="AK37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22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21" i="4"/>
  <c r="T27" i="4"/>
  <c r="T28" i="4"/>
  <c r="T29" i="4"/>
  <c r="T30" i="4"/>
  <c r="T31" i="4"/>
  <c r="T32" i="4"/>
  <c r="T33" i="4"/>
  <c r="T34" i="4"/>
  <c r="T35" i="4"/>
  <c r="T36" i="4"/>
  <c r="T39" i="4"/>
  <c r="T40" i="4"/>
  <c r="T41" i="4"/>
  <c r="T42" i="4"/>
  <c r="T43" i="4"/>
  <c r="T44" i="4"/>
  <c r="T45" i="4"/>
  <c r="T46" i="4"/>
  <c r="T47" i="4"/>
  <c r="T48" i="4"/>
  <c r="T49" i="4"/>
  <c r="T50" i="4"/>
  <c r="T53" i="4"/>
  <c r="T54" i="4"/>
  <c r="T56" i="4"/>
  <c r="T57" i="4"/>
  <c r="T58" i="4"/>
  <c r="T59" i="4"/>
  <c r="T60" i="4"/>
  <c r="T61" i="4"/>
  <c r="T62" i="4"/>
  <c r="T63" i="4"/>
  <c r="T64" i="4"/>
  <c r="T65" i="4"/>
  <c r="T66" i="4"/>
  <c r="T69" i="4"/>
  <c r="T70" i="4"/>
  <c r="T72" i="4"/>
  <c r="T73" i="4"/>
  <c r="T74" i="4"/>
  <c r="T75" i="4"/>
  <c r="T76" i="4"/>
  <c r="T77" i="4"/>
  <c r="T78" i="4"/>
  <c r="T79" i="4"/>
  <c r="T80" i="4"/>
  <c r="T81" i="4"/>
  <c r="T83" i="4"/>
  <c r="T84" i="4"/>
  <c r="T85" i="4"/>
  <c r="T86" i="4"/>
  <c r="T87" i="4"/>
  <c r="T88" i="4"/>
  <c r="T89" i="4"/>
  <c r="T91" i="4"/>
  <c r="T92" i="4"/>
  <c r="T93" i="4"/>
  <c r="T95" i="4"/>
  <c r="T96" i="4"/>
  <c r="T97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6" i="4"/>
  <c r="T277" i="4"/>
  <c r="T278" i="4"/>
  <c r="T279" i="4"/>
  <c r="T280" i="4"/>
  <c r="T284" i="4"/>
  <c r="T285" i="4"/>
  <c r="T286" i="4"/>
  <c r="T287" i="4"/>
  <c r="T288" i="4"/>
  <c r="T292" i="4"/>
  <c r="T293" i="4"/>
  <c r="T294" i="4"/>
  <c r="T295" i="4"/>
  <c r="T296" i="4"/>
  <c r="T300" i="4"/>
  <c r="T301" i="4"/>
  <c r="T302" i="4"/>
  <c r="T303" i="4"/>
  <c r="T304" i="4"/>
  <c r="T305" i="4"/>
  <c r="T306" i="4"/>
  <c r="T307" i="4"/>
  <c r="T308" i="4"/>
  <c r="T310" i="4"/>
  <c r="T311" i="4"/>
  <c r="T312" i="4"/>
  <c r="T314" i="4"/>
  <c r="T315" i="4"/>
  <c r="T316" i="4"/>
  <c r="T318" i="4"/>
  <c r="T319" i="4"/>
  <c r="T320" i="4"/>
  <c r="T321" i="4"/>
  <c r="T322" i="4"/>
  <c r="T324" i="4"/>
  <c r="T325" i="4"/>
  <c r="T326" i="4"/>
  <c r="T328" i="4"/>
  <c r="T330" i="4"/>
  <c r="T331" i="4"/>
  <c r="T332" i="4"/>
  <c r="T334" i="4"/>
  <c r="T335" i="4"/>
  <c r="T336" i="4"/>
  <c r="T338" i="4"/>
  <c r="T339" i="4"/>
  <c r="T340" i="4"/>
  <c r="T342" i="4"/>
  <c r="T343" i="4"/>
  <c r="T344" i="4"/>
  <c r="T346" i="4"/>
  <c r="T347" i="4"/>
  <c r="T348" i="4"/>
  <c r="T350" i="4"/>
  <c r="T351" i="4"/>
  <c r="T352" i="4"/>
  <c r="T354" i="4"/>
  <c r="T355" i="4"/>
  <c r="T356" i="4"/>
  <c r="T358" i="4"/>
  <c r="T359" i="4"/>
  <c r="T360" i="4"/>
  <c r="T362" i="4"/>
  <c r="T363" i="4"/>
  <c r="T364" i="4"/>
  <c r="T366" i="4"/>
  <c r="T367" i="4"/>
  <c r="T368" i="4"/>
  <c r="T370" i="4"/>
  <c r="T371" i="4"/>
  <c r="T372" i="4"/>
  <c r="T374" i="4"/>
  <c r="T375" i="4"/>
  <c r="T376" i="4"/>
  <c r="T378" i="4"/>
  <c r="T379" i="4"/>
  <c r="T380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7" i="4"/>
  <c r="T398" i="4"/>
  <c r="T399" i="4"/>
  <c r="T22" i="4"/>
  <c r="S21" i="4"/>
  <c r="U79" i="4"/>
  <c r="AE79" i="4"/>
  <c r="AK79" i="4"/>
  <c r="U75" i="4"/>
  <c r="AE75" i="4"/>
  <c r="AK75" i="4"/>
  <c r="U63" i="4"/>
  <c r="AE63" i="4"/>
  <c r="AK63" i="4"/>
  <c r="U47" i="4"/>
  <c r="AE47" i="4"/>
  <c r="AK47" i="4"/>
  <c r="U321" i="4"/>
  <c r="AE321" i="4"/>
  <c r="AK321" i="4"/>
  <c r="U304" i="4"/>
  <c r="AE304" i="4"/>
  <c r="AK304" i="4"/>
  <c r="U302" i="4"/>
  <c r="AE302" i="4"/>
  <c r="AK302" i="4"/>
  <c r="U296" i="4"/>
  <c r="AE296" i="4"/>
  <c r="AK296" i="4"/>
  <c r="U294" i="4"/>
  <c r="AE294" i="4"/>
  <c r="AK294" i="4"/>
  <c r="U288" i="4"/>
  <c r="AE288" i="4"/>
  <c r="AK288" i="4"/>
  <c r="U286" i="4"/>
  <c r="AE286" i="4"/>
  <c r="AK286" i="4"/>
  <c r="U280" i="4"/>
  <c r="AE280" i="4"/>
  <c r="AK280" i="4"/>
  <c r="U278" i="4"/>
  <c r="AE278" i="4"/>
  <c r="AK278" i="4"/>
  <c r="U272" i="4"/>
  <c r="AE272" i="4"/>
  <c r="AK272" i="4"/>
  <c r="U36" i="4"/>
  <c r="AE36" i="4"/>
  <c r="AK36" i="4"/>
  <c r="U27" i="4"/>
  <c r="U28" i="4"/>
  <c r="U29" i="4"/>
  <c r="U30" i="4"/>
  <c r="U31" i="4"/>
  <c r="U32" i="4"/>
  <c r="U33" i="4"/>
  <c r="U34" i="4"/>
  <c r="U35" i="4"/>
  <c r="U39" i="4"/>
  <c r="U40" i="4"/>
  <c r="U41" i="4"/>
  <c r="U42" i="4"/>
  <c r="U43" i="4"/>
  <c r="U44" i="4"/>
  <c r="U45" i="4"/>
  <c r="U46" i="4"/>
  <c r="U48" i="4"/>
  <c r="U49" i="4"/>
  <c r="U50" i="4"/>
  <c r="U53" i="4"/>
  <c r="U54" i="4"/>
  <c r="U56" i="4"/>
  <c r="U57" i="4"/>
  <c r="U58" i="4"/>
  <c r="U59" i="4"/>
  <c r="U60" i="4"/>
  <c r="U61" i="4"/>
  <c r="U62" i="4"/>
  <c r="U64" i="4"/>
  <c r="U65" i="4"/>
  <c r="U66" i="4"/>
  <c r="U69" i="4"/>
  <c r="U70" i="4"/>
  <c r="U72" i="4"/>
  <c r="U73" i="4"/>
  <c r="U74" i="4"/>
  <c r="U76" i="4"/>
  <c r="U77" i="4"/>
  <c r="U78" i="4"/>
  <c r="U80" i="4"/>
  <c r="U81" i="4"/>
  <c r="U83" i="4"/>
  <c r="U84" i="4"/>
  <c r="U85" i="4"/>
  <c r="U86" i="4"/>
  <c r="U87" i="4"/>
  <c r="U88" i="4"/>
  <c r="U89" i="4"/>
  <c r="U91" i="4"/>
  <c r="U92" i="4"/>
  <c r="U93" i="4"/>
  <c r="U95" i="4"/>
  <c r="U96" i="4"/>
  <c r="U97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6" i="4"/>
  <c r="U277" i="4"/>
  <c r="U279" i="4"/>
  <c r="U284" i="4"/>
  <c r="U285" i="4"/>
  <c r="U287" i="4"/>
  <c r="U292" i="4"/>
  <c r="U293" i="4"/>
  <c r="U295" i="4"/>
  <c r="U300" i="4"/>
  <c r="U301" i="4"/>
  <c r="U303" i="4"/>
  <c r="U305" i="4"/>
  <c r="U306" i="4"/>
  <c r="U307" i="4"/>
  <c r="U308" i="4"/>
  <c r="U310" i="4"/>
  <c r="U311" i="4"/>
  <c r="U312" i="4"/>
  <c r="U314" i="4"/>
  <c r="U315" i="4"/>
  <c r="U316" i="4"/>
  <c r="U318" i="4"/>
  <c r="U319" i="4"/>
  <c r="U320" i="4"/>
  <c r="U322" i="4"/>
  <c r="U324" i="4"/>
  <c r="U325" i="4"/>
  <c r="U326" i="4"/>
  <c r="U328" i="4"/>
  <c r="U330" i="4"/>
  <c r="U331" i="4"/>
  <c r="U332" i="4"/>
  <c r="U334" i="4"/>
  <c r="U335" i="4"/>
  <c r="U336" i="4"/>
  <c r="U338" i="4"/>
  <c r="U339" i="4"/>
  <c r="U340" i="4"/>
  <c r="U342" i="4"/>
  <c r="U343" i="4"/>
  <c r="U344" i="4"/>
  <c r="U346" i="4"/>
  <c r="U347" i="4"/>
  <c r="U348" i="4"/>
  <c r="U350" i="4"/>
  <c r="U351" i="4"/>
  <c r="U352" i="4"/>
  <c r="U354" i="4"/>
  <c r="U355" i="4"/>
  <c r="U356" i="4"/>
  <c r="U358" i="4"/>
  <c r="U359" i="4"/>
  <c r="U360" i="4"/>
  <c r="U362" i="4"/>
  <c r="U363" i="4"/>
  <c r="U364" i="4"/>
  <c r="U366" i="4"/>
  <c r="U367" i="4"/>
  <c r="U368" i="4"/>
  <c r="U370" i="4"/>
  <c r="U371" i="4"/>
  <c r="U372" i="4"/>
  <c r="U374" i="4"/>
  <c r="U375" i="4"/>
  <c r="U376" i="4"/>
  <c r="U378" i="4"/>
  <c r="U379" i="4"/>
  <c r="U380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7" i="4"/>
  <c r="U398" i="4"/>
  <c r="U399" i="4"/>
  <c r="U22" i="4"/>
  <c r="AE393" i="4"/>
  <c r="AK393" i="4"/>
  <c r="AE391" i="4"/>
  <c r="AK391" i="4"/>
  <c r="AE389" i="4"/>
  <c r="AK389" i="4"/>
  <c r="AE387" i="4"/>
  <c r="AK387" i="4"/>
  <c r="AE385" i="4"/>
  <c r="AK385" i="4"/>
  <c r="AE383" i="4"/>
  <c r="AK383" i="4"/>
  <c r="AE355" i="4"/>
  <c r="AK355" i="4"/>
  <c r="AE319" i="4"/>
  <c r="AK319" i="4"/>
  <c r="AE60" i="4"/>
  <c r="AK60" i="4"/>
  <c r="AE398" i="4"/>
  <c r="AK398" i="4"/>
  <c r="AE359" i="4"/>
  <c r="AK359" i="4"/>
  <c r="AE325" i="4"/>
  <c r="AK325" i="4"/>
  <c r="W21" i="4"/>
  <c r="AE276" i="4"/>
  <c r="AK276" i="4"/>
  <c r="AE76" i="4"/>
  <c r="AK76" i="4"/>
  <c r="T21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22" i="4"/>
  <c r="V22" i="4"/>
  <c r="AE284" i="4"/>
  <c r="AK284" i="4"/>
  <c r="AE306" i="4"/>
  <c r="AK306" i="4"/>
  <c r="AE394" i="4"/>
  <c r="AK394" i="4"/>
  <c r="AE392" i="4"/>
  <c r="AK392" i="4"/>
  <c r="AE390" i="4"/>
  <c r="AK390" i="4"/>
  <c r="AE388" i="4"/>
  <c r="AK388" i="4"/>
  <c r="AE386" i="4"/>
  <c r="AK386" i="4"/>
  <c r="AE384" i="4"/>
  <c r="AK384" i="4"/>
  <c r="AE292" i="4"/>
  <c r="AK292" i="4"/>
  <c r="AE86" i="4"/>
  <c r="AK86" i="4"/>
  <c r="AE300" i="4"/>
  <c r="AK300" i="4"/>
  <c r="X21" i="4"/>
  <c r="AE371" i="4"/>
  <c r="AK371" i="4"/>
  <c r="AE367" i="4"/>
  <c r="AK367" i="4"/>
  <c r="AE363" i="4"/>
  <c r="AK363" i="4"/>
  <c r="AE351" i="4"/>
  <c r="AK351" i="4"/>
  <c r="AE35" i="4"/>
  <c r="AK35" i="4"/>
  <c r="AE379" i="4"/>
  <c r="AK379" i="4"/>
  <c r="AE343" i="4"/>
  <c r="AK343" i="4"/>
  <c r="AE339" i="4"/>
  <c r="AK339" i="4"/>
  <c r="AE335" i="4"/>
  <c r="AK335" i="4"/>
  <c r="AE331" i="4"/>
  <c r="AK331" i="4"/>
  <c r="AE315" i="4"/>
  <c r="AK315" i="4"/>
  <c r="AE375" i="4"/>
  <c r="AK375" i="4"/>
  <c r="AE39" i="4"/>
  <c r="AK39" i="4"/>
  <c r="U21" i="4"/>
  <c r="AE347" i="4"/>
  <c r="AK347" i="4"/>
  <c r="S20" i="4"/>
  <c r="T20" i="4"/>
  <c r="U20" i="4"/>
  <c r="V20" i="4"/>
  <c r="W20" i="4"/>
  <c r="X20" i="4"/>
  <c r="AE29" i="4"/>
  <c r="AK29" i="4"/>
  <c r="AE31" i="4"/>
  <c r="AK31" i="4"/>
  <c r="AE33" i="4"/>
  <c r="AK33" i="4"/>
  <c r="AE40" i="4"/>
  <c r="AK40" i="4"/>
  <c r="AE42" i="4"/>
  <c r="AK42" i="4"/>
  <c r="AE44" i="4"/>
  <c r="AK44" i="4"/>
  <c r="AE50" i="4"/>
  <c r="AK50" i="4"/>
  <c r="AE58" i="4"/>
  <c r="AK58" i="4"/>
  <c r="AE59" i="4"/>
  <c r="AK59" i="4"/>
  <c r="AE66" i="4"/>
  <c r="AK66" i="4"/>
  <c r="AE74" i="4"/>
  <c r="AK74" i="4"/>
  <c r="AE83" i="4"/>
  <c r="AK83" i="4"/>
  <c r="AE87" i="4"/>
  <c r="AK87" i="4"/>
  <c r="AE91" i="4"/>
  <c r="AK91" i="4"/>
  <c r="AE95" i="4"/>
  <c r="AK95" i="4"/>
  <c r="AE99" i="4"/>
  <c r="AK99" i="4"/>
  <c r="AE49" i="4"/>
  <c r="AK49" i="4"/>
  <c r="AE57" i="4"/>
  <c r="AK57" i="4"/>
  <c r="AE64" i="4"/>
  <c r="AK64" i="4"/>
  <c r="AE65" i="4"/>
  <c r="AK65" i="4"/>
  <c r="AE72" i="4"/>
  <c r="AK72" i="4"/>
  <c r="AE73" i="4"/>
  <c r="AK73" i="4"/>
  <c r="AE48" i="4"/>
  <c r="AK48" i="4"/>
  <c r="AE56" i="4"/>
  <c r="AK56" i="4"/>
  <c r="AE30" i="4"/>
  <c r="AK30" i="4"/>
  <c r="AE32" i="4"/>
  <c r="AK32" i="4"/>
  <c r="AE34" i="4"/>
  <c r="AK34" i="4"/>
  <c r="AE41" i="4"/>
  <c r="AK41" i="4"/>
  <c r="AE43" i="4"/>
  <c r="AK43" i="4"/>
  <c r="AE46" i="4"/>
  <c r="AK46" i="4"/>
  <c r="AE54" i="4"/>
  <c r="AK54" i="4"/>
  <c r="AE62" i="4"/>
  <c r="AK62" i="4"/>
  <c r="AE70" i="4"/>
  <c r="AK70" i="4"/>
  <c r="AE78" i="4"/>
  <c r="AK78" i="4"/>
  <c r="AE80" i="4"/>
  <c r="AK80" i="4"/>
  <c r="AE84" i="4"/>
  <c r="AK84" i="4"/>
  <c r="AE88" i="4"/>
  <c r="AK88" i="4"/>
  <c r="AE92" i="4"/>
  <c r="AK92" i="4"/>
  <c r="AE96" i="4"/>
  <c r="AK96" i="4"/>
  <c r="AE100" i="4"/>
  <c r="AK100" i="4"/>
  <c r="AE81" i="4"/>
  <c r="AK81" i="4"/>
  <c r="AE85" i="4"/>
  <c r="AK85" i="4"/>
  <c r="AE89" i="4"/>
  <c r="AK89" i="4"/>
  <c r="AE93" i="4"/>
  <c r="AK93" i="4"/>
  <c r="AE97" i="4"/>
  <c r="AK97" i="4"/>
  <c r="AE101" i="4"/>
  <c r="AK101" i="4"/>
  <c r="AE45" i="4"/>
  <c r="AK45" i="4"/>
  <c r="AE53" i="4"/>
  <c r="AK53" i="4"/>
  <c r="AE61" i="4"/>
  <c r="AK61" i="4"/>
  <c r="AE69" i="4"/>
  <c r="AK69" i="4"/>
  <c r="AE77" i="4"/>
  <c r="AK77" i="4"/>
  <c r="AE103" i="4"/>
  <c r="AK103" i="4"/>
  <c r="AE105" i="4"/>
  <c r="AK105" i="4"/>
  <c r="AE107" i="4"/>
  <c r="AK107" i="4"/>
  <c r="AE109" i="4"/>
  <c r="AK109" i="4"/>
  <c r="AE111" i="4"/>
  <c r="AK111" i="4"/>
  <c r="AE113" i="4"/>
  <c r="AK113" i="4"/>
  <c r="AE115" i="4"/>
  <c r="AK115" i="4"/>
  <c r="AE117" i="4"/>
  <c r="AK117" i="4"/>
  <c r="AE119" i="4"/>
  <c r="AK119" i="4"/>
  <c r="AE121" i="4"/>
  <c r="AK121" i="4"/>
  <c r="AE123" i="4"/>
  <c r="AK123" i="4"/>
  <c r="AE125" i="4"/>
  <c r="AK125" i="4"/>
  <c r="AE127" i="4"/>
  <c r="AK127" i="4"/>
  <c r="AE129" i="4"/>
  <c r="AK129" i="4"/>
  <c r="AE131" i="4"/>
  <c r="AK131" i="4"/>
  <c r="AE133" i="4"/>
  <c r="AK133" i="4"/>
  <c r="AE135" i="4"/>
  <c r="AK135" i="4"/>
  <c r="AE137" i="4"/>
  <c r="AK137" i="4"/>
  <c r="AE139" i="4"/>
  <c r="AK139" i="4"/>
  <c r="AE141" i="4"/>
  <c r="AK141" i="4"/>
  <c r="AE143" i="4"/>
  <c r="AK143" i="4"/>
  <c r="AE145" i="4"/>
  <c r="AK145" i="4"/>
  <c r="AE147" i="4"/>
  <c r="AK147" i="4"/>
  <c r="AE149" i="4"/>
  <c r="AK149" i="4"/>
  <c r="AE151" i="4"/>
  <c r="AK151" i="4"/>
  <c r="AE153" i="4"/>
  <c r="AK153" i="4"/>
  <c r="AE155" i="4"/>
  <c r="AK155" i="4"/>
  <c r="AE157" i="4"/>
  <c r="AK157" i="4"/>
  <c r="AE159" i="4"/>
  <c r="AK159" i="4"/>
  <c r="AE161" i="4"/>
  <c r="AK161" i="4"/>
  <c r="AE163" i="4"/>
  <c r="AK163" i="4"/>
  <c r="AE165" i="4"/>
  <c r="AK165" i="4"/>
  <c r="AE167" i="4"/>
  <c r="AK167" i="4"/>
  <c r="AE169" i="4"/>
  <c r="AK169" i="4"/>
  <c r="AE171" i="4"/>
  <c r="AK171" i="4"/>
  <c r="AE173" i="4"/>
  <c r="AK173" i="4"/>
  <c r="AE175" i="4"/>
  <c r="AK175" i="4"/>
  <c r="AE177" i="4"/>
  <c r="AK177" i="4"/>
  <c r="AE179" i="4"/>
  <c r="AK179" i="4"/>
  <c r="AE181" i="4"/>
  <c r="AK181" i="4"/>
  <c r="AE183" i="4"/>
  <c r="AK183" i="4"/>
  <c r="AE185" i="4"/>
  <c r="AK185" i="4"/>
  <c r="AE187" i="4"/>
  <c r="AK187" i="4"/>
  <c r="AE189" i="4"/>
  <c r="AK189" i="4"/>
  <c r="AE191" i="4"/>
  <c r="AK191" i="4"/>
  <c r="AE193" i="4"/>
  <c r="AK193" i="4"/>
  <c r="AE195" i="4"/>
  <c r="AK195" i="4"/>
  <c r="AE197" i="4"/>
  <c r="AK197" i="4"/>
  <c r="AE199" i="4"/>
  <c r="AK199" i="4"/>
  <c r="AE201" i="4"/>
  <c r="AK201" i="4"/>
  <c r="AE203" i="4"/>
  <c r="AK203" i="4"/>
  <c r="AE205" i="4"/>
  <c r="AK205" i="4"/>
  <c r="AE207" i="4"/>
  <c r="AK207" i="4"/>
  <c r="AE209" i="4"/>
  <c r="AK209" i="4"/>
  <c r="AE211" i="4"/>
  <c r="AK211" i="4"/>
  <c r="AE213" i="4"/>
  <c r="AK213" i="4"/>
  <c r="AE215" i="4"/>
  <c r="AK215" i="4"/>
  <c r="AE217" i="4"/>
  <c r="AK217" i="4"/>
  <c r="AE219" i="4"/>
  <c r="AK219" i="4"/>
  <c r="AE221" i="4"/>
  <c r="AK221" i="4"/>
  <c r="AE223" i="4"/>
  <c r="AK223" i="4"/>
  <c r="AE225" i="4"/>
  <c r="AK225" i="4"/>
  <c r="AE227" i="4"/>
  <c r="AK227" i="4"/>
  <c r="AE229" i="4"/>
  <c r="AK229" i="4"/>
  <c r="AE231" i="4"/>
  <c r="AK231" i="4"/>
  <c r="AE233" i="4"/>
  <c r="AK233" i="4"/>
  <c r="AE235" i="4"/>
  <c r="AK235" i="4"/>
  <c r="AE237" i="4"/>
  <c r="AK237" i="4"/>
  <c r="AE239" i="4"/>
  <c r="AK239" i="4"/>
  <c r="AE241" i="4"/>
  <c r="AK241" i="4"/>
  <c r="AE243" i="4"/>
  <c r="AK243" i="4"/>
  <c r="AE245" i="4"/>
  <c r="AK245" i="4"/>
  <c r="AE247" i="4"/>
  <c r="AK247" i="4"/>
  <c r="AE249" i="4"/>
  <c r="AK249" i="4"/>
  <c r="AE251" i="4"/>
  <c r="AK251" i="4"/>
  <c r="AE253" i="4"/>
  <c r="AK253" i="4"/>
  <c r="AE255" i="4"/>
  <c r="AK255" i="4"/>
  <c r="AE257" i="4"/>
  <c r="AK257" i="4"/>
  <c r="AE259" i="4"/>
  <c r="AK259" i="4"/>
  <c r="AE261" i="4"/>
  <c r="AK261" i="4"/>
  <c r="AE263" i="4"/>
  <c r="AK263" i="4"/>
  <c r="AE265" i="4"/>
  <c r="AK265" i="4"/>
  <c r="AE267" i="4"/>
  <c r="AK267" i="4"/>
  <c r="AE269" i="4"/>
  <c r="AK269" i="4"/>
  <c r="AE305" i="4"/>
  <c r="AK305" i="4"/>
  <c r="AE307" i="4"/>
  <c r="AK307" i="4"/>
  <c r="AE311" i="4"/>
  <c r="AK311" i="4"/>
  <c r="AE308" i="4"/>
  <c r="AK308" i="4"/>
  <c r="AE312" i="4"/>
  <c r="AK312" i="4"/>
  <c r="AE271" i="4"/>
  <c r="AK271" i="4"/>
  <c r="AE279" i="4"/>
  <c r="AK279" i="4"/>
  <c r="AE287" i="4"/>
  <c r="AK287" i="4"/>
  <c r="AE295" i="4"/>
  <c r="AK295" i="4"/>
  <c r="AE303" i="4"/>
  <c r="AK303" i="4"/>
  <c r="AE102" i="4"/>
  <c r="AK102" i="4"/>
  <c r="AE104" i="4"/>
  <c r="AK104" i="4"/>
  <c r="AE106" i="4"/>
  <c r="AK106" i="4"/>
  <c r="AE108" i="4"/>
  <c r="AK108" i="4"/>
  <c r="AE110" i="4"/>
  <c r="AK110" i="4"/>
  <c r="AE112" i="4"/>
  <c r="AK112" i="4"/>
  <c r="AE114" i="4"/>
  <c r="AK114" i="4"/>
  <c r="AE116" i="4"/>
  <c r="AK116" i="4"/>
  <c r="AE118" i="4"/>
  <c r="AK118" i="4"/>
  <c r="AE120" i="4"/>
  <c r="AK120" i="4"/>
  <c r="AE122" i="4"/>
  <c r="AK122" i="4"/>
  <c r="AE124" i="4"/>
  <c r="AK124" i="4"/>
  <c r="AE126" i="4"/>
  <c r="AK126" i="4"/>
  <c r="AE128" i="4"/>
  <c r="AK128" i="4"/>
  <c r="AE130" i="4"/>
  <c r="AK130" i="4"/>
  <c r="AE132" i="4"/>
  <c r="AK132" i="4"/>
  <c r="AE134" i="4"/>
  <c r="AK134" i="4"/>
  <c r="AE136" i="4"/>
  <c r="AK136" i="4"/>
  <c r="AE138" i="4"/>
  <c r="AK138" i="4"/>
  <c r="AE140" i="4"/>
  <c r="AK140" i="4"/>
  <c r="AE142" i="4"/>
  <c r="AK142" i="4"/>
  <c r="AE144" i="4"/>
  <c r="AK144" i="4"/>
  <c r="AE146" i="4"/>
  <c r="AK146" i="4"/>
  <c r="AE148" i="4"/>
  <c r="AK148" i="4"/>
  <c r="AE150" i="4"/>
  <c r="AK150" i="4"/>
  <c r="AE152" i="4"/>
  <c r="AK152" i="4"/>
  <c r="AE154" i="4"/>
  <c r="AK154" i="4"/>
  <c r="AE156" i="4"/>
  <c r="AK156" i="4"/>
  <c r="AE158" i="4"/>
  <c r="AK158" i="4"/>
  <c r="AE160" i="4"/>
  <c r="AK160" i="4"/>
  <c r="AE162" i="4"/>
  <c r="AK162" i="4"/>
  <c r="AE164" i="4"/>
  <c r="AK164" i="4"/>
  <c r="AE166" i="4"/>
  <c r="AK166" i="4"/>
  <c r="AE168" i="4"/>
  <c r="AK168" i="4"/>
  <c r="AE170" i="4"/>
  <c r="AK170" i="4"/>
  <c r="AE172" i="4"/>
  <c r="AK172" i="4"/>
  <c r="AE174" i="4"/>
  <c r="AK174" i="4"/>
  <c r="AE176" i="4"/>
  <c r="AK176" i="4"/>
  <c r="AE178" i="4"/>
  <c r="AK178" i="4"/>
  <c r="AE180" i="4"/>
  <c r="AK180" i="4"/>
  <c r="AE182" i="4"/>
  <c r="AK182" i="4"/>
  <c r="AE184" i="4"/>
  <c r="AK184" i="4"/>
  <c r="AE186" i="4"/>
  <c r="AK186" i="4"/>
  <c r="AE188" i="4"/>
  <c r="AK188" i="4"/>
  <c r="AE190" i="4"/>
  <c r="AK190" i="4"/>
  <c r="AE192" i="4"/>
  <c r="AK192" i="4"/>
  <c r="AE194" i="4"/>
  <c r="AK194" i="4"/>
  <c r="AE196" i="4"/>
  <c r="AK196" i="4"/>
  <c r="AE198" i="4"/>
  <c r="AK198" i="4"/>
  <c r="AE200" i="4"/>
  <c r="AK200" i="4"/>
  <c r="AE202" i="4"/>
  <c r="AK202" i="4"/>
  <c r="AE204" i="4"/>
  <c r="AK204" i="4"/>
  <c r="AE206" i="4"/>
  <c r="AK206" i="4"/>
  <c r="AE208" i="4"/>
  <c r="AK208" i="4"/>
  <c r="AE210" i="4"/>
  <c r="AK210" i="4"/>
  <c r="AE212" i="4"/>
  <c r="AK212" i="4"/>
  <c r="AE214" i="4"/>
  <c r="AK214" i="4"/>
  <c r="AE216" i="4"/>
  <c r="AK216" i="4"/>
  <c r="AE218" i="4"/>
  <c r="AK218" i="4"/>
  <c r="AE220" i="4"/>
  <c r="AK220" i="4"/>
  <c r="AE222" i="4"/>
  <c r="AK222" i="4"/>
  <c r="AE224" i="4"/>
  <c r="AK224" i="4"/>
  <c r="AE226" i="4"/>
  <c r="AK226" i="4"/>
  <c r="AE228" i="4"/>
  <c r="AK228" i="4"/>
  <c r="AE230" i="4"/>
  <c r="AK230" i="4"/>
  <c r="AE232" i="4"/>
  <c r="AK232" i="4"/>
  <c r="AE234" i="4"/>
  <c r="AK234" i="4"/>
  <c r="AE236" i="4"/>
  <c r="AK236" i="4"/>
  <c r="AE238" i="4"/>
  <c r="AK238" i="4"/>
  <c r="AE240" i="4"/>
  <c r="AK240" i="4"/>
  <c r="AE242" i="4"/>
  <c r="AK242" i="4"/>
  <c r="AE244" i="4"/>
  <c r="AK244" i="4"/>
  <c r="AE246" i="4"/>
  <c r="AK246" i="4"/>
  <c r="AE248" i="4"/>
  <c r="AK248" i="4"/>
  <c r="AE250" i="4"/>
  <c r="AK250" i="4"/>
  <c r="AE252" i="4"/>
  <c r="AK252" i="4"/>
  <c r="AE254" i="4"/>
  <c r="AK254" i="4"/>
  <c r="AE256" i="4"/>
  <c r="AK256" i="4"/>
  <c r="AE258" i="4"/>
  <c r="AK258" i="4"/>
  <c r="AE260" i="4"/>
  <c r="AK260" i="4"/>
  <c r="AE262" i="4"/>
  <c r="AK262" i="4"/>
  <c r="AE264" i="4"/>
  <c r="AK264" i="4"/>
  <c r="AE266" i="4"/>
  <c r="AK266" i="4"/>
  <c r="AE268" i="4"/>
  <c r="AK268" i="4"/>
  <c r="AE270" i="4"/>
  <c r="AK270" i="4"/>
  <c r="AE277" i="4"/>
  <c r="AK277" i="4"/>
  <c r="AE285" i="4"/>
  <c r="AK285" i="4"/>
  <c r="AE293" i="4"/>
  <c r="AK293" i="4"/>
  <c r="AE301" i="4"/>
  <c r="AK301" i="4"/>
  <c r="AE310" i="4"/>
  <c r="AK310" i="4"/>
  <c r="AE314" i="4"/>
  <c r="AK314" i="4"/>
  <c r="AE316" i="4"/>
  <c r="AK316" i="4"/>
  <c r="AE318" i="4"/>
  <c r="AK318" i="4"/>
  <c r="AE320" i="4"/>
  <c r="AK320" i="4"/>
  <c r="AE322" i="4"/>
  <c r="AK322" i="4"/>
  <c r="AE324" i="4"/>
  <c r="AK324" i="4"/>
  <c r="AE326" i="4"/>
  <c r="AK326" i="4"/>
  <c r="AE328" i="4"/>
  <c r="AK328" i="4"/>
  <c r="AE330" i="4"/>
  <c r="AK330" i="4"/>
  <c r="AE332" i="4"/>
  <c r="AK332" i="4"/>
  <c r="AE334" i="4"/>
  <c r="AK334" i="4"/>
  <c r="AE336" i="4"/>
  <c r="AK336" i="4"/>
  <c r="AE338" i="4"/>
  <c r="AK338" i="4"/>
  <c r="AE340" i="4"/>
  <c r="AK340" i="4"/>
  <c r="AE342" i="4"/>
  <c r="AK342" i="4"/>
  <c r="AE344" i="4"/>
  <c r="AK344" i="4"/>
  <c r="AE346" i="4"/>
  <c r="AK346" i="4"/>
  <c r="AE348" i="4"/>
  <c r="AK348" i="4"/>
  <c r="AE350" i="4"/>
  <c r="AK350" i="4"/>
  <c r="AE352" i="4"/>
  <c r="AK352" i="4"/>
  <c r="AE354" i="4"/>
  <c r="AK354" i="4"/>
  <c r="AE356" i="4"/>
  <c r="AK356" i="4"/>
  <c r="AE358" i="4"/>
  <c r="AK358" i="4"/>
  <c r="AE360" i="4"/>
  <c r="AK360" i="4"/>
  <c r="AE362" i="4"/>
  <c r="AK362" i="4"/>
  <c r="AE364" i="4"/>
  <c r="AK364" i="4"/>
  <c r="AE366" i="4"/>
  <c r="AK366" i="4"/>
  <c r="AE368" i="4"/>
  <c r="AK368" i="4"/>
  <c r="AE370" i="4"/>
  <c r="AK370" i="4"/>
  <c r="AE372" i="4"/>
  <c r="AK372" i="4"/>
  <c r="AE374" i="4"/>
  <c r="AK374" i="4"/>
  <c r="AE376" i="4"/>
  <c r="AK376" i="4"/>
  <c r="AE378" i="4"/>
  <c r="AK378" i="4"/>
  <c r="AE380" i="4"/>
  <c r="AK380" i="4"/>
  <c r="AE382" i="4"/>
  <c r="AK382" i="4"/>
  <c r="AE395" i="4"/>
  <c r="AK395" i="4"/>
  <c r="AE397" i="4"/>
  <c r="AK397" i="4"/>
  <c r="AE399" i="4"/>
  <c r="AK399" i="4"/>
  <c r="AD398" i="4"/>
  <c r="AJ398" i="4"/>
  <c r="AD289" i="4"/>
  <c r="AJ289" i="4"/>
  <c r="AD353" i="4"/>
  <c r="AJ353" i="4"/>
  <c r="AD41" i="4"/>
  <c r="AJ41" i="4"/>
  <c r="AD325" i="4"/>
  <c r="AJ325" i="4"/>
  <c r="AD46" i="4"/>
  <c r="AJ46" i="4"/>
  <c r="AD363" i="4"/>
  <c r="AJ363" i="4"/>
  <c r="AD388" i="4"/>
  <c r="AJ388" i="4"/>
  <c r="AC388" i="4"/>
  <c r="AI388" i="4"/>
  <c r="AD43" i="4"/>
  <c r="AJ43" i="4"/>
  <c r="AD30" i="4"/>
  <c r="AJ30" i="4"/>
  <c r="AD213" i="4"/>
  <c r="AJ213" i="4"/>
  <c r="AD274" i="4"/>
  <c r="AJ274" i="4"/>
  <c r="AD109" i="4"/>
  <c r="AJ109" i="4"/>
  <c r="AC109" i="4"/>
  <c r="AI109" i="4"/>
  <c r="AB109" i="4"/>
  <c r="AH109" i="4"/>
  <c r="AD75" i="4"/>
  <c r="AJ75" i="4"/>
  <c r="AC398" i="4"/>
  <c r="AI398" i="4"/>
  <c r="AD392" i="4"/>
  <c r="AJ392" i="4"/>
  <c r="AC392" i="4"/>
  <c r="AI392" i="4"/>
  <c r="AD263" i="4"/>
  <c r="AJ263" i="4"/>
  <c r="AC263" i="4"/>
  <c r="AI263" i="4"/>
  <c r="AB263" i="4"/>
  <c r="AH263" i="4"/>
  <c r="AA263" i="4"/>
  <c r="AG263" i="4"/>
  <c r="Z263" i="4"/>
  <c r="AF263" i="4"/>
  <c r="AD362" i="4"/>
  <c r="AJ362" i="4"/>
  <c r="AD264" i="4"/>
  <c r="AJ264" i="4"/>
  <c r="AC264" i="4"/>
  <c r="AI264" i="4"/>
  <c r="AB264" i="4"/>
  <c r="AH264" i="4"/>
  <c r="AD248" i="4"/>
  <c r="AJ248" i="4"/>
  <c r="AC248" i="4"/>
  <c r="AI248" i="4"/>
  <c r="AB248" i="4"/>
  <c r="AH248" i="4"/>
  <c r="AD232" i="4"/>
  <c r="AJ232" i="4"/>
  <c r="AC232" i="4"/>
  <c r="AI232" i="4"/>
  <c r="AB232" i="4"/>
  <c r="AH232" i="4"/>
  <c r="AD216" i="4"/>
  <c r="AJ216" i="4"/>
  <c r="AC216" i="4"/>
  <c r="AI216" i="4"/>
  <c r="AB216" i="4"/>
  <c r="AH216" i="4"/>
  <c r="AD200" i="4"/>
  <c r="AJ200" i="4"/>
  <c r="AC200" i="4"/>
  <c r="AI200" i="4"/>
  <c r="AB200" i="4"/>
  <c r="AH200" i="4"/>
  <c r="AD184" i="4"/>
  <c r="AJ184" i="4"/>
  <c r="AC184" i="4"/>
  <c r="AI184" i="4"/>
  <c r="AB184" i="4"/>
  <c r="AH184" i="4"/>
  <c r="AD168" i="4"/>
  <c r="AJ168" i="4"/>
  <c r="AC168" i="4"/>
  <c r="AI168" i="4"/>
  <c r="AB168" i="4"/>
  <c r="AH168" i="4"/>
  <c r="AD152" i="4"/>
  <c r="AJ152" i="4"/>
  <c r="AC152" i="4"/>
  <c r="AI152" i="4"/>
  <c r="AB152" i="4"/>
  <c r="AH152" i="4"/>
  <c r="AD136" i="4"/>
  <c r="AJ136" i="4"/>
  <c r="AC136" i="4"/>
  <c r="AI136" i="4"/>
  <c r="AB136" i="4"/>
  <c r="AH136" i="4"/>
  <c r="AD120" i="4"/>
  <c r="AJ120" i="4"/>
  <c r="AC120" i="4"/>
  <c r="AI120" i="4"/>
  <c r="AB120" i="4"/>
  <c r="AH120" i="4"/>
  <c r="AD104" i="4"/>
  <c r="AJ104" i="4"/>
  <c r="AC104" i="4"/>
  <c r="AI104" i="4"/>
  <c r="AD40" i="4"/>
  <c r="AJ40" i="4"/>
  <c r="AD361" i="4"/>
  <c r="AJ361" i="4"/>
  <c r="AC361" i="4"/>
  <c r="AI361" i="4"/>
  <c r="AB361" i="4"/>
  <c r="AH361" i="4"/>
  <c r="AA361" i="4"/>
  <c r="AG361" i="4"/>
  <c r="AD287" i="4"/>
  <c r="AJ287" i="4"/>
  <c r="AD351" i="4"/>
  <c r="AJ351" i="4"/>
  <c r="AD88" i="4"/>
  <c r="AJ88" i="4"/>
  <c r="AD255" i="4"/>
  <c r="AJ255" i="4"/>
  <c r="AD159" i="4"/>
  <c r="AJ159" i="4"/>
  <c r="AD199" i="4"/>
  <c r="AJ199" i="4"/>
  <c r="AC199" i="4"/>
  <c r="AI199" i="4"/>
  <c r="AB199" i="4"/>
  <c r="AH199" i="4"/>
  <c r="AA199" i="4"/>
  <c r="AG199" i="4"/>
  <c r="Z199" i="4"/>
  <c r="AF199" i="4"/>
  <c r="AD151" i="4"/>
  <c r="AJ151" i="4"/>
  <c r="AD277" i="4"/>
  <c r="AJ277" i="4"/>
  <c r="AC277" i="4"/>
  <c r="AI277" i="4"/>
  <c r="AD96" i="4"/>
  <c r="AJ96" i="4"/>
  <c r="AD80" i="4"/>
  <c r="AJ80" i="4"/>
  <c r="AD191" i="4"/>
  <c r="AJ191" i="4"/>
  <c r="AD62" i="4"/>
  <c r="AJ62" i="4"/>
  <c r="AC62" i="4"/>
  <c r="AI62" i="4"/>
  <c r="AD359" i="4"/>
  <c r="AJ359" i="4"/>
  <c r="AD50" i="4"/>
  <c r="AJ50" i="4"/>
  <c r="AD227" i="4"/>
  <c r="AJ227" i="4"/>
  <c r="AC289" i="4"/>
  <c r="AI289" i="4"/>
  <c r="AB289" i="4"/>
  <c r="AH289" i="4"/>
  <c r="AD390" i="4"/>
  <c r="AJ390" i="4"/>
  <c r="AC390" i="4"/>
  <c r="AI390" i="4"/>
  <c r="AD45" i="4"/>
  <c r="AJ45" i="4"/>
  <c r="AC45" i="4"/>
  <c r="AI45" i="4"/>
  <c r="AD32" i="4"/>
  <c r="AJ32" i="4"/>
  <c r="AD100" i="4"/>
  <c r="AJ100" i="4"/>
  <c r="AD92" i="4"/>
  <c r="AJ92" i="4"/>
  <c r="AD262" i="4"/>
  <c r="AJ262" i="4"/>
  <c r="AD246" i="4"/>
  <c r="AJ246" i="4"/>
  <c r="AD230" i="4"/>
  <c r="AJ230" i="4"/>
  <c r="AD214" i="4"/>
  <c r="AJ214" i="4"/>
  <c r="AD198" i="4"/>
  <c r="AJ198" i="4"/>
  <c r="AD182" i="4"/>
  <c r="AJ182" i="4"/>
  <c r="AD166" i="4"/>
  <c r="AJ166" i="4"/>
  <c r="AD150" i="4"/>
  <c r="AJ150" i="4"/>
  <c r="AD134" i="4"/>
  <c r="AJ134" i="4"/>
  <c r="AD118" i="4"/>
  <c r="AJ118" i="4"/>
  <c r="AD102" i="4"/>
  <c r="AJ102" i="4"/>
  <c r="AD54" i="4"/>
  <c r="AJ54" i="4"/>
  <c r="AD34" i="4"/>
  <c r="AJ34" i="4"/>
  <c r="AD331" i="4"/>
  <c r="AJ331" i="4"/>
  <c r="AC331" i="4"/>
  <c r="AI331" i="4"/>
  <c r="AD33" i="4"/>
  <c r="AJ33" i="4"/>
  <c r="AC33" i="4"/>
  <c r="AI33" i="4"/>
  <c r="AB33" i="4"/>
  <c r="AH33" i="4"/>
  <c r="AD52" i="4"/>
  <c r="AJ52" i="4"/>
  <c r="AD343" i="4"/>
  <c r="AJ343" i="4"/>
  <c r="AC343" i="4"/>
  <c r="AI343" i="4"/>
  <c r="AB343" i="4"/>
  <c r="AH343" i="4"/>
  <c r="AA343" i="4"/>
  <c r="AG343" i="4"/>
  <c r="AD36" i="4"/>
  <c r="AJ36" i="4"/>
  <c r="AC36" i="4"/>
  <c r="AI36" i="4"/>
  <c r="AB36" i="4"/>
  <c r="AH36" i="4"/>
  <c r="AD379" i="4"/>
  <c r="AJ379" i="4"/>
  <c r="AD247" i="4"/>
  <c r="AJ247" i="4"/>
  <c r="AD231" i="4"/>
  <c r="AJ231" i="4"/>
  <c r="AD223" i="4"/>
  <c r="AJ223" i="4"/>
  <c r="AD167" i="4"/>
  <c r="AJ167" i="4"/>
  <c r="AD143" i="4"/>
  <c r="AJ143" i="4"/>
  <c r="AD127" i="4"/>
  <c r="AJ127" i="4"/>
  <c r="AD119" i="4"/>
  <c r="AJ119" i="4"/>
  <c r="AD111" i="4"/>
  <c r="AJ111" i="4"/>
  <c r="AD70" i="4"/>
  <c r="AJ70" i="4"/>
  <c r="AC70" i="4"/>
  <c r="AI70" i="4"/>
  <c r="AB70" i="4"/>
  <c r="AH70" i="4"/>
  <c r="AA70" i="4"/>
  <c r="AG70" i="4"/>
  <c r="AB398" i="4"/>
  <c r="AH398" i="4"/>
  <c r="AA398" i="4"/>
  <c r="AG398" i="4"/>
  <c r="AD377" i="4"/>
  <c r="AJ377" i="4"/>
  <c r="AC377" i="4"/>
  <c r="AI377" i="4"/>
  <c r="AB377" i="4"/>
  <c r="AH377" i="4"/>
  <c r="AA377" i="4"/>
  <c r="AG377" i="4"/>
  <c r="AD258" i="4"/>
  <c r="AJ258" i="4"/>
  <c r="AC258" i="4"/>
  <c r="AI258" i="4"/>
  <c r="AB258" i="4"/>
  <c r="AH258" i="4"/>
  <c r="AD242" i="4"/>
  <c r="AJ242" i="4"/>
  <c r="AC242" i="4"/>
  <c r="AI242" i="4"/>
  <c r="AB242" i="4"/>
  <c r="AH242" i="4"/>
  <c r="AD226" i="4"/>
  <c r="AJ226" i="4"/>
  <c r="AC226" i="4"/>
  <c r="AI226" i="4"/>
  <c r="AB226" i="4"/>
  <c r="AH226" i="4"/>
  <c r="AD210" i="4"/>
  <c r="AJ210" i="4"/>
  <c r="AC210" i="4"/>
  <c r="AI210" i="4"/>
  <c r="AB210" i="4"/>
  <c r="AH210" i="4"/>
  <c r="AD194" i="4"/>
  <c r="AJ194" i="4"/>
  <c r="AC194" i="4"/>
  <c r="AI194" i="4"/>
  <c r="AB194" i="4"/>
  <c r="AH194" i="4"/>
  <c r="AD178" i="4"/>
  <c r="AJ178" i="4"/>
  <c r="AC178" i="4"/>
  <c r="AI178" i="4"/>
  <c r="AB178" i="4"/>
  <c r="AH178" i="4"/>
  <c r="AD162" i="4"/>
  <c r="AJ162" i="4"/>
  <c r="AC162" i="4"/>
  <c r="AI162" i="4"/>
  <c r="AB162" i="4"/>
  <c r="AH162" i="4"/>
  <c r="AD146" i="4"/>
  <c r="AJ146" i="4"/>
  <c r="AC146" i="4"/>
  <c r="AI146" i="4"/>
  <c r="AB146" i="4"/>
  <c r="AH146" i="4"/>
  <c r="AD130" i="4"/>
  <c r="AJ130" i="4"/>
  <c r="AC130" i="4"/>
  <c r="AI130" i="4"/>
  <c r="AB130" i="4"/>
  <c r="AH130" i="4"/>
  <c r="AD114" i="4"/>
  <c r="AJ114" i="4"/>
  <c r="AC114" i="4"/>
  <c r="AI114" i="4"/>
  <c r="AB114" i="4"/>
  <c r="AH114" i="4"/>
  <c r="AD82" i="4"/>
  <c r="AJ82" i="4"/>
  <c r="AD305" i="4"/>
  <c r="AJ305" i="4"/>
  <c r="AD56" i="4"/>
  <c r="AJ56" i="4"/>
  <c r="AD355" i="4"/>
  <c r="AJ355" i="4"/>
  <c r="AD31" i="4"/>
  <c r="AJ31" i="4"/>
  <c r="AD260" i="4"/>
  <c r="AJ260" i="4"/>
  <c r="AD244" i="4"/>
  <c r="AJ244" i="4"/>
  <c r="AD228" i="4"/>
  <c r="AJ228" i="4"/>
  <c r="AD212" i="4"/>
  <c r="AJ212" i="4"/>
  <c r="AD196" i="4"/>
  <c r="AJ196" i="4"/>
  <c r="AD180" i="4"/>
  <c r="AJ180" i="4"/>
  <c r="AD164" i="4"/>
  <c r="AJ164" i="4"/>
  <c r="AD148" i="4"/>
  <c r="AJ148" i="4"/>
  <c r="AD132" i="4"/>
  <c r="AJ132" i="4"/>
  <c r="AD116" i="4"/>
  <c r="AJ116" i="4"/>
  <c r="AD313" i="4"/>
  <c r="AJ313" i="4"/>
  <c r="AC313" i="4"/>
  <c r="AI313" i="4"/>
  <c r="AB313" i="4"/>
  <c r="AH313" i="4"/>
  <c r="AD245" i="4"/>
  <c r="AJ245" i="4"/>
  <c r="AD345" i="4"/>
  <c r="AJ345" i="4"/>
  <c r="AC345" i="4"/>
  <c r="AI345" i="4"/>
  <c r="AD181" i="4"/>
  <c r="AJ181" i="4"/>
  <c r="AC262" i="4"/>
  <c r="AI262" i="4"/>
  <c r="AC246" i="4"/>
  <c r="AI246" i="4"/>
  <c r="AC230" i="4"/>
  <c r="AI230" i="4"/>
  <c r="AC214" i="4"/>
  <c r="AI214" i="4"/>
  <c r="AC198" i="4"/>
  <c r="AI198" i="4"/>
  <c r="AC182" i="4"/>
  <c r="AI182" i="4"/>
  <c r="AC166" i="4"/>
  <c r="AI166" i="4"/>
  <c r="AC150" i="4"/>
  <c r="AI150" i="4"/>
  <c r="AC134" i="4"/>
  <c r="AI134" i="4"/>
  <c r="AC118" i="4"/>
  <c r="AI118" i="4"/>
  <c r="AC102" i="4"/>
  <c r="AI102" i="4"/>
  <c r="AD69" i="4"/>
  <c r="AJ69" i="4"/>
  <c r="AC69" i="4"/>
  <c r="AI69" i="4"/>
  <c r="AD78" i="4"/>
  <c r="AJ78" i="4"/>
  <c r="AC78" i="4"/>
  <c r="AI78" i="4"/>
  <c r="AC54" i="4"/>
  <c r="AI54" i="4"/>
  <c r="AB54" i="4"/>
  <c r="AH54" i="4"/>
  <c r="AA54" i="4"/>
  <c r="AG54" i="4"/>
  <c r="AD375" i="4"/>
  <c r="AJ375" i="4"/>
  <c r="AC375" i="4"/>
  <c r="AI375" i="4"/>
  <c r="AB375" i="4"/>
  <c r="AH375" i="4"/>
  <c r="AA375" i="4"/>
  <c r="AG375" i="4"/>
  <c r="AD141" i="4"/>
  <c r="AJ141" i="4"/>
  <c r="AC141" i="4"/>
  <c r="AI141" i="4"/>
  <c r="AD74" i="4"/>
  <c r="AJ74" i="4"/>
  <c r="AC74" i="4"/>
  <c r="AI74" i="4"/>
  <c r="AC50" i="4"/>
  <c r="AI50" i="4"/>
  <c r="AB50" i="4"/>
  <c r="AH50" i="4"/>
  <c r="AA50" i="4"/>
  <c r="AG50" i="4"/>
  <c r="Z50" i="4"/>
  <c r="AF50" i="4"/>
  <c r="AA313" i="4"/>
  <c r="AG313" i="4"/>
  <c r="AD76" i="4"/>
  <c r="AJ76" i="4"/>
  <c r="AD386" i="4"/>
  <c r="AJ386" i="4"/>
  <c r="AC386" i="4"/>
  <c r="AI386" i="4"/>
  <c r="AD86" i="4"/>
  <c r="AJ86" i="4"/>
  <c r="AC86" i="4"/>
  <c r="AI86" i="4"/>
  <c r="AB86" i="4"/>
  <c r="AH86" i="4"/>
  <c r="AA86" i="4"/>
  <c r="AG86" i="4"/>
  <c r="Z86" i="4"/>
  <c r="AF86" i="4"/>
  <c r="AD339" i="4"/>
  <c r="AJ339" i="4"/>
  <c r="AD279" i="4"/>
  <c r="AJ279" i="4"/>
  <c r="AC100" i="4"/>
  <c r="AI100" i="4"/>
  <c r="AD163" i="4"/>
  <c r="AJ163" i="4"/>
  <c r="AC163" i="4"/>
  <c r="AI163" i="4"/>
  <c r="AB163" i="4"/>
  <c r="AH163" i="4"/>
  <c r="AA163" i="4"/>
  <c r="AG163" i="4"/>
  <c r="Z163" i="4"/>
  <c r="AF163" i="4"/>
  <c r="AC30" i="4"/>
  <c r="AI30" i="4"/>
  <c r="AB30" i="4"/>
  <c r="AH30" i="4"/>
  <c r="AD91" i="4"/>
  <c r="AJ91" i="4"/>
  <c r="AD83" i="4"/>
  <c r="AJ83" i="4"/>
  <c r="AC305" i="4"/>
  <c r="AI305" i="4"/>
  <c r="AD269" i="4"/>
  <c r="AJ269" i="4"/>
  <c r="AC269" i="4"/>
  <c r="AI269" i="4"/>
  <c r="AD261" i="4"/>
  <c r="AJ261" i="4"/>
  <c r="AD253" i="4"/>
  <c r="AJ253" i="4"/>
  <c r="AC253" i="4"/>
  <c r="AI253" i="4"/>
  <c r="AD237" i="4"/>
  <c r="AJ237" i="4"/>
  <c r="AC237" i="4"/>
  <c r="AI237" i="4"/>
  <c r="AD229" i="4"/>
  <c r="AJ229" i="4"/>
  <c r="AD221" i="4"/>
  <c r="AJ221" i="4"/>
  <c r="AC221" i="4"/>
  <c r="AI221" i="4"/>
  <c r="AD205" i="4"/>
  <c r="AJ205" i="4"/>
  <c r="AC205" i="4"/>
  <c r="AI205" i="4"/>
  <c r="AD197" i="4"/>
  <c r="AJ197" i="4"/>
  <c r="AD189" i="4"/>
  <c r="AJ189" i="4"/>
  <c r="AC189" i="4"/>
  <c r="AI189" i="4"/>
  <c r="AD173" i="4"/>
  <c r="AJ173" i="4"/>
  <c r="AC173" i="4"/>
  <c r="AI173" i="4"/>
  <c r="AD165" i="4"/>
  <c r="AJ165" i="4"/>
  <c r="AD157" i="4"/>
  <c r="AJ157" i="4"/>
  <c r="AC157" i="4"/>
  <c r="AI157" i="4"/>
  <c r="AD149" i="4"/>
  <c r="AJ149" i="4"/>
  <c r="AD133" i="4"/>
  <c r="AJ133" i="4"/>
  <c r="AD125" i="4"/>
  <c r="AJ125" i="4"/>
  <c r="AC125" i="4"/>
  <c r="AI125" i="4"/>
  <c r="AD117" i="4"/>
  <c r="AJ117" i="4"/>
  <c r="AD66" i="4"/>
  <c r="AJ66" i="4"/>
  <c r="AC66" i="4"/>
  <c r="AI66" i="4"/>
  <c r="AB66" i="4"/>
  <c r="AH66" i="4"/>
  <c r="AA66" i="4"/>
  <c r="AG66" i="4"/>
  <c r="AD283" i="4"/>
  <c r="AJ283" i="4"/>
  <c r="AD369" i="4"/>
  <c r="AJ369" i="4"/>
  <c r="AC369" i="4"/>
  <c r="AI369" i="4"/>
  <c r="AB369" i="4"/>
  <c r="AH369" i="4"/>
  <c r="AA369" i="4"/>
  <c r="AG369" i="4"/>
  <c r="AD337" i="4"/>
  <c r="AJ337" i="4"/>
  <c r="AD317" i="4"/>
  <c r="AJ317" i="4"/>
  <c r="AC317" i="4"/>
  <c r="AI317" i="4"/>
  <c r="AB317" i="4"/>
  <c r="AH317" i="4"/>
  <c r="AA317" i="4"/>
  <c r="AG317" i="4"/>
  <c r="AD290" i="4"/>
  <c r="AJ290" i="4"/>
  <c r="AD90" i="4"/>
  <c r="AJ90" i="4"/>
  <c r="AC90" i="4"/>
  <c r="AI90" i="4"/>
  <c r="AB90" i="4"/>
  <c r="AH90" i="4"/>
  <c r="AA90" i="4"/>
  <c r="AG90" i="4"/>
  <c r="AD391" i="4"/>
  <c r="AJ391" i="4"/>
  <c r="AC355" i="4"/>
  <c r="AI355" i="4"/>
  <c r="AB355" i="4"/>
  <c r="AH355" i="4"/>
  <c r="AD284" i="4"/>
  <c r="AJ284" i="4"/>
  <c r="AC363" i="4"/>
  <c r="AI363" i="4"/>
  <c r="AB363" i="4"/>
  <c r="AH363" i="4"/>
  <c r="AA363" i="4"/>
  <c r="AG363" i="4"/>
  <c r="AD315" i="4"/>
  <c r="AJ315" i="4"/>
  <c r="AC315" i="4"/>
  <c r="AI315" i="4"/>
  <c r="AB315" i="4"/>
  <c r="AH315" i="4"/>
  <c r="AA315" i="4"/>
  <c r="AG315" i="4"/>
  <c r="AD395" i="4"/>
  <c r="AJ395" i="4"/>
  <c r="AD58" i="4"/>
  <c r="AJ58" i="4"/>
  <c r="AC58" i="4"/>
  <c r="AI58" i="4"/>
  <c r="AB58" i="4"/>
  <c r="AH58" i="4"/>
  <c r="AA58" i="4"/>
  <c r="AG58" i="4"/>
  <c r="AA289" i="4"/>
  <c r="AG289" i="4"/>
  <c r="AD327" i="4"/>
  <c r="AJ327" i="4"/>
  <c r="AC327" i="4"/>
  <c r="AI327" i="4"/>
  <c r="AB327" i="4"/>
  <c r="AH327" i="4"/>
  <c r="AA327" i="4"/>
  <c r="AG327" i="4"/>
  <c r="AD94" i="4"/>
  <c r="AJ94" i="4"/>
  <c r="AD38" i="4"/>
  <c r="AJ38" i="4"/>
  <c r="AD239" i="4"/>
  <c r="AJ239" i="4"/>
  <c r="AD215" i="4"/>
  <c r="AJ215" i="4"/>
  <c r="AD207" i="4"/>
  <c r="AJ207" i="4"/>
  <c r="AD183" i="4"/>
  <c r="AJ183" i="4"/>
  <c r="AD175" i="4"/>
  <c r="AJ175" i="4"/>
  <c r="AD135" i="4"/>
  <c r="AJ135" i="4"/>
  <c r="AC135" i="4"/>
  <c r="AI135" i="4"/>
  <c r="AB135" i="4"/>
  <c r="AH135" i="4"/>
  <c r="AA135" i="4"/>
  <c r="AG135" i="4"/>
  <c r="Z135" i="4"/>
  <c r="AF135" i="4"/>
  <c r="AD103" i="4"/>
  <c r="AJ103" i="4"/>
  <c r="AD321" i="4"/>
  <c r="AJ321" i="4"/>
  <c r="AD306" i="4"/>
  <c r="AJ306" i="4"/>
  <c r="AC306" i="4"/>
  <c r="AI306" i="4"/>
  <c r="AD300" i="4"/>
  <c r="AJ300" i="4"/>
  <c r="AC300" i="4"/>
  <c r="AI300" i="4"/>
  <c r="AB300" i="4"/>
  <c r="AH300" i="4"/>
  <c r="AD367" i="4"/>
  <c r="AJ367" i="4"/>
  <c r="AC367" i="4"/>
  <c r="AI367" i="4"/>
  <c r="AB367" i="4"/>
  <c r="AH367" i="4"/>
  <c r="AC362" i="4"/>
  <c r="AI362" i="4"/>
  <c r="AB362" i="4"/>
  <c r="AH362" i="4"/>
  <c r="AA362" i="4"/>
  <c r="AG362" i="4"/>
  <c r="AD370" i="4"/>
  <c r="AJ370" i="4"/>
  <c r="AD292" i="4"/>
  <c r="AJ292" i="4"/>
  <c r="AC292" i="4"/>
  <c r="AI292" i="4"/>
  <c r="AB292" i="4"/>
  <c r="AH292" i="4"/>
  <c r="AD354" i="4"/>
  <c r="AJ354" i="4"/>
  <c r="AC354" i="4"/>
  <c r="AI354" i="4"/>
  <c r="AB354" i="4"/>
  <c r="AH354" i="4"/>
  <c r="AA354" i="4"/>
  <c r="AG354" i="4"/>
  <c r="AC227" i="4"/>
  <c r="AI227" i="4"/>
  <c r="AB227" i="4"/>
  <c r="AH227" i="4"/>
  <c r="AA227" i="4"/>
  <c r="AG227" i="4"/>
  <c r="Z227" i="4"/>
  <c r="AF227" i="4"/>
  <c r="AD250" i="4"/>
  <c r="AJ250" i="4"/>
  <c r="AC250" i="4"/>
  <c r="AI250" i="4"/>
  <c r="AB250" i="4"/>
  <c r="AH250" i="4"/>
  <c r="AD218" i="4"/>
  <c r="AJ218" i="4"/>
  <c r="AC218" i="4"/>
  <c r="AI218" i="4"/>
  <c r="AB218" i="4"/>
  <c r="AH218" i="4"/>
  <c r="AD186" i="4"/>
  <c r="AJ186" i="4"/>
  <c r="AC186" i="4"/>
  <c r="AI186" i="4"/>
  <c r="AB186" i="4"/>
  <c r="AH186" i="4"/>
  <c r="AD154" i="4"/>
  <c r="AJ154" i="4"/>
  <c r="AC154" i="4"/>
  <c r="AI154" i="4"/>
  <c r="AB154" i="4"/>
  <c r="AH154" i="4"/>
  <c r="AD122" i="4"/>
  <c r="AJ122" i="4"/>
  <c r="AC122" i="4"/>
  <c r="AI122" i="4"/>
  <c r="AB122" i="4"/>
  <c r="AH122" i="4"/>
  <c r="AB74" i="4"/>
  <c r="AH74" i="4"/>
  <c r="AA74" i="4"/>
  <c r="AG74" i="4"/>
  <c r="Z74" i="4"/>
  <c r="AF74" i="4"/>
  <c r="AC31" i="4"/>
  <c r="AI31" i="4"/>
  <c r="AB31" i="4"/>
  <c r="AH31" i="4"/>
  <c r="AA31" i="4"/>
  <c r="AG31" i="4"/>
  <c r="Z31" i="4"/>
  <c r="AF31" i="4"/>
  <c r="AD373" i="4"/>
  <c r="AJ373" i="4"/>
  <c r="AC373" i="4"/>
  <c r="AI373" i="4"/>
  <c r="AB373" i="4"/>
  <c r="AH373" i="4"/>
  <c r="AD387" i="4"/>
  <c r="AJ387" i="4"/>
  <c r="AC387" i="4"/>
  <c r="AI387" i="4"/>
  <c r="AD301" i="4"/>
  <c r="AJ301" i="4"/>
  <c r="AC301" i="4"/>
  <c r="AI301" i="4"/>
  <c r="AB301" i="4"/>
  <c r="AH301" i="4"/>
  <c r="AA301" i="4"/>
  <c r="AG301" i="4"/>
  <c r="AD372" i="4"/>
  <c r="AJ372" i="4"/>
  <c r="AC372" i="4"/>
  <c r="AI372" i="4"/>
  <c r="AB372" i="4"/>
  <c r="AH372" i="4"/>
  <c r="AA372" i="4"/>
  <c r="AG372" i="4"/>
  <c r="AD356" i="4"/>
  <c r="AJ356" i="4"/>
  <c r="AC356" i="4"/>
  <c r="AI356" i="4"/>
  <c r="AB356" i="4"/>
  <c r="AH356" i="4"/>
  <c r="AA356" i="4"/>
  <c r="AG356" i="4"/>
  <c r="AD348" i="4"/>
  <c r="AJ348" i="4"/>
  <c r="AC348" i="4"/>
  <c r="AI348" i="4"/>
  <c r="AB348" i="4"/>
  <c r="AH348" i="4"/>
  <c r="AA348" i="4"/>
  <c r="AG348" i="4"/>
  <c r="AD340" i="4"/>
  <c r="AJ340" i="4"/>
  <c r="AC340" i="4"/>
  <c r="AI340" i="4"/>
  <c r="AB340" i="4"/>
  <c r="AH340" i="4"/>
  <c r="AA340" i="4"/>
  <c r="AG340" i="4"/>
  <c r="AD332" i="4"/>
  <c r="AJ332" i="4"/>
  <c r="AC332" i="4"/>
  <c r="AI332" i="4"/>
  <c r="AB332" i="4"/>
  <c r="AH332" i="4"/>
  <c r="AA332" i="4"/>
  <c r="AG332" i="4"/>
  <c r="AD324" i="4"/>
  <c r="AJ324" i="4"/>
  <c r="AC324" i="4"/>
  <c r="AI324" i="4"/>
  <c r="AB324" i="4"/>
  <c r="AH324" i="4"/>
  <c r="AA324" i="4"/>
  <c r="AG324" i="4"/>
  <c r="AD316" i="4"/>
  <c r="AJ316" i="4"/>
  <c r="AC316" i="4"/>
  <c r="AI316" i="4"/>
  <c r="AB316" i="4"/>
  <c r="AH316" i="4"/>
  <c r="AA316" i="4"/>
  <c r="AG316" i="4"/>
  <c r="AD256" i="4"/>
  <c r="AJ256" i="4"/>
  <c r="AC256" i="4"/>
  <c r="AI256" i="4"/>
  <c r="AB256" i="4"/>
  <c r="AH256" i="4"/>
  <c r="AD240" i="4"/>
  <c r="AJ240" i="4"/>
  <c r="AC240" i="4"/>
  <c r="AI240" i="4"/>
  <c r="AB240" i="4"/>
  <c r="AH240" i="4"/>
  <c r="AD224" i="4"/>
  <c r="AJ224" i="4"/>
  <c r="AC224" i="4"/>
  <c r="AI224" i="4"/>
  <c r="AB224" i="4"/>
  <c r="AH224" i="4"/>
  <c r="AD208" i="4"/>
  <c r="AJ208" i="4"/>
  <c r="AC208" i="4"/>
  <c r="AI208" i="4"/>
  <c r="AB208" i="4"/>
  <c r="AH208" i="4"/>
  <c r="AD192" i="4"/>
  <c r="AJ192" i="4"/>
  <c r="AC192" i="4"/>
  <c r="AI192" i="4"/>
  <c r="AB192" i="4"/>
  <c r="AH192" i="4"/>
  <c r="AD176" i="4"/>
  <c r="AJ176" i="4"/>
  <c r="AC176" i="4"/>
  <c r="AI176" i="4"/>
  <c r="AB176" i="4"/>
  <c r="AH176" i="4"/>
  <c r="AD160" i="4"/>
  <c r="AJ160" i="4"/>
  <c r="AC160" i="4"/>
  <c r="AI160" i="4"/>
  <c r="AB160" i="4"/>
  <c r="AH160" i="4"/>
  <c r="AD144" i="4"/>
  <c r="AJ144" i="4"/>
  <c r="AC144" i="4"/>
  <c r="AI144" i="4"/>
  <c r="AB144" i="4"/>
  <c r="AH144" i="4"/>
  <c r="AD128" i="4"/>
  <c r="AJ128" i="4"/>
  <c r="AC128" i="4"/>
  <c r="AI128" i="4"/>
  <c r="AB128" i="4"/>
  <c r="AH128" i="4"/>
  <c r="AD112" i="4"/>
  <c r="AJ112" i="4"/>
  <c r="AC112" i="4"/>
  <c r="AI112" i="4"/>
  <c r="AB112" i="4"/>
  <c r="AH112" i="4"/>
  <c r="AD44" i="4"/>
  <c r="AJ44" i="4"/>
  <c r="AA355" i="4"/>
  <c r="AG355" i="4"/>
  <c r="AC284" i="4"/>
  <c r="AI284" i="4"/>
  <c r="AB284" i="4"/>
  <c r="AH284" i="4"/>
  <c r="AA109" i="4"/>
  <c r="AG109" i="4"/>
  <c r="Z109" i="4"/>
  <c r="AF109" i="4"/>
  <c r="AD299" i="4"/>
  <c r="AJ299" i="4"/>
  <c r="AC299" i="4"/>
  <c r="AI299" i="4"/>
  <c r="AD266" i="4"/>
  <c r="AJ266" i="4"/>
  <c r="AC266" i="4"/>
  <c r="AI266" i="4"/>
  <c r="AB266" i="4"/>
  <c r="AH266" i="4"/>
  <c r="AD234" i="4"/>
  <c r="AJ234" i="4"/>
  <c r="AC234" i="4"/>
  <c r="AI234" i="4"/>
  <c r="AB234" i="4"/>
  <c r="AH234" i="4"/>
  <c r="AD202" i="4"/>
  <c r="AJ202" i="4"/>
  <c r="AC202" i="4"/>
  <c r="AI202" i="4"/>
  <c r="AB202" i="4"/>
  <c r="AH202" i="4"/>
  <c r="AD170" i="4"/>
  <c r="AJ170" i="4"/>
  <c r="AC170" i="4"/>
  <c r="AI170" i="4"/>
  <c r="AB170" i="4"/>
  <c r="AH170" i="4"/>
  <c r="AD138" i="4"/>
  <c r="AJ138" i="4"/>
  <c r="AC138" i="4"/>
  <c r="AI138" i="4"/>
  <c r="AB138" i="4"/>
  <c r="AH138" i="4"/>
  <c r="AD106" i="4"/>
  <c r="AJ106" i="4"/>
  <c r="AC106" i="4"/>
  <c r="AI106" i="4"/>
  <c r="AB106" i="4"/>
  <c r="AH106" i="4"/>
  <c r="AD341" i="4"/>
  <c r="AJ341" i="4"/>
  <c r="AC341" i="4"/>
  <c r="AI341" i="4"/>
  <c r="AB341" i="4"/>
  <c r="AH341" i="4"/>
  <c r="AD338" i="4"/>
  <c r="AJ338" i="4"/>
  <c r="AD303" i="4"/>
  <c r="AJ303" i="4"/>
  <c r="AC303" i="4"/>
  <c r="AI303" i="4"/>
  <c r="AD60" i="4"/>
  <c r="AJ60" i="4"/>
  <c r="AD77" i="4"/>
  <c r="AJ77" i="4"/>
  <c r="AB100" i="4"/>
  <c r="AH100" i="4"/>
  <c r="AA100" i="4"/>
  <c r="AG100" i="4"/>
  <c r="Z100" i="4"/>
  <c r="AF100" i="4"/>
  <c r="AD84" i="4"/>
  <c r="AJ84" i="4"/>
  <c r="AC84" i="4"/>
  <c r="AI84" i="4"/>
  <c r="AB84" i="4"/>
  <c r="AH84" i="4"/>
  <c r="AA84" i="4"/>
  <c r="AG84" i="4"/>
  <c r="Z84" i="4"/>
  <c r="AF84" i="4"/>
  <c r="Z90" i="4"/>
  <c r="AF90" i="4"/>
  <c r="AD383" i="4"/>
  <c r="AJ383" i="4"/>
  <c r="AC34" i="4"/>
  <c r="AI34" i="4"/>
  <c r="AB34" i="4"/>
  <c r="AH34" i="4"/>
  <c r="AD64" i="4"/>
  <c r="AJ64" i="4"/>
  <c r="AC64" i="4"/>
  <c r="AI64" i="4"/>
  <c r="AD311" i="4"/>
  <c r="AJ311" i="4"/>
  <c r="AC311" i="4"/>
  <c r="AI311" i="4"/>
  <c r="AB311" i="4"/>
  <c r="AH311" i="4"/>
  <c r="AA311" i="4"/>
  <c r="AG311" i="4"/>
  <c r="AD267" i="4"/>
  <c r="AJ267" i="4"/>
  <c r="AC267" i="4"/>
  <c r="AI267" i="4"/>
  <c r="AB267" i="4"/>
  <c r="AH267" i="4"/>
  <c r="AA267" i="4"/>
  <c r="AG267" i="4"/>
  <c r="Z267" i="4"/>
  <c r="AF267" i="4"/>
  <c r="AD259" i="4"/>
  <c r="AJ259" i="4"/>
  <c r="AC259" i="4"/>
  <c r="AI259" i="4"/>
  <c r="AB259" i="4"/>
  <c r="AH259" i="4"/>
  <c r="AA259" i="4"/>
  <c r="AG259" i="4"/>
  <c r="Z259" i="4"/>
  <c r="AF259" i="4"/>
  <c r="AD251" i="4"/>
  <c r="AJ251" i="4"/>
  <c r="AC251" i="4"/>
  <c r="AI251" i="4"/>
  <c r="AB251" i="4"/>
  <c r="AH251" i="4"/>
  <c r="AA251" i="4"/>
  <c r="AG251" i="4"/>
  <c r="Z251" i="4"/>
  <c r="AF251" i="4"/>
  <c r="AD243" i="4"/>
  <c r="AJ243" i="4"/>
  <c r="AC243" i="4"/>
  <c r="AI243" i="4"/>
  <c r="AB243" i="4"/>
  <c r="AH243" i="4"/>
  <c r="AA243" i="4"/>
  <c r="AG243" i="4"/>
  <c r="Z243" i="4"/>
  <c r="AF243" i="4"/>
  <c r="AD235" i="4"/>
  <c r="AJ235" i="4"/>
  <c r="AC235" i="4"/>
  <c r="AI235" i="4"/>
  <c r="AB235" i="4"/>
  <c r="AH235" i="4"/>
  <c r="AA235" i="4"/>
  <c r="AG235" i="4"/>
  <c r="Z235" i="4"/>
  <c r="AF235" i="4"/>
  <c r="AD219" i="4"/>
  <c r="AJ219" i="4"/>
  <c r="AC219" i="4"/>
  <c r="AI219" i="4"/>
  <c r="AB219" i="4"/>
  <c r="AH219" i="4"/>
  <c r="AA219" i="4"/>
  <c r="AG219" i="4"/>
  <c r="Z219" i="4"/>
  <c r="AF219" i="4"/>
  <c r="AD211" i="4"/>
  <c r="AJ211" i="4"/>
  <c r="AC211" i="4"/>
  <c r="AI211" i="4"/>
  <c r="AB211" i="4"/>
  <c r="AH211" i="4"/>
  <c r="AA211" i="4"/>
  <c r="AG211" i="4"/>
  <c r="Z211" i="4"/>
  <c r="AF211" i="4"/>
  <c r="AD203" i="4"/>
  <c r="AJ203" i="4"/>
  <c r="AC203" i="4"/>
  <c r="AI203" i="4"/>
  <c r="AB203" i="4"/>
  <c r="AH203" i="4"/>
  <c r="AA203" i="4"/>
  <c r="AG203" i="4"/>
  <c r="Z203" i="4"/>
  <c r="AF203" i="4"/>
  <c r="AD195" i="4"/>
  <c r="AJ195" i="4"/>
  <c r="AC195" i="4"/>
  <c r="AI195" i="4"/>
  <c r="AB195" i="4"/>
  <c r="AH195" i="4"/>
  <c r="AA195" i="4"/>
  <c r="AG195" i="4"/>
  <c r="Z195" i="4"/>
  <c r="AF195" i="4"/>
  <c r="AD187" i="4"/>
  <c r="AJ187" i="4"/>
  <c r="AC187" i="4"/>
  <c r="AI187" i="4"/>
  <c r="AB187" i="4"/>
  <c r="AH187" i="4"/>
  <c r="AA187" i="4"/>
  <c r="AG187" i="4"/>
  <c r="Z187" i="4"/>
  <c r="AF187" i="4"/>
  <c r="AD179" i="4"/>
  <c r="AJ179" i="4"/>
  <c r="AC179" i="4"/>
  <c r="AI179" i="4"/>
  <c r="AB179" i="4"/>
  <c r="AH179" i="4"/>
  <c r="AA179" i="4"/>
  <c r="AG179" i="4"/>
  <c r="Z179" i="4"/>
  <c r="AF179" i="4"/>
  <c r="AD171" i="4"/>
  <c r="AJ171" i="4"/>
  <c r="AC171" i="4"/>
  <c r="AI171" i="4"/>
  <c r="AB171" i="4"/>
  <c r="AH171" i="4"/>
  <c r="AA171" i="4"/>
  <c r="AG171" i="4"/>
  <c r="Z171" i="4"/>
  <c r="AF171" i="4"/>
  <c r="AD155" i="4"/>
  <c r="AJ155" i="4"/>
  <c r="AC155" i="4"/>
  <c r="AI155" i="4"/>
  <c r="AB155" i="4"/>
  <c r="AH155" i="4"/>
  <c r="AA155" i="4"/>
  <c r="AG155" i="4"/>
  <c r="Z155" i="4"/>
  <c r="AF155" i="4"/>
  <c r="AD147" i="4"/>
  <c r="AJ147" i="4"/>
  <c r="AC147" i="4"/>
  <c r="AI147" i="4"/>
  <c r="AB147" i="4"/>
  <c r="AH147" i="4"/>
  <c r="AA147" i="4"/>
  <c r="AG147" i="4"/>
  <c r="Z147" i="4"/>
  <c r="AF147" i="4"/>
  <c r="AD139" i="4"/>
  <c r="AJ139" i="4"/>
  <c r="AC139" i="4"/>
  <c r="AI139" i="4"/>
  <c r="AB139" i="4"/>
  <c r="AH139" i="4"/>
  <c r="AA139" i="4"/>
  <c r="AG139" i="4"/>
  <c r="Z139" i="4"/>
  <c r="AF139" i="4"/>
  <c r="AD131" i="4"/>
  <c r="AJ131" i="4"/>
  <c r="AC131" i="4"/>
  <c r="AI131" i="4"/>
  <c r="AB131" i="4"/>
  <c r="AH131" i="4"/>
  <c r="AA131" i="4"/>
  <c r="AG131" i="4"/>
  <c r="Z131" i="4"/>
  <c r="AF131" i="4"/>
  <c r="AD123" i="4"/>
  <c r="AJ123" i="4"/>
  <c r="AC123" i="4"/>
  <c r="AI123" i="4"/>
  <c r="AB123" i="4"/>
  <c r="AH123" i="4"/>
  <c r="AA123" i="4"/>
  <c r="AG123" i="4"/>
  <c r="Z123" i="4"/>
  <c r="AF123" i="4"/>
  <c r="AD115" i="4"/>
  <c r="AJ115" i="4"/>
  <c r="AC115" i="4"/>
  <c r="AI115" i="4"/>
  <c r="AB115" i="4"/>
  <c r="AH115" i="4"/>
  <c r="AA115" i="4"/>
  <c r="AG115" i="4"/>
  <c r="Z115" i="4"/>
  <c r="AF115" i="4"/>
  <c r="AD107" i="4"/>
  <c r="AJ107" i="4"/>
  <c r="AC107" i="4"/>
  <c r="AI107" i="4"/>
  <c r="AB107" i="4"/>
  <c r="AH107" i="4"/>
  <c r="AA107" i="4"/>
  <c r="AG107" i="4"/>
  <c r="Z107" i="4"/>
  <c r="AF107" i="4"/>
  <c r="AB69" i="4"/>
  <c r="AH69" i="4"/>
  <c r="Z289" i="4"/>
  <c r="AF289" i="4"/>
  <c r="AD396" i="4"/>
  <c r="AJ396" i="4"/>
  <c r="AC396" i="4"/>
  <c r="AI396" i="4"/>
  <c r="AB396" i="4"/>
  <c r="AH396" i="4"/>
  <c r="AA396" i="4"/>
  <c r="AG396" i="4"/>
  <c r="AD381" i="4"/>
  <c r="AJ381" i="4"/>
  <c r="AC381" i="4"/>
  <c r="AI381" i="4"/>
  <c r="AB381" i="4"/>
  <c r="AH381" i="4"/>
  <c r="AA381" i="4"/>
  <c r="AG381" i="4"/>
  <c r="AD349" i="4"/>
  <c r="AJ349" i="4"/>
  <c r="AC349" i="4"/>
  <c r="AI349" i="4"/>
  <c r="AB349" i="4"/>
  <c r="AH349" i="4"/>
  <c r="AA349" i="4"/>
  <c r="AG349" i="4"/>
  <c r="AC94" i="4"/>
  <c r="AI94" i="4"/>
  <c r="AB94" i="4"/>
  <c r="AH94" i="4"/>
  <c r="AA94" i="4"/>
  <c r="AG94" i="4"/>
  <c r="Z94" i="4"/>
  <c r="AF94" i="4"/>
  <c r="AC321" i="4"/>
  <c r="AI321" i="4"/>
  <c r="AB321" i="4"/>
  <c r="AH321" i="4"/>
  <c r="AA321" i="4"/>
  <c r="AG321" i="4"/>
  <c r="AB306" i="4"/>
  <c r="AH306" i="4"/>
  <c r="AA306" i="4"/>
  <c r="AG306" i="4"/>
  <c r="Z306" i="4"/>
  <c r="AF306" i="4"/>
  <c r="AD346" i="4"/>
  <c r="AJ346" i="4"/>
  <c r="AC346" i="4"/>
  <c r="AI346" i="4"/>
  <c r="AB346" i="4"/>
  <c r="AH346" i="4"/>
  <c r="AA346" i="4"/>
  <c r="AG346" i="4"/>
  <c r="AC287" i="4"/>
  <c r="AI287" i="4"/>
  <c r="AD271" i="4"/>
  <c r="AJ271" i="4"/>
  <c r="AC271" i="4"/>
  <c r="AI271" i="4"/>
  <c r="AB271" i="4"/>
  <c r="AH271" i="4"/>
  <c r="AA271" i="4"/>
  <c r="AG271" i="4"/>
  <c r="Z271" i="4"/>
  <c r="AF271" i="4"/>
  <c r="AC274" i="4"/>
  <c r="AI274" i="4"/>
  <c r="AB274" i="4"/>
  <c r="AH274" i="4"/>
  <c r="AA274" i="4"/>
  <c r="AG274" i="4"/>
  <c r="Z274" i="4"/>
  <c r="AF274" i="4"/>
  <c r="AC247" i="4"/>
  <c r="AI247" i="4"/>
  <c r="AB247" i="4"/>
  <c r="AH247" i="4"/>
  <c r="AA247" i="4"/>
  <c r="AG247" i="4"/>
  <c r="Z247" i="4"/>
  <c r="AF247" i="4"/>
  <c r="AC183" i="4"/>
  <c r="AI183" i="4"/>
  <c r="AB183" i="4"/>
  <c r="AH183" i="4"/>
  <c r="AA183" i="4"/>
  <c r="AG183" i="4"/>
  <c r="Z183" i="4"/>
  <c r="AF183" i="4"/>
  <c r="AC119" i="4"/>
  <c r="AI119" i="4"/>
  <c r="AB119" i="4"/>
  <c r="AH119" i="4"/>
  <c r="AA119" i="4"/>
  <c r="AG119" i="4"/>
  <c r="Z119" i="4"/>
  <c r="AF119" i="4"/>
  <c r="AD276" i="4"/>
  <c r="AJ276" i="4"/>
  <c r="AC276" i="4"/>
  <c r="AI276" i="4"/>
  <c r="AB276" i="4"/>
  <c r="AH276" i="4"/>
  <c r="AB118" i="4"/>
  <c r="AH118" i="4"/>
  <c r="AA118" i="4"/>
  <c r="AG118" i="4"/>
  <c r="AB102" i="4"/>
  <c r="AH102" i="4"/>
  <c r="AC88" i="4"/>
  <c r="AI88" i="4"/>
  <c r="AB88" i="4"/>
  <c r="AH88" i="4"/>
  <c r="AA88" i="4"/>
  <c r="AG88" i="4"/>
  <c r="Z88" i="4"/>
  <c r="AF88" i="4"/>
  <c r="Z70" i="4"/>
  <c r="AF70" i="4"/>
  <c r="AC52" i="4"/>
  <c r="AI52" i="4"/>
  <c r="AB52" i="4"/>
  <c r="AH52" i="4"/>
  <c r="AD42" i="4"/>
  <c r="AJ42" i="4"/>
  <c r="AC42" i="4"/>
  <c r="AI42" i="4"/>
  <c r="AB42" i="4"/>
  <c r="AH42" i="4"/>
  <c r="AA42" i="4"/>
  <c r="AG42" i="4"/>
  <c r="Z42" i="4"/>
  <c r="AF42" i="4"/>
  <c r="AD298" i="4"/>
  <c r="AJ298" i="4"/>
  <c r="AC298" i="4"/>
  <c r="AI298" i="4"/>
  <c r="AB298" i="4"/>
  <c r="AH298" i="4"/>
  <c r="AA298" i="4"/>
  <c r="AG298" i="4"/>
  <c r="Z298" i="4"/>
  <c r="AF298" i="4"/>
  <c r="AD98" i="4"/>
  <c r="AJ98" i="4"/>
  <c r="AC98" i="4"/>
  <c r="AI98" i="4"/>
  <c r="AB98" i="4"/>
  <c r="AH98" i="4"/>
  <c r="AA98" i="4"/>
  <c r="AG98" i="4"/>
  <c r="Z98" i="4"/>
  <c r="AF98" i="4"/>
  <c r="AD384" i="4"/>
  <c r="AJ384" i="4"/>
  <c r="AC384" i="4"/>
  <c r="AI384" i="4"/>
  <c r="AD364" i="4"/>
  <c r="AJ364" i="4"/>
  <c r="AC364" i="4"/>
  <c r="AI364" i="4"/>
  <c r="AB364" i="4"/>
  <c r="AH364" i="4"/>
  <c r="AA364" i="4"/>
  <c r="AG364" i="4"/>
  <c r="AD394" i="4"/>
  <c r="AJ394" i="4"/>
  <c r="AC394" i="4"/>
  <c r="AI394" i="4"/>
  <c r="AD291" i="4"/>
  <c r="AJ291" i="4"/>
  <c r="AC291" i="4"/>
  <c r="AI291" i="4"/>
  <c r="AC41" i="4"/>
  <c r="AI41" i="4"/>
  <c r="AB41" i="4"/>
  <c r="AH41" i="4"/>
  <c r="AA41" i="4"/>
  <c r="AG41" i="4"/>
  <c r="Z41" i="4"/>
  <c r="AF41" i="4"/>
  <c r="AD330" i="4"/>
  <c r="AJ330" i="4"/>
  <c r="AC330" i="4"/>
  <c r="AI330" i="4"/>
  <c r="AB330" i="4"/>
  <c r="AH330" i="4"/>
  <c r="AA330" i="4"/>
  <c r="AG330" i="4"/>
  <c r="AC351" i="4"/>
  <c r="AI351" i="4"/>
  <c r="AB351" i="4"/>
  <c r="AH351" i="4"/>
  <c r="AA351" i="4"/>
  <c r="AG351" i="4"/>
  <c r="AB345" i="4"/>
  <c r="AH345" i="4"/>
  <c r="AA345" i="4"/>
  <c r="AG345" i="4"/>
  <c r="AD329" i="4"/>
  <c r="AJ329" i="4"/>
  <c r="AC329" i="4"/>
  <c r="AI329" i="4"/>
  <c r="AB329" i="4"/>
  <c r="AH329" i="4"/>
  <c r="AA329" i="4"/>
  <c r="AG329" i="4"/>
  <c r="AC231" i="4"/>
  <c r="AI231" i="4"/>
  <c r="AB231" i="4"/>
  <c r="AH231" i="4"/>
  <c r="AA231" i="4"/>
  <c r="AG231" i="4"/>
  <c r="Z231" i="4"/>
  <c r="AF231" i="4"/>
  <c r="AC167" i="4"/>
  <c r="AI167" i="4"/>
  <c r="AB167" i="4"/>
  <c r="AH167" i="4"/>
  <c r="AA167" i="4"/>
  <c r="AG167" i="4"/>
  <c r="Z167" i="4"/>
  <c r="AF167" i="4"/>
  <c r="AC103" i="4"/>
  <c r="AI103" i="4"/>
  <c r="AC56" i="4"/>
  <c r="AI56" i="4"/>
  <c r="AB56" i="4"/>
  <c r="AH56" i="4"/>
  <c r="AA56" i="4"/>
  <c r="AG56" i="4"/>
  <c r="AC40" i="4"/>
  <c r="AI40" i="4"/>
  <c r="AD29" i="4"/>
  <c r="AJ29" i="4"/>
  <c r="AD380" i="4"/>
  <c r="AJ380" i="4"/>
  <c r="AC380" i="4"/>
  <c r="AI380" i="4"/>
  <c r="AB380" i="4"/>
  <c r="AH380" i="4"/>
  <c r="AA380" i="4"/>
  <c r="AG380" i="4"/>
  <c r="AD365" i="4"/>
  <c r="AJ365" i="4"/>
  <c r="AC365" i="4"/>
  <c r="AI365" i="4"/>
  <c r="AB365" i="4"/>
  <c r="AH365" i="4"/>
  <c r="AB303" i="4"/>
  <c r="AH303" i="4"/>
  <c r="AD357" i="4"/>
  <c r="AJ357" i="4"/>
  <c r="AC357" i="4"/>
  <c r="AI357" i="4"/>
  <c r="AD295" i="4"/>
  <c r="AJ295" i="4"/>
  <c r="AB277" i="4"/>
  <c r="AH277" i="4"/>
  <c r="AA277" i="4"/>
  <c r="AG277" i="4"/>
  <c r="Z277" i="4"/>
  <c r="AF277" i="4"/>
  <c r="AC96" i="4"/>
  <c r="AI96" i="4"/>
  <c r="Z58" i="4"/>
  <c r="AF58" i="4"/>
  <c r="AD312" i="4"/>
  <c r="AJ312" i="4"/>
  <c r="AC312" i="4"/>
  <c r="AI312" i="4"/>
  <c r="AB312" i="4"/>
  <c r="AH312" i="4"/>
  <c r="AA312" i="4"/>
  <c r="AG312" i="4"/>
  <c r="Z312" i="4"/>
  <c r="AF312" i="4"/>
  <c r="AD51" i="4"/>
  <c r="AJ51" i="4"/>
  <c r="AC51" i="4"/>
  <c r="AI51" i="4"/>
  <c r="AB51" i="4"/>
  <c r="AH51" i="4"/>
  <c r="AC32" i="4"/>
  <c r="AI32" i="4"/>
  <c r="Z354" i="4"/>
  <c r="AF354" i="4"/>
  <c r="Z66" i="4"/>
  <c r="AF66" i="4"/>
  <c r="AD335" i="4"/>
  <c r="AJ335" i="4"/>
  <c r="AC335" i="4"/>
  <c r="AI335" i="4"/>
  <c r="AB335" i="4"/>
  <c r="AH335" i="4"/>
  <c r="AD314" i="4"/>
  <c r="AJ314" i="4"/>
  <c r="AC314" i="4"/>
  <c r="AI314" i="4"/>
  <c r="AB314" i="4"/>
  <c r="AH314" i="4"/>
  <c r="AA314" i="4"/>
  <c r="AG314" i="4"/>
  <c r="AC279" i="4"/>
  <c r="AI279" i="4"/>
  <c r="AB279" i="4"/>
  <c r="AH279" i="4"/>
  <c r="AA279" i="4"/>
  <c r="AG279" i="4"/>
  <c r="Z279" i="4"/>
  <c r="AF279" i="4"/>
  <c r="AC215" i="4"/>
  <c r="AI215" i="4"/>
  <c r="AB215" i="4"/>
  <c r="AH215" i="4"/>
  <c r="AA215" i="4"/>
  <c r="AG215" i="4"/>
  <c r="Z215" i="4"/>
  <c r="AF215" i="4"/>
  <c r="AC151" i="4"/>
  <c r="AI151" i="4"/>
  <c r="AB151" i="4"/>
  <c r="AH151" i="4"/>
  <c r="AA151" i="4"/>
  <c r="AG151" i="4"/>
  <c r="Z151" i="4"/>
  <c r="AF151" i="4"/>
  <c r="AD265" i="4"/>
  <c r="AJ265" i="4"/>
  <c r="AC265" i="4"/>
  <c r="AI265" i="4"/>
  <c r="AB265" i="4"/>
  <c r="AH265" i="4"/>
  <c r="AA265" i="4"/>
  <c r="AG265" i="4"/>
  <c r="Z265" i="4"/>
  <c r="AF265" i="4"/>
  <c r="AD257" i="4"/>
  <c r="AJ257" i="4"/>
  <c r="AC257" i="4"/>
  <c r="AI257" i="4"/>
  <c r="AB257" i="4"/>
  <c r="AH257" i="4"/>
  <c r="AA257" i="4"/>
  <c r="AG257" i="4"/>
  <c r="Z257" i="4"/>
  <c r="AF257" i="4"/>
  <c r="AD249" i="4"/>
  <c r="AJ249" i="4"/>
  <c r="AC249" i="4"/>
  <c r="AI249" i="4"/>
  <c r="AB249" i="4"/>
  <c r="AH249" i="4"/>
  <c r="AA249" i="4"/>
  <c r="AG249" i="4"/>
  <c r="Z249" i="4"/>
  <c r="AF249" i="4"/>
  <c r="AD241" i="4"/>
  <c r="AJ241" i="4"/>
  <c r="AC241" i="4"/>
  <c r="AI241" i="4"/>
  <c r="AB241" i="4"/>
  <c r="AH241" i="4"/>
  <c r="AA241" i="4"/>
  <c r="AG241" i="4"/>
  <c r="Z241" i="4"/>
  <c r="AF241" i="4"/>
  <c r="AD233" i="4"/>
  <c r="AJ233" i="4"/>
  <c r="AC233" i="4"/>
  <c r="AI233" i="4"/>
  <c r="AB233" i="4"/>
  <c r="AH233" i="4"/>
  <c r="AA233" i="4"/>
  <c r="AG233" i="4"/>
  <c r="Z233" i="4"/>
  <c r="AF233" i="4"/>
  <c r="AD225" i="4"/>
  <c r="AJ225" i="4"/>
  <c r="AC225" i="4"/>
  <c r="AI225" i="4"/>
  <c r="AB225" i="4"/>
  <c r="AH225" i="4"/>
  <c r="AA225" i="4"/>
  <c r="AG225" i="4"/>
  <c r="Z225" i="4"/>
  <c r="AF225" i="4"/>
  <c r="AD217" i="4"/>
  <c r="AJ217" i="4"/>
  <c r="AC217" i="4"/>
  <c r="AI217" i="4"/>
  <c r="AB217" i="4"/>
  <c r="AH217" i="4"/>
  <c r="AA217" i="4"/>
  <c r="AG217" i="4"/>
  <c r="Z217" i="4"/>
  <c r="AF217" i="4"/>
  <c r="AD209" i="4"/>
  <c r="AJ209" i="4"/>
  <c r="AC209" i="4"/>
  <c r="AI209" i="4"/>
  <c r="AB209" i="4"/>
  <c r="AH209" i="4"/>
  <c r="AA209" i="4"/>
  <c r="AG209" i="4"/>
  <c r="Z209" i="4"/>
  <c r="AF209" i="4"/>
  <c r="AD201" i="4"/>
  <c r="AJ201" i="4"/>
  <c r="AC201" i="4"/>
  <c r="AI201" i="4"/>
  <c r="AB201" i="4"/>
  <c r="AH201" i="4"/>
  <c r="AA201" i="4"/>
  <c r="AG201" i="4"/>
  <c r="Z201" i="4"/>
  <c r="AF201" i="4"/>
  <c r="AD193" i="4"/>
  <c r="AJ193" i="4"/>
  <c r="AC193" i="4"/>
  <c r="AI193" i="4"/>
  <c r="AB193" i="4"/>
  <c r="AH193" i="4"/>
  <c r="AA193" i="4"/>
  <c r="AG193" i="4"/>
  <c r="Z193" i="4"/>
  <c r="AF193" i="4"/>
  <c r="AD185" i="4"/>
  <c r="AJ185" i="4"/>
  <c r="AC185" i="4"/>
  <c r="AI185" i="4"/>
  <c r="AB185" i="4"/>
  <c r="AH185" i="4"/>
  <c r="AA185" i="4"/>
  <c r="AG185" i="4"/>
  <c r="Z185" i="4"/>
  <c r="AF185" i="4"/>
  <c r="AD177" i="4"/>
  <c r="AJ177" i="4"/>
  <c r="AC177" i="4"/>
  <c r="AI177" i="4"/>
  <c r="AB177" i="4"/>
  <c r="AH177" i="4"/>
  <c r="AA177" i="4"/>
  <c r="AG177" i="4"/>
  <c r="Z177" i="4"/>
  <c r="AF177" i="4"/>
  <c r="AD169" i="4"/>
  <c r="AJ169" i="4"/>
  <c r="AC169" i="4"/>
  <c r="AI169" i="4"/>
  <c r="AB169" i="4"/>
  <c r="AH169" i="4"/>
  <c r="AA169" i="4"/>
  <c r="AG169" i="4"/>
  <c r="Z169" i="4"/>
  <c r="AF169" i="4"/>
  <c r="AD161" i="4"/>
  <c r="AJ161" i="4"/>
  <c r="AC161" i="4"/>
  <c r="AI161" i="4"/>
  <c r="AB161" i="4"/>
  <c r="AH161" i="4"/>
  <c r="AA161" i="4"/>
  <c r="AG161" i="4"/>
  <c r="Z161" i="4"/>
  <c r="AF161" i="4"/>
  <c r="AD153" i="4"/>
  <c r="AJ153" i="4"/>
  <c r="AC153" i="4"/>
  <c r="AI153" i="4"/>
  <c r="AB153" i="4"/>
  <c r="AH153" i="4"/>
  <c r="AA153" i="4"/>
  <c r="AG153" i="4"/>
  <c r="Z153" i="4"/>
  <c r="AF153" i="4"/>
  <c r="AD145" i="4"/>
  <c r="AJ145" i="4"/>
  <c r="AC145" i="4"/>
  <c r="AI145" i="4"/>
  <c r="AB145" i="4"/>
  <c r="AH145" i="4"/>
  <c r="AA145" i="4"/>
  <c r="AG145" i="4"/>
  <c r="Z145" i="4"/>
  <c r="AF145" i="4"/>
  <c r="AD137" i="4"/>
  <c r="AJ137" i="4"/>
  <c r="AC137" i="4"/>
  <c r="AI137" i="4"/>
  <c r="AB137" i="4"/>
  <c r="AH137" i="4"/>
  <c r="AA137" i="4"/>
  <c r="AG137" i="4"/>
  <c r="Z137" i="4"/>
  <c r="AF137" i="4"/>
  <c r="AD129" i="4"/>
  <c r="AJ129" i="4"/>
  <c r="AC129" i="4"/>
  <c r="AI129" i="4"/>
  <c r="AB129" i="4"/>
  <c r="AH129" i="4"/>
  <c r="AA129" i="4"/>
  <c r="AG129" i="4"/>
  <c r="Z129" i="4"/>
  <c r="AF129" i="4"/>
  <c r="AD121" i="4"/>
  <c r="AJ121" i="4"/>
  <c r="AC121" i="4"/>
  <c r="AI121" i="4"/>
  <c r="AB121" i="4"/>
  <c r="AH121" i="4"/>
  <c r="AA121" i="4"/>
  <c r="AG121" i="4"/>
  <c r="Z121" i="4"/>
  <c r="AF121" i="4"/>
  <c r="AD113" i="4"/>
  <c r="AJ113" i="4"/>
  <c r="AC113" i="4"/>
  <c r="AI113" i="4"/>
  <c r="AB113" i="4"/>
  <c r="AH113" i="4"/>
  <c r="AA113" i="4"/>
  <c r="AG113" i="4"/>
  <c r="Z113" i="4"/>
  <c r="AF113" i="4"/>
  <c r="AD105" i="4"/>
  <c r="AJ105" i="4"/>
  <c r="AC105" i="4"/>
  <c r="AI105" i="4"/>
  <c r="AB105" i="4"/>
  <c r="AH105" i="4"/>
  <c r="AA105" i="4"/>
  <c r="AG105" i="4"/>
  <c r="Z105" i="4"/>
  <c r="AF105" i="4"/>
  <c r="AC43" i="4"/>
  <c r="AI43" i="4"/>
  <c r="AD307" i="4"/>
  <c r="AJ307" i="4"/>
  <c r="AC307" i="4"/>
  <c r="AI307" i="4"/>
  <c r="Z54" i="4"/>
  <c r="AF54" i="4"/>
  <c r="AD322" i="4"/>
  <c r="AJ322" i="4"/>
  <c r="AC322" i="4"/>
  <c r="AI322" i="4"/>
  <c r="AB322" i="4"/>
  <c r="AH322" i="4"/>
  <c r="AA322" i="4"/>
  <c r="AG322" i="4"/>
  <c r="Z322" i="4"/>
  <c r="AF322" i="4"/>
  <c r="AC379" i="4"/>
  <c r="AI379" i="4"/>
  <c r="AB379" i="4"/>
  <c r="AH379" i="4"/>
  <c r="AD297" i="4"/>
  <c r="AJ297" i="4"/>
  <c r="AC297" i="4"/>
  <c r="AI297" i="4"/>
  <c r="AB297" i="4"/>
  <c r="AH297" i="4"/>
  <c r="AA297" i="4"/>
  <c r="AG297" i="4"/>
  <c r="Z297" i="4"/>
  <c r="AF297" i="4"/>
  <c r="AC353" i="4"/>
  <c r="AI353" i="4"/>
  <c r="AB353" i="4"/>
  <c r="AH353" i="4"/>
  <c r="AA353" i="4"/>
  <c r="AG353" i="4"/>
  <c r="AD347" i="4"/>
  <c r="AJ347" i="4"/>
  <c r="AC347" i="4"/>
  <c r="AI347" i="4"/>
  <c r="AB347" i="4"/>
  <c r="AH347" i="4"/>
  <c r="AB331" i="4"/>
  <c r="AH331" i="4"/>
  <c r="AA331" i="4"/>
  <c r="AG331" i="4"/>
  <c r="AC325" i="4"/>
  <c r="AI325" i="4"/>
  <c r="AB325" i="4"/>
  <c r="AH325" i="4"/>
  <c r="AA325" i="4"/>
  <c r="AG325" i="4"/>
  <c r="AD319" i="4"/>
  <c r="AJ319" i="4"/>
  <c r="AC319" i="4"/>
  <c r="AI319" i="4"/>
  <c r="AB319" i="4"/>
  <c r="AH319" i="4"/>
  <c r="AA319" i="4"/>
  <c r="AG319" i="4"/>
  <c r="AB299" i="4"/>
  <c r="AH299" i="4"/>
  <c r="AA299" i="4"/>
  <c r="AG299" i="4"/>
  <c r="AD281" i="4"/>
  <c r="AJ281" i="4"/>
  <c r="AC281" i="4"/>
  <c r="AI281" i="4"/>
  <c r="AB281" i="4"/>
  <c r="AH281" i="4"/>
  <c r="AA281" i="4"/>
  <c r="AG281" i="4"/>
  <c r="Z281" i="4"/>
  <c r="AF281" i="4"/>
  <c r="AC260" i="4"/>
  <c r="AI260" i="4"/>
  <c r="AB260" i="4"/>
  <c r="AH260" i="4"/>
  <c r="AC244" i="4"/>
  <c r="AI244" i="4"/>
  <c r="AB244" i="4"/>
  <c r="AH244" i="4"/>
  <c r="AC228" i="4"/>
  <c r="AI228" i="4"/>
  <c r="AB228" i="4"/>
  <c r="AH228" i="4"/>
  <c r="AA228" i="4"/>
  <c r="AG228" i="4"/>
  <c r="AC212" i="4"/>
  <c r="AI212" i="4"/>
  <c r="AB212" i="4"/>
  <c r="AH212" i="4"/>
  <c r="AA212" i="4"/>
  <c r="AG212" i="4"/>
  <c r="AC196" i="4"/>
  <c r="AI196" i="4"/>
  <c r="AB196" i="4"/>
  <c r="AH196" i="4"/>
  <c r="AA196" i="4"/>
  <c r="AG196" i="4"/>
  <c r="AC180" i="4"/>
  <c r="AI180" i="4"/>
  <c r="AB180" i="4"/>
  <c r="AH180" i="4"/>
  <c r="AA180" i="4"/>
  <c r="AG180" i="4"/>
  <c r="AC164" i="4"/>
  <c r="AI164" i="4"/>
  <c r="AB164" i="4"/>
  <c r="AH164" i="4"/>
  <c r="AA164" i="4"/>
  <c r="AG164" i="4"/>
  <c r="AC148" i="4"/>
  <c r="AI148" i="4"/>
  <c r="AB148" i="4"/>
  <c r="AH148" i="4"/>
  <c r="AC132" i="4"/>
  <c r="AI132" i="4"/>
  <c r="AB132" i="4"/>
  <c r="AH132" i="4"/>
  <c r="AA132" i="4"/>
  <c r="AG132" i="4"/>
  <c r="AC116" i="4"/>
  <c r="AI116" i="4"/>
  <c r="AB116" i="4"/>
  <c r="AH116" i="4"/>
  <c r="AA116" i="4"/>
  <c r="AG116" i="4"/>
  <c r="AC80" i="4"/>
  <c r="AI80" i="4"/>
  <c r="AB80" i="4"/>
  <c r="AH80" i="4"/>
  <c r="AC46" i="4"/>
  <c r="AI46" i="4"/>
  <c r="AB46" i="4"/>
  <c r="AH46" i="4"/>
  <c r="AC75" i="4"/>
  <c r="AI75" i="4"/>
  <c r="AB75" i="4"/>
  <c r="AH75" i="4"/>
  <c r="AD53" i="4"/>
  <c r="AJ53" i="4"/>
  <c r="AC53" i="4"/>
  <c r="AI53" i="4"/>
  <c r="AB53" i="4"/>
  <c r="AH53" i="4"/>
  <c r="AA53" i="4"/>
  <c r="AG53" i="4"/>
  <c r="AC283" i="4"/>
  <c r="AI283" i="4"/>
  <c r="AB283" i="4"/>
  <c r="AH283" i="4"/>
  <c r="AA283" i="4"/>
  <c r="AG283" i="4"/>
  <c r="Z283" i="4"/>
  <c r="AF283" i="4"/>
  <c r="AA33" i="4"/>
  <c r="AG33" i="4"/>
  <c r="Z33" i="4"/>
  <c r="AF33" i="4"/>
  <c r="AC383" i="4"/>
  <c r="AI383" i="4"/>
  <c r="AA373" i="4"/>
  <c r="AG373" i="4"/>
  <c r="AB357" i="4"/>
  <c r="AH357" i="4"/>
  <c r="AA357" i="4"/>
  <c r="AG357" i="4"/>
  <c r="AA341" i="4"/>
  <c r="AG341" i="4"/>
  <c r="Z301" i="4"/>
  <c r="AF301" i="4"/>
  <c r="AD285" i="4"/>
  <c r="AJ285" i="4"/>
  <c r="AC285" i="4"/>
  <c r="AI285" i="4"/>
  <c r="AB285" i="4"/>
  <c r="AH285" i="4"/>
  <c r="AA285" i="4"/>
  <c r="AG285" i="4"/>
  <c r="Z285" i="4"/>
  <c r="AF285" i="4"/>
  <c r="AC290" i="4"/>
  <c r="AI290" i="4"/>
  <c r="AB290" i="4"/>
  <c r="AH290" i="4"/>
  <c r="AA290" i="4"/>
  <c r="AG290" i="4"/>
  <c r="Z290" i="4"/>
  <c r="AF290" i="4"/>
  <c r="AA256" i="4"/>
  <c r="AG256" i="4"/>
  <c r="AA240" i="4"/>
  <c r="AG240" i="4"/>
  <c r="AA224" i="4"/>
  <c r="AG224" i="4"/>
  <c r="AA208" i="4"/>
  <c r="AG208" i="4"/>
  <c r="AA192" i="4"/>
  <c r="AG192" i="4"/>
  <c r="AA176" i="4"/>
  <c r="AG176" i="4"/>
  <c r="AA160" i="4"/>
  <c r="AG160" i="4"/>
  <c r="AA144" i="4"/>
  <c r="AG144" i="4"/>
  <c r="AA128" i="4"/>
  <c r="AG128" i="4"/>
  <c r="AA112" i="4"/>
  <c r="AG112" i="4"/>
  <c r="AB78" i="4"/>
  <c r="AH78" i="4"/>
  <c r="AA78" i="4"/>
  <c r="AG78" i="4"/>
  <c r="Z78" i="4"/>
  <c r="AF78" i="4"/>
  <c r="AB62" i="4"/>
  <c r="AH62" i="4"/>
  <c r="AA62" i="4"/>
  <c r="AG62" i="4"/>
  <c r="Z62" i="4"/>
  <c r="AF62" i="4"/>
  <c r="AA46" i="4"/>
  <c r="AG46" i="4"/>
  <c r="Z46" i="4"/>
  <c r="AF46" i="4"/>
  <c r="AC395" i="4"/>
  <c r="AI395" i="4"/>
  <c r="AB395" i="4"/>
  <c r="AH395" i="4"/>
  <c r="AA395" i="4"/>
  <c r="AG395" i="4"/>
  <c r="Z395" i="4"/>
  <c r="AF395" i="4"/>
  <c r="AD382" i="4"/>
  <c r="AJ382" i="4"/>
  <c r="AC382" i="4"/>
  <c r="AI382" i="4"/>
  <c r="AB382" i="4"/>
  <c r="AH382" i="4"/>
  <c r="AA382" i="4"/>
  <c r="AG382" i="4"/>
  <c r="Z382" i="4"/>
  <c r="AF382" i="4"/>
  <c r="AD374" i="4"/>
  <c r="AJ374" i="4"/>
  <c r="AC374" i="4"/>
  <c r="AI374" i="4"/>
  <c r="AB374" i="4"/>
  <c r="AH374" i="4"/>
  <c r="AA374" i="4"/>
  <c r="AG374" i="4"/>
  <c r="Z374" i="4"/>
  <c r="AF374" i="4"/>
  <c r="AD366" i="4"/>
  <c r="AJ366" i="4"/>
  <c r="AC366" i="4"/>
  <c r="AI366" i="4"/>
  <c r="AB366" i="4"/>
  <c r="AH366" i="4"/>
  <c r="AA366" i="4"/>
  <c r="AG366" i="4"/>
  <c r="Z366" i="4"/>
  <c r="AF366" i="4"/>
  <c r="AD358" i="4"/>
  <c r="AJ358" i="4"/>
  <c r="AC358" i="4"/>
  <c r="AI358" i="4"/>
  <c r="AB358" i="4"/>
  <c r="AH358" i="4"/>
  <c r="AA358" i="4"/>
  <c r="AG358" i="4"/>
  <c r="Z358" i="4"/>
  <c r="AF358" i="4"/>
  <c r="AD350" i="4"/>
  <c r="AJ350" i="4"/>
  <c r="AC350" i="4"/>
  <c r="AI350" i="4"/>
  <c r="AB350" i="4"/>
  <c r="AH350" i="4"/>
  <c r="AA350" i="4"/>
  <c r="AG350" i="4"/>
  <c r="Z350" i="4"/>
  <c r="AF350" i="4"/>
  <c r="AD342" i="4"/>
  <c r="AJ342" i="4"/>
  <c r="AC342" i="4"/>
  <c r="AI342" i="4"/>
  <c r="AB342" i="4"/>
  <c r="AH342" i="4"/>
  <c r="AA342" i="4"/>
  <c r="AG342" i="4"/>
  <c r="Z342" i="4"/>
  <c r="AF342" i="4"/>
  <c r="AD334" i="4"/>
  <c r="AJ334" i="4"/>
  <c r="AC334" i="4"/>
  <c r="AI334" i="4"/>
  <c r="AB334" i="4"/>
  <c r="AH334" i="4"/>
  <c r="AA334" i="4"/>
  <c r="AG334" i="4"/>
  <c r="Z334" i="4"/>
  <c r="AF334" i="4"/>
  <c r="AD326" i="4"/>
  <c r="AJ326" i="4"/>
  <c r="AC326" i="4"/>
  <c r="AI326" i="4"/>
  <c r="AB326" i="4"/>
  <c r="AH326" i="4"/>
  <c r="AA326" i="4"/>
  <c r="AG326" i="4"/>
  <c r="Z326" i="4"/>
  <c r="AF326" i="4"/>
  <c r="AD318" i="4"/>
  <c r="AJ318" i="4"/>
  <c r="AC318" i="4"/>
  <c r="AI318" i="4"/>
  <c r="AB318" i="4"/>
  <c r="AH318" i="4"/>
  <c r="AA318" i="4"/>
  <c r="AG318" i="4"/>
  <c r="Z318" i="4"/>
  <c r="AF318" i="4"/>
  <c r="AD389" i="4"/>
  <c r="AJ389" i="4"/>
  <c r="AC389" i="4"/>
  <c r="AI389" i="4"/>
  <c r="AB389" i="4"/>
  <c r="AH389" i="4"/>
  <c r="AA379" i="4"/>
  <c r="AG379" i="4"/>
  <c r="AA347" i="4"/>
  <c r="AG347" i="4"/>
  <c r="AA303" i="4"/>
  <c r="AG303" i="4"/>
  <c r="Z303" i="4"/>
  <c r="AF303" i="4"/>
  <c r="AB287" i="4"/>
  <c r="AH287" i="4"/>
  <c r="AA287" i="4"/>
  <c r="AG287" i="4"/>
  <c r="Z287" i="4"/>
  <c r="AF287" i="4"/>
  <c r="AB269" i="4"/>
  <c r="AH269" i="4"/>
  <c r="AA269" i="4"/>
  <c r="AG269" i="4"/>
  <c r="Z269" i="4"/>
  <c r="AF269" i="4"/>
  <c r="AC261" i="4"/>
  <c r="AI261" i="4"/>
  <c r="AB261" i="4"/>
  <c r="AH261" i="4"/>
  <c r="AA261" i="4"/>
  <c r="AG261" i="4"/>
  <c r="Z261" i="4"/>
  <c r="AF261" i="4"/>
  <c r="AB253" i="4"/>
  <c r="AH253" i="4"/>
  <c r="AA253" i="4"/>
  <c r="AG253" i="4"/>
  <c r="Z253" i="4"/>
  <c r="AF253" i="4"/>
  <c r="AC245" i="4"/>
  <c r="AI245" i="4"/>
  <c r="AB245" i="4"/>
  <c r="AH245" i="4"/>
  <c r="AA245" i="4"/>
  <c r="AG245" i="4"/>
  <c r="Z245" i="4"/>
  <c r="AF245" i="4"/>
  <c r="AB237" i="4"/>
  <c r="AH237" i="4"/>
  <c r="AA237" i="4"/>
  <c r="AG237" i="4"/>
  <c r="Z237" i="4"/>
  <c r="AF237" i="4"/>
  <c r="AC229" i="4"/>
  <c r="AI229" i="4"/>
  <c r="AB229" i="4"/>
  <c r="AH229" i="4"/>
  <c r="AA229" i="4"/>
  <c r="AG229" i="4"/>
  <c r="Z229" i="4"/>
  <c r="AF229" i="4"/>
  <c r="AB221" i="4"/>
  <c r="AH221" i="4"/>
  <c r="AA221" i="4"/>
  <c r="AG221" i="4"/>
  <c r="Z221" i="4"/>
  <c r="AF221" i="4"/>
  <c r="AC213" i="4"/>
  <c r="AI213" i="4"/>
  <c r="AB213" i="4"/>
  <c r="AH213" i="4"/>
  <c r="AA213" i="4"/>
  <c r="AG213" i="4"/>
  <c r="Z213" i="4"/>
  <c r="AF213" i="4"/>
  <c r="AB205" i="4"/>
  <c r="AH205" i="4"/>
  <c r="AA205" i="4"/>
  <c r="AG205" i="4"/>
  <c r="Z205" i="4"/>
  <c r="AF205" i="4"/>
  <c r="AC197" i="4"/>
  <c r="AI197" i="4"/>
  <c r="AB197" i="4"/>
  <c r="AH197" i="4"/>
  <c r="AA197" i="4"/>
  <c r="AG197" i="4"/>
  <c r="Z197" i="4"/>
  <c r="AF197" i="4"/>
  <c r="AB189" i="4"/>
  <c r="AH189" i="4"/>
  <c r="AA189" i="4"/>
  <c r="AG189" i="4"/>
  <c r="Z189" i="4"/>
  <c r="AF189" i="4"/>
  <c r="AC181" i="4"/>
  <c r="AI181" i="4"/>
  <c r="AB181" i="4"/>
  <c r="AH181" i="4"/>
  <c r="AA181" i="4"/>
  <c r="AG181" i="4"/>
  <c r="Z181" i="4"/>
  <c r="AF181" i="4"/>
  <c r="AB173" i="4"/>
  <c r="AH173" i="4"/>
  <c r="AA173" i="4"/>
  <c r="AG173" i="4"/>
  <c r="Z173" i="4"/>
  <c r="AF173" i="4"/>
  <c r="AC165" i="4"/>
  <c r="AI165" i="4"/>
  <c r="AB165" i="4"/>
  <c r="AH165" i="4"/>
  <c r="AA165" i="4"/>
  <c r="AG165" i="4"/>
  <c r="Z165" i="4"/>
  <c r="AF165" i="4"/>
  <c r="AB157" i="4"/>
  <c r="AH157" i="4"/>
  <c r="AA157" i="4"/>
  <c r="AG157" i="4"/>
  <c r="Z157" i="4"/>
  <c r="AF157" i="4"/>
  <c r="AC149" i="4"/>
  <c r="AI149" i="4"/>
  <c r="AB149" i="4"/>
  <c r="AH149" i="4"/>
  <c r="AA149" i="4"/>
  <c r="AG149" i="4"/>
  <c r="Z149" i="4"/>
  <c r="AF149" i="4"/>
  <c r="AB141" i="4"/>
  <c r="AH141" i="4"/>
  <c r="AA141" i="4"/>
  <c r="AG141" i="4"/>
  <c r="Z141" i="4"/>
  <c r="AF141" i="4"/>
  <c r="AC133" i="4"/>
  <c r="AI133" i="4"/>
  <c r="AB133" i="4"/>
  <c r="AH133" i="4"/>
  <c r="AA133" i="4"/>
  <c r="AG133" i="4"/>
  <c r="Z133" i="4"/>
  <c r="AF133" i="4"/>
  <c r="AB125" i="4"/>
  <c r="AH125" i="4"/>
  <c r="AA125" i="4"/>
  <c r="AG125" i="4"/>
  <c r="Z125" i="4"/>
  <c r="AF125" i="4"/>
  <c r="AC117" i="4"/>
  <c r="AI117" i="4"/>
  <c r="AB117" i="4"/>
  <c r="AH117" i="4"/>
  <c r="AA117" i="4"/>
  <c r="AG117" i="4"/>
  <c r="Z117" i="4"/>
  <c r="AF117" i="4"/>
  <c r="AA276" i="4"/>
  <c r="AG276" i="4"/>
  <c r="Z276" i="4"/>
  <c r="AF276" i="4"/>
  <c r="AB262" i="4"/>
  <c r="AH262" i="4"/>
  <c r="AA262" i="4"/>
  <c r="AG262" i="4"/>
  <c r="AB246" i="4"/>
  <c r="AH246" i="4"/>
  <c r="AA246" i="4"/>
  <c r="AG246" i="4"/>
  <c r="AB230" i="4"/>
  <c r="AH230" i="4"/>
  <c r="AA230" i="4"/>
  <c r="AG230" i="4"/>
  <c r="AB214" i="4"/>
  <c r="AH214" i="4"/>
  <c r="AA214" i="4"/>
  <c r="AG214" i="4"/>
  <c r="AB198" i="4"/>
  <c r="AH198" i="4"/>
  <c r="AA198" i="4"/>
  <c r="AG198" i="4"/>
  <c r="AB182" i="4"/>
  <c r="AH182" i="4"/>
  <c r="AA182" i="4"/>
  <c r="AG182" i="4"/>
  <c r="AB166" i="4"/>
  <c r="AH166" i="4"/>
  <c r="AA166" i="4"/>
  <c r="AG166" i="4"/>
  <c r="AB150" i="4"/>
  <c r="AH150" i="4"/>
  <c r="AA150" i="4"/>
  <c r="AG150" i="4"/>
  <c r="AB134" i="4"/>
  <c r="AH134" i="4"/>
  <c r="AA134" i="4"/>
  <c r="AG134" i="4"/>
  <c r="AA102" i="4"/>
  <c r="AG102" i="4"/>
  <c r="AD308" i="4"/>
  <c r="AJ308" i="4"/>
  <c r="AC308" i="4"/>
  <c r="AI308" i="4"/>
  <c r="AB308" i="4"/>
  <c r="AH308" i="4"/>
  <c r="AA308" i="4"/>
  <c r="AG308" i="4"/>
  <c r="Z308" i="4"/>
  <c r="AF308" i="4"/>
  <c r="AB96" i="4"/>
  <c r="AH96" i="4"/>
  <c r="AA96" i="4"/>
  <c r="AG96" i="4"/>
  <c r="Z96" i="4"/>
  <c r="AF96" i="4"/>
  <c r="AA80" i="4"/>
  <c r="AG80" i="4"/>
  <c r="Z80" i="4"/>
  <c r="AF80" i="4"/>
  <c r="AB64" i="4"/>
  <c r="AH64" i="4"/>
  <c r="AA64" i="4"/>
  <c r="AG64" i="4"/>
  <c r="Z64" i="4"/>
  <c r="AF64" i="4"/>
  <c r="AD48" i="4"/>
  <c r="AJ48" i="4"/>
  <c r="AC48" i="4"/>
  <c r="AI48" i="4"/>
  <c r="AB48" i="4"/>
  <c r="AH48" i="4"/>
  <c r="AA48" i="4"/>
  <c r="AG48" i="4"/>
  <c r="Z48" i="4"/>
  <c r="AF48" i="4"/>
  <c r="AC77" i="4"/>
  <c r="AI77" i="4"/>
  <c r="AB77" i="4"/>
  <c r="AH77" i="4"/>
  <c r="AA77" i="4"/>
  <c r="AG77" i="4"/>
  <c r="Z77" i="4"/>
  <c r="AF77" i="4"/>
  <c r="AD67" i="4"/>
  <c r="AJ67" i="4"/>
  <c r="AC67" i="4"/>
  <c r="AI67" i="4"/>
  <c r="AB67" i="4"/>
  <c r="AH67" i="4"/>
  <c r="AB45" i="4"/>
  <c r="AH45" i="4"/>
  <c r="AA45" i="4"/>
  <c r="AG45" i="4"/>
  <c r="Z45" i="4"/>
  <c r="AF45" i="4"/>
  <c r="AA30" i="4"/>
  <c r="AG30" i="4"/>
  <c r="AD87" i="4"/>
  <c r="AJ87" i="4"/>
  <c r="AD95" i="4"/>
  <c r="AJ95" i="4"/>
  <c r="AC60" i="4"/>
  <c r="AI60" i="4"/>
  <c r="AB60" i="4"/>
  <c r="AH60" i="4"/>
  <c r="AA60" i="4"/>
  <c r="AG60" i="4"/>
  <c r="Z60" i="4"/>
  <c r="AF60" i="4"/>
  <c r="AC337" i="4"/>
  <c r="AI337" i="4"/>
  <c r="AB337" i="4"/>
  <c r="AH337" i="4"/>
  <c r="AA337" i="4"/>
  <c r="AG337" i="4"/>
  <c r="AB305" i="4"/>
  <c r="AH305" i="4"/>
  <c r="AA305" i="4"/>
  <c r="AG305" i="4"/>
  <c r="Z305" i="4"/>
  <c r="AF305" i="4"/>
  <c r="AD273" i="4"/>
  <c r="AJ273" i="4"/>
  <c r="AC273" i="4"/>
  <c r="AI273" i="4"/>
  <c r="AB273" i="4"/>
  <c r="AH273" i="4"/>
  <c r="AA273" i="4"/>
  <c r="AG273" i="4"/>
  <c r="Z273" i="4"/>
  <c r="AF273" i="4"/>
  <c r="AD310" i="4"/>
  <c r="AJ310" i="4"/>
  <c r="AC310" i="4"/>
  <c r="AI310" i="4"/>
  <c r="AB310" i="4"/>
  <c r="AH310" i="4"/>
  <c r="AA310" i="4"/>
  <c r="AG310" i="4"/>
  <c r="Z310" i="4"/>
  <c r="AF310" i="4"/>
  <c r="AD268" i="4"/>
  <c r="AJ268" i="4"/>
  <c r="AC268" i="4"/>
  <c r="AI268" i="4"/>
  <c r="AB268" i="4"/>
  <c r="AH268" i="4"/>
  <c r="AD252" i="4"/>
  <c r="AJ252" i="4"/>
  <c r="AC252" i="4"/>
  <c r="AI252" i="4"/>
  <c r="AB252" i="4"/>
  <c r="AH252" i="4"/>
  <c r="AD236" i="4"/>
  <c r="AJ236" i="4"/>
  <c r="AC236" i="4"/>
  <c r="AI236" i="4"/>
  <c r="AB236" i="4"/>
  <c r="AH236" i="4"/>
  <c r="AA236" i="4"/>
  <c r="AG236" i="4"/>
  <c r="AD220" i="4"/>
  <c r="AJ220" i="4"/>
  <c r="AC220" i="4"/>
  <c r="AI220" i="4"/>
  <c r="AB220" i="4"/>
  <c r="AH220" i="4"/>
  <c r="AA220" i="4"/>
  <c r="AG220" i="4"/>
  <c r="AD204" i="4"/>
  <c r="AJ204" i="4"/>
  <c r="AC204" i="4"/>
  <c r="AI204" i="4"/>
  <c r="AB204" i="4"/>
  <c r="AH204" i="4"/>
  <c r="AA204" i="4"/>
  <c r="AG204" i="4"/>
  <c r="AD188" i="4"/>
  <c r="AJ188" i="4"/>
  <c r="AC188" i="4"/>
  <c r="AI188" i="4"/>
  <c r="AB188" i="4"/>
  <c r="AH188" i="4"/>
  <c r="AA188" i="4"/>
  <c r="AG188" i="4"/>
  <c r="AD172" i="4"/>
  <c r="AJ172" i="4"/>
  <c r="AC172" i="4"/>
  <c r="AI172" i="4"/>
  <c r="AB172" i="4"/>
  <c r="AH172" i="4"/>
  <c r="AA172" i="4"/>
  <c r="AG172" i="4"/>
  <c r="AD156" i="4"/>
  <c r="AJ156" i="4"/>
  <c r="AC156" i="4"/>
  <c r="AI156" i="4"/>
  <c r="AB156" i="4"/>
  <c r="AH156" i="4"/>
  <c r="AA156" i="4"/>
  <c r="AG156" i="4"/>
  <c r="AD140" i="4"/>
  <c r="AJ140" i="4"/>
  <c r="AC140" i="4"/>
  <c r="AI140" i="4"/>
  <c r="AB140" i="4"/>
  <c r="AH140" i="4"/>
  <c r="AA140" i="4"/>
  <c r="AG140" i="4"/>
  <c r="AD124" i="4"/>
  <c r="AJ124" i="4"/>
  <c r="AC124" i="4"/>
  <c r="AI124" i="4"/>
  <c r="AB124" i="4"/>
  <c r="AH124" i="4"/>
  <c r="AA124" i="4"/>
  <c r="AG124" i="4"/>
  <c r="AD108" i="4"/>
  <c r="AJ108" i="4"/>
  <c r="AC108" i="4"/>
  <c r="AI108" i="4"/>
  <c r="AB108" i="4"/>
  <c r="AH108" i="4"/>
  <c r="AA108" i="4"/>
  <c r="AG108" i="4"/>
  <c r="AC82" i="4"/>
  <c r="AI82" i="4"/>
  <c r="AB82" i="4"/>
  <c r="AH82" i="4"/>
  <c r="AA82" i="4"/>
  <c r="AG82" i="4"/>
  <c r="Z82" i="4"/>
  <c r="AF82" i="4"/>
  <c r="AD101" i="4"/>
  <c r="AJ101" i="4"/>
  <c r="AC101" i="4"/>
  <c r="AI101" i="4"/>
  <c r="AB101" i="4"/>
  <c r="AH101" i="4"/>
  <c r="AA101" i="4"/>
  <c r="AG101" i="4"/>
  <c r="Z101" i="4"/>
  <c r="AF101" i="4"/>
  <c r="AD73" i="4"/>
  <c r="AJ73" i="4"/>
  <c r="AC76" i="4"/>
  <c r="AI76" i="4"/>
  <c r="AB76" i="4"/>
  <c r="AH76" i="4"/>
  <c r="AA76" i="4"/>
  <c r="AG76" i="4"/>
  <c r="Z76" i="4"/>
  <c r="AF76" i="4"/>
  <c r="AD397" i="4"/>
  <c r="AJ397" i="4"/>
  <c r="AC397" i="4"/>
  <c r="AI397" i="4"/>
  <c r="AB397" i="4"/>
  <c r="AH397" i="4"/>
  <c r="AA397" i="4"/>
  <c r="AG397" i="4"/>
  <c r="Z397" i="4"/>
  <c r="AF397" i="4"/>
  <c r="AC359" i="4"/>
  <c r="AI359" i="4"/>
  <c r="AB359" i="4"/>
  <c r="AH359" i="4"/>
  <c r="AA359" i="4"/>
  <c r="AG359" i="4"/>
  <c r="AB307" i="4"/>
  <c r="AH307" i="4"/>
  <c r="AA307" i="4"/>
  <c r="AG307" i="4"/>
  <c r="Z307" i="4"/>
  <c r="AF307" i="4"/>
  <c r="AB291" i="4"/>
  <c r="AH291" i="4"/>
  <c r="AA291" i="4"/>
  <c r="AG291" i="4"/>
  <c r="AD275" i="4"/>
  <c r="AJ275" i="4"/>
  <c r="AC275" i="4"/>
  <c r="AI275" i="4"/>
  <c r="AB275" i="4"/>
  <c r="AH275" i="4"/>
  <c r="AA275" i="4"/>
  <c r="AG275" i="4"/>
  <c r="Z275" i="4"/>
  <c r="AF275" i="4"/>
  <c r="AD282" i="4"/>
  <c r="AJ282" i="4"/>
  <c r="AC282" i="4"/>
  <c r="AI282" i="4"/>
  <c r="AB282" i="4"/>
  <c r="AH282" i="4"/>
  <c r="AA282" i="4"/>
  <c r="AG282" i="4"/>
  <c r="Z282" i="4"/>
  <c r="AF282" i="4"/>
  <c r="AC255" i="4"/>
  <c r="AI255" i="4"/>
  <c r="AB255" i="4"/>
  <c r="AH255" i="4"/>
  <c r="AA255" i="4"/>
  <c r="AG255" i="4"/>
  <c r="Z255" i="4"/>
  <c r="AF255" i="4"/>
  <c r="AC239" i="4"/>
  <c r="AI239" i="4"/>
  <c r="AB239" i="4"/>
  <c r="AH239" i="4"/>
  <c r="AA239" i="4"/>
  <c r="AG239" i="4"/>
  <c r="Z239" i="4"/>
  <c r="AF239" i="4"/>
  <c r="AC223" i="4"/>
  <c r="AI223" i="4"/>
  <c r="AB223" i="4"/>
  <c r="AH223" i="4"/>
  <c r="AA223" i="4"/>
  <c r="AG223" i="4"/>
  <c r="Z223" i="4"/>
  <c r="AF223" i="4"/>
  <c r="AC207" i="4"/>
  <c r="AI207" i="4"/>
  <c r="AB207" i="4"/>
  <c r="AH207" i="4"/>
  <c r="AA207" i="4"/>
  <c r="AG207" i="4"/>
  <c r="Z207" i="4"/>
  <c r="AF207" i="4"/>
  <c r="AC191" i="4"/>
  <c r="AI191" i="4"/>
  <c r="AB191" i="4"/>
  <c r="AH191" i="4"/>
  <c r="AA191" i="4"/>
  <c r="AG191" i="4"/>
  <c r="Z191" i="4"/>
  <c r="AF191" i="4"/>
  <c r="AC175" i="4"/>
  <c r="AI175" i="4"/>
  <c r="AB175" i="4"/>
  <c r="AH175" i="4"/>
  <c r="AA175" i="4"/>
  <c r="AG175" i="4"/>
  <c r="Z175" i="4"/>
  <c r="AF175" i="4"/>
  <c r="AC159" i="4"/>
  <c r="AI159" i="4"/>
  <c r="AB159" i="4"/>
  <c r="AH159" i="4"/>
  <c r="AA159" i="4"/>
  <c r="AG159" i="4"/>
  <c r="Z159" i="4"/>
  <c r="AF159" i="4"/>
  <c r="AC143" i="4"/>
  <c r="AI143" i="4"/>
  <c r="AB143" i="4"/>
  <c r="AH143" i="4"/>
  <c r="AA143" i="4"/>
  <c r="AG143" i="4"/>
  <c r="Z143" i="4"/>
  <c r="AF143" i="4"/>
  <c r="AC127" i="4"/>
  <c r="AI127" i="4"/>
  <c r="AB127" i="4"/>
  <c r="AH127" i="4"/>
  <c r="AA127" i="4"/>
  <c r="AG127" i="4"/>
  <c r="Z127" i="4"/>
  <c r="AF127" i="4"/>
  <c r="AC111" i="4"/>
  <c r="AI111" i="4"/>
  <c r="AB111" i="4"/>
  <c r="AH111" i="4"/>
  <c r="AA111" i="4"/>
  <c r="AG111" i="4"/>
  <c r="Z111" i="4"/>
  <c r="AF111" i="4"/>
  <c r="AB103" i="4"/>
  <c r="AH103" i="4"/>
  <c r="AA103" i="4"/>
  <c r="AG103" i="4"/>
  <c r="Z103" i="4"/>
  <c r="AF103" i="4"/>
  <c r="AD68" i="4"/>
  <c r="AJ68" i="4"/>
  <c r="AC68" i="4"/>
  <c r="AI68" i="4"/>
  <c r="AB68" i="4"/>
  <c r="AH68" i="4"/>
  <c r="AA68" i="4"/>
  <c r="AG68" i="4"/>
  <c r="Z68" i="4"/>
  <c r="AF68" i="4"/>
  <c r="AA52" i="4"/>
  <c r="AG52" i="4"/>
  <c r="Z52" i="4"/>
  <c r="AF52" i="4"/>
  <c r="AA69" i="4"/>
  <c r="AG69" i="4"/>
  <c r="Z69" i="4"/>
  <c r="AF69" i="4"/>
  <c r="AD59" i="4"/>
  <c r="AJ59" i="4"/>
  <c r="AC59" i="4"/>
  <c r="AI59" i="4"/>
  <c r="AB59" i="4"/>
  <c r="AH59" i="4"/>
  <c r="AB40" i="4"/>
  <c r="AH40" i="4"/>
  <c r="AA40" i="4"/>
  <c r="AG40" i="4"/>
  <c r="Z40" i="4"/>
  <c r="AF40" i="4"/>
  <c r="AC29" i="4"/>
  <c r="AI29" i="4"/>
  <c r="AB29" i="4"/>
  <c r="AH29" i="4"/>
  <c r="AA29" i="4"/>
  <c r="AG29" i="4"/>
  <c r="Z29" i="4"/>
  <c r="AF29" i="4"/>
  <c r="AC92" i="4"/>
  <c r="AI92" i="4"/>
  <c r="AB92" i="4"/>
  <c r="AH92" i="4"/>
  <c r="AA92" i="4"/>
  <c r="AG92" i="4"/>
  <c r="Z92" i="4"/>
  <c r="AF92" i="4"/>
  <c r="AD385" i="4"/>
  <c r="AJ385" i="4"/>
  <c r="AC391" i="4"/>
  <c r="AI391" i="4"/>
  <c r="AA365" i="4"/>
  <c r="AG365" i="4"/>
  <c r="AD333" i="4"/>
  <c r="AJ333" i="4"/>
  <c r="AC333" i="4"/>
  <c r="AI333" i="4"/>
  <c r="AB333" i="4"/>
  <c r="AH333" i="4"/>
  <c r="AA333" i="4"/>
  <c r="AG333" i="4"/>
  <c r="AD309" i="4"/>
  <c r="AJ309" i="4"/>
  <c r="AC309" i="4"/>
  <c r="AI309" i="4"/>
  <c r="AB309" i="4"/>
  <c r="AH309" i="4"/>
  <c r="AA309" i="4"/>
  <c r="AG309" i="4"/>
  <c r="Z309" i="4"/>
  <c r="AF309" i="4"/>
  <c r="AD293" i="4"/>
  <c r="AJ293" i="4"/>
  <c r="AC293" i="4"/>
  <c r="AI293" i="4"/>
  <c r="AB293" i="4"/>
  <c r="AH293" i="4"/>
  <c r="AA293" i="4"/>
  <c r="AG293" i="4"/>
  <c r="Z293" i="4"/>
  <c r="AF293" i="4"/>
  <c r="AA264" i="4"/>
  <c r="AG264" i="4"/>
  <c r="AA248" i="4"/>
  <c r="AG248" i="4"/>
  <c r="AA232" i="4"/>
  <c r="AG232" i="4"/>
  <c r="AA216" i="4"/>
  <c r="AG216" i="4"/>
  <c r="AA200" i="4"/>
  <c r="AG200" i="4"/>
  <c r="AA184" i="4"/>
  <c r="AG184" i="4"/>
  <c r="AA168" i="4"/>
  <c r="AG168" i="4"/>
  <c r="AA152" i="4"/>
  <c r="AG152" i="4"/>
  <c r="AA136" i="4"/>
  <c r="AG136" i="4"/>
  <c r="AA120" i="4"/>
  <c r="AG120" i="4"/>
  <c r="AB104" i="4"/>
  <c r="AH104" i="4"/>
  <c r="AA104" i="4"/>
  <c r="AG104" i="4"/>
  <c r="AA367" i="4"/>
  <c r="AG367" i="4"/>
  <c r="AA335" i="4"/>
  <c r="AG335" i="4"/>
  <c r="Z53" i="4"/>
  <c r="AF53" i="4"/>
  <c r="AD378" i="4"/>
  <c r="AJ378" i="4"/>
  <c r="AC378" i="4"/>
  <c r="AI378" i="4"/>
  <c r="AB378" i="4"/>
  <c r="AH378" i="4"/>
  <c r="AA378" i="4"/>
  <c r="AG378" i="4"/>
  <c r="Z378" i="4"/>
  <c r="AF378" i="4"/>
  <c r="AC370" i="4"/>
  <c r="AI370" i="4"/>
  <c r="AB370" i="4"/>
  <c r="AH370" i="4"/>
  <c r="AA370" i="4"/>
  <c r="AG370" i="4"/>
  <c r="Z370" i="4"/>
  <c r="AF370" i="4"/>
  <c r="Z362" i="4"/>
  <c r="AF362" i="4"/>
  <c r="Z346" i="4"/>
  <c r="AF346" i="4"/>
  <c r="AC338" i="4"/>
  <c r="AI338" i="4"/>
  <c r="AB338" i="4"/>
  <c r="AH338" i="4"/>
  <c r="AA338" i="4"/>
  <c r="AG338" i="4"/>
  <c r="Z338" i="4"/>
  <c r="AF338" i="4"/>
  <c r="Z330" i="4"/>
  <c r="AF330" i="4"/>
  <c r="Z314" i="4"/>
  <c r="AF314" i="4"/>
  <c r="AD371" i="4"/>
  <c r="AJ371" i="4"/>
  <c r="AC371" i="4"/>
  <c r="AI371" i="4"/>
  <c r="AB371" i="4"/>
  <c r="AH371" i="4"/>
  <c r="AA371" i="4"/>
  <c r="AG371" i="4"/>
  <c r="AC339" i="4"/>
  <c r="AI339" i="4"/>
  <c r="AB339" i="4"/>
  <c r="AH339" i="4"/>
  <c r="AA339" i="4"/>
  <c r="AG339" i="4"/>
  <c r="AD323" i="4"/>
  <c r="AJ323" i="4"/>
  <c r="AC323" i="4"/>
  <c r="AI323" i="4"/>
  <c r="AB323" i="4"/>
  <c r="AH323" i="4"/>
  <c r="AA323" i="4"/>
  <c r="AG323" i="4"/>
  <c r="Z311" i="4"/>
  <c r="AF311" i="4"/>
  <c r="AC295" i="4"/>
  <c r="AI295" i="4"/>
  <c r="AB295" i="4"/>
  <c r="AH295" i="4"/>
  <c r="AA295" i="4"/>
  <c r="AG295" i="4"/>
  <c r="Z295" i="4"/>
  <c r="AF295" i="4"/>
  <c r="AD270" i="4"/>
  <c r="AJ270" i="4"/>
  <c r="AC270" i="4"/>
  <c r="AI270" i="4"/>
  <c r="AB270" i="4"/>
  <c r="AH270" i="4"/>
  <c r="AA270" i="4"/>
  <c r="AG270" i="4"/>
  <c r="AD254" i="4"/>
  <c r="AJ254" i="4"/>
  <c r="AC254" i="4"/>
  <c r="AI254" i="4"/>
  <c r="AB254" i="4"/>
  <c r="AH254" i="4"/>
  <c r="AA254" i="4"/>
  <c r="AG254" i="4"/>
  <c r="AD238" i="4"/>
  <c r="AJ238" i="4"/>
  <c r="AC238" i="4"/>
  <c r="AI238" i="4"/>
  <c r="AB238" i="4"/>
  <c r="AH238" i="4"/>
  <c r="AA238" i="4"/>
  <c r="AG238" i="4"/>
  <c r="AD222" i="4"/>
  <c r="AJ222" i="4"/>
  <c r="AC222" i="4"/>
  <c r="AI222" i="4"/>
  <c r="AB222" i="4"/>
  <c r="AH222" i="4"/>
  <c r="AA222" i="4"/>
  <c r="AG222" i="4"/>
  <c r="AD206" i="4"/>
  <c r="AJ206" i="4"/>
  <c r="AC206" i="4"/>
  <c r="AI206" i="4"/>
  <c r="AB206" i="4"/>
  <c r="AH206" i="4"/>
  <c r="AA206" i="4"/>
  <c r="AG206" i="4"/>
  <c r="AD190" i="4"/>
  <c r="AJ190" i="4"/>
  <c r="AC190" i="4"/>
  <c r="AI190" i="4"/>
  <c r="AB190" i="4"/>
  <c r="AH190" i="4"/>
  <c r="AA190" i="4"/>
  <c r="AG190" i="4"/>
  <c r="AD174" i="4"/>
  <c r="AJ174" i="4"/>
  <c r="AC174" i="4"/>
  <c r="AI174" i="4"/>
  <c r="AB174" i="4"/>
  <c r="AH174" i="4"/>
  <c r="AA174" i="4"/>
  <c r="AG174" i="4"/>
  <c r="AD158" i="4"/>
  <c r="AJ158" i="4"/>
  <c r="AC158" i="4"/>
  <c r="AI158" i="4"/>
  <c r="AB158" i="4"/>
  <c r="AH158" i="4"/>
  <c r="AA158" i="4"/>
  <c r="AG158" i="4"/>
  <c r="AD142" i="4"/>
  <c r="AJ142" i="4"/>
  <c r="AC142" i="4"/>
  <c r="AI142" i="4"/>
  <c r="AB142" i="4"/>
  <c r="AH142" i="4"/>
  <c r="AA142" i="4"/>
  <c r="AG142" i="4"/>
  <c r="AD126" i="4"/>
  <c r="AJ126" i="4"/>
  <c r="AC126" i="4"/>
  <c r="AI126" i="4"/>
  <c r="AB126" i="4"/>
  <c r="AH126" i="4"/>
  <c r="AA126" i="4"/>
  <c r="AG126" i="4"/>
  <c r="AD110" i="4"/>
  <c r="AJ110" i="4"/>
  <c r="AC110" i="4"/>
  <c r="AI110" i="4"/>
  <c r="AB110" i="4"/>
  <c r="AH110" i="4"/>
  <c r="AA110" i="4"/>
  <c r="AG110" i="4"/>
  <c r="AD72" i="4"/>
  <c r="AJ72" i="4"/>
  <c r="AC72" i="4"/>
  <c r="AI72" i="4"/>
  <c r="AB72" i="4"/>
  <c r="AH72" i="4"/>
  <c r="AA72" i="4"/>
  <c r="AG72" i="4"/>
  <c r="Z72" i="4"/>
  <c r="AF72" i="4"/>
  <c r="Z56" i="4"/>
  <c r="AF56" i="4"/>
  <c r="AD61" i="4"/>
  <c r="AJ61" i="4"/>
  <c r="AC61" i="4"/>
  <c r="AI61" i="4"/>
  <c r="AB61" i="4"/>
  <c r="AH61" i="4"/>
  <c r="AA61" i="4"/>
  <c r="AG61" i="4"/>
  <c r="Z61" i="4"/>
  <c r="AF61" i="4"/>
  <c r="AB43" i="4"/>
  <c r="AH43" i="4"/>
  <c r="AA43" i="4"/>
  <c r="AG43" i="4"/>
  <c r="AD99" i="4"/>
  <c r="AJ99" i="4"/>
  <c r="Z377" i="4"/>
  <c r="AF377" i="4"/>
  <c r="AA268" i="4"/>
  <c r="AG268" i="4"/>
  <c r="Z268" i="4"/>
  <c r="AF268" i="4"/>
  <c r="AA260" i="4"/>
  <c r="AG260" i="4"/>
  <c r="Z260" i="4"/>
  <c r="AF260" i="4"/>
  <c r="AA252" i="4"/>
  <c r="AG252" i="4"/>
  <c r="Z252" i="4"/>
  <c r="AF252" i="4"/>
  <c r="AA244" i="4"/>
  <c r="AG244" i="4"/>
  <c r="Z244" i="4"/>
  <c r="AF244" i="4"/>
  <c r="Z236" i="4"/>
  <c r="AF236" i="4"/>
  <c r="Z228" i="4"/>
  <c r="AF228" i="4"/>
  <c r="Z220" i="4"/>
  <c r="AF220" i="4"/>
  <c r="Z212" i="4"/>
  <c r="AF212" i="4"/>
  <c r="Z204" i="4"/>
  <c r="AF204" i="4"/>
  <c r="Z196" i="4"/>
  <c r="AF196" i="4"/>
  <c r="Z188" i="4"/>
  <c r="AF188" i="4"/>
  <c r="Z180" i="4"/>
  <c r="AF180" i="4"/>
  <c r="Z172" i="4"/>
  <c r="AF172" i="4"/>
  <c r="Z164" i="4"/>
  <c r="AF164" i="4"/>
  <c r="Z156" i="4"/>
  <c r="AF156" i="4"/>
  <c r="AA148" i="4"/>
  <c r="AG148" i="4"/>
  <c r="Z148" i="4"/>
  <c r="AF148" i="4"/>
  <c r="Z140" i="4"/>
  <c r="AF140" i="4"/>
  <c r="Z132" i="4"/>
  <c r="AF132" i="4"/>
  <c r="Z124" i="4"/>
  <c r="AF124" i="4"/>
  <c r="Z116" i="4"/>
  <c r="AF116" i="4"/>
  <c r="Z108" i="4"/>
  <c r="AF108" i="4"/>
  <c r="AC73" i="4"/>
  <c r="AI73" i="4"/>
  <c r="AB73" i="4"/>
  <c r="AH73" i="4"/>
  <c r="AA73" i="4"/>
  <c r="AG73" i="4"/>
  <c r="Z73" i="4"/>
  <c r="AF73" i="4"/>
  <c r="Z380" i="4"/>
  <c r="AF380" i="4"/>
  <c r="AD376" i="4"/>
  <c r="AJ376" i="4"/>
  <c r="AC376" i="4"/>
  <c r="AI376" i="4"/>
  <c r="AB376" i="4"/>
  <c r="AH376" i="4"/>
  <c r="AA376" i="4"/>
  <c r="AG376" i="4"/>
  <c r="Z376" i="4"/>
  <c r="AF376" i="4"/>
  <c r="Z372" i="4"/>
  <c r="AF372" i="4"/>
  <c r="AD368" i="4"/>
  <c r="AJ368" i="4"/>
  <c r="AC368" i="4"/>
  <c r="AI368" i="4"/>
  <c r="AB368" i="4"/>
  <c r="AH368" i="4"/>
  <c r="AA368" i="4"/>
  <c r="AG368" i="4"/>
  <c r="Z368" i="4"/>
  <c r="AF368" i="4"/>
  <c r="Z364" i="4"/>
  <c r="AF364" i="4"/>
  <c r="AD360" i="4"/>
  <c r="AJ360" i="4"/>
  <c r="AC360" i="4"/>
  <c r="AI360" i="4"/>
  <c r="AB360" i="4"/>
  <c r="AH360" i="4"/>
  <c r="AA360" i="4"/>
  <c r="AG360" i="4"/>
  <c r="Z360" i="4"/>
  <c r="AF360" i="4"/>
  <c r="Z356" i="4"/>
  <c r="AF356" i="4"/>
  <c r="AD352" i="4"/>
  <c r="AJ352" i="4"/>
  <c r="AC352" i="4"/>
  <c r="AI352" i="4"/>
  <c r="AB352" i="4"/>
  <c r="AH352" i="4"/>
  <c r="AA352" i="4"/>
  <c r="AG352" i="4"/>
  <c r="Z352" i="4"/>
  <c r="AF352" i="4"/>
  <c r="Z348" i="4"/>
  <c r="AF348" i="4"/>
  <c r="AD344" i="4"/>
  <c r="AJ344" i="4"/>
  <c r="AC344" i="4"/>
  <c r="AI344" i="4"/>
  <c r="AB344" i="4"/>
  <c r="AH344" i="4"/>
  <c r="AA344" i="4"/>
  <c r="AG344" i="4"/>
  <c r="Z344" i="4"/>
  <c r="AF344" i="4"/>
  <c r="Z340" i="4"/>
  <c r="AF340" i="4"/>
  <c r="AD336" i="4"/>
  <c r="AJ336" i="4"/>
  <c r="AC336" i="4"/>
  <c r="AI336" i="4"/>
  <c r="AB336" i="4"/>
  <c r="AH336" i="4"/>
  <c r="AA336" i="4"/>
  <c r="AG336" i="4"/>
  <c r="Z336" i="4"/>
  <c r="AF336" i="4"/>
  <c r="Z332" i="4"/>
  <c r="AF332" i="4"/>
  <c r="AD328" i="4"/>
  <c r="AJ328" i="4"/>
  <c r="AC328" i="4"/>
  <c r="AI328" i="4"/>
  <c r="AB328" i="4"/>
  <c r="AH328" i="4"/>
  <c r="AA328" i="4"/>
  <c r="AG328" i="4"/>
  <c r="Z328" i="4"/>
  <c r="AF328" i="4"/>
  <c r="Z324" i="4"/>
  <c r="AF324" i="4"/>
  <c r="AD320" i="4"/>
  <c r="AJ320" i="4"/>
  <c r="AC320" i="4"/>
  <c r="AI320" i="4"/>
  <c r="AB320" i="4"/>
  <c r="AH320" i="4"/>
  <c r="AA320" i="4"/>
  <c r="AG320" i="4"/>
  <c r="Z320" i="4"/>
  <c r="AF320" i="4"/>
  <c r="Z316" i="4"/>
  <c r="AF316" i="4"/>
  <c r="AD393" i="4"/>
  <c r="AJ393" i="4"/>
  <c r="Z299" i="4"/>
  <c r="AF299" i="4"/>
  <c r="Z291" i="4"/>
  <c r="AF291" i="4"/>
  <c r="AA266" i="4"/>
  <c r="AG266" i="4"/>
  <c r="Z266" i="4"/>
  <c r="AF266" i="4"/>
  <c r="AA258" i="4"/>
  <c r="AG258" i="4"/>
  <c r="Z258" i="4"/>
  <c r="AF258" i="4"/>
  <c r="AA250" i="4"/>
  <c r="AG250" i="4"/>
  <c r="Z250" i="4"/>
  <c r="AF250" i="4"/>
  <c r="AA242" i="4"/>
  <c r="AG242" i="4"/>
  <c r="Z242" i="4"/>
  <c r="AF242" i="4"/>
  <c r="AA234" i="4"/>
  <c r="AG234" i="4"/>
  <c r="Z234" i="4"/>
  <c r="AF234" i="4"/>
  <c r="AA226" i="4"/>
  <c r="AG226" i="4"/>
  <c r="Z226" i="4"/>
  <c r="AF226" i="4"/>
  <c r="AA218" i="4"/>
  <c r="AG218" i="4"/>
  <c r="Z218" i="4"/>
  <c r="AF218" i="4"/>
  <c r="AA210" i="4"/>
  <c r="AG210" i="4"/>
  <c r="Z210" i="4"/>
  <c r="AF210" i="4"/>
  <c r="AA202" i="4"/>
  <c r="AG202" i="4"/>
  <c r="Z202" i="4"/>
  <c r="AF202" i="4"/>
  <c r="AA194" i="4"/>
  <c r="AG194" i="4"/>
  <c r="Z194" i="4"/>
  <c r="AF194" i="4"/>
  <c r="AA186" i="4"/>
  <c r="AG186" i="4"/>
  <c r="Z186" i="4"/>
  <c r="AF186" i="4"/>
  <c r="AA178" i="4"/>
  <c r="AG178" i="4"/>
  <c r="Z178" i="4"/>
  <c r="AF178" i="4"/>
  <c r="AA170" i="4"/>
  <c r="AG170" i="4"/>
  <c r="Z170" i="4"/>
  <c r="AF170" i="4"/>
  <c r="AA162" i="4"/>
  <c r="AG162" i="4"/>
  <c r="Z162" i="4"/>
  <c r="AF162" i="4"/>
  <c r="AA154" i="4"/>
  <c r="AG154" i="4"/>
  <c r="Z154" i="4"/>
  <c r="AF154" i="4"/>
  <c r="AA146" i="4"/>
  <c r="AG146" i="4"/>
  <c r="Z146" i="4"/>
  <c r="AF146" i="4"/>
  <c r="AA138" i="4"/>
  <c r="AG138" i="4"/>
  <c r="Z138" i="4"/>
  <c r="AF138" i="4"/>
  <c r="AA130" i="4"/>
  <c r="AG130" i="4"/>
  <c r="Z130" i="4"/>
  <c r="AF130" i="4"/>
  <c r="AA122" i="4"/>
  <c r="AG122" i="4"/>
  <c r="Z122" i="4"/>
  <c r="AF122" i="4"/>
  <c r="AA114" i="4"/>
  <c r="AG114" i="4"/>
  <c r="Z114" i="4"/>
  <c r="AF114" i="4"/>
  <c r="AA106" i="4"/>
  <c r="AG106" i="4"/>
  <c r="Z106" i="4"/>
  <c r="AF106" i="4"/>
  <c r="AD97" i="4"/>
  <c r="AJ97" i="4"/>
  <c r="AC97" i="4"/>
  <c r="AI97" i="4"/>
  <c r="AB97" i="4"/>
  <c r="AH97" i="4"/>
  <c r="AA97" i="4"/>
  <c r="AG97" i="4"/>
  <c r="Z97" i="4"/>
  <c r="AF97" i="4"/>
  <c r="AD85" i="4"/>
  <c r="AJ85" i="4"/>
  <c r="AC85" i="4"/>
  <c r="AI85" i="4"/>
  <c r="AB85" i="4"/>
  <c r="AH85" i="4"/>
  <c r="AA85" i="4"/>
  <c r="AG85" i="4"/>
  <c r="Z85" i="4"/>
  <c r="AF85" i="4"/>
  <c r="AA75" i="4"/>
  <c r="AG75" i="4"/>
  <c r="Z75" i="4"/>
  <c r="AF75" i="4"/>
  <c r="AA59" i="4"/>
  <c r="AG59" i="4"/>
  <c r="Z59" i="4"/>
  <c r="AF59" i="4"/>
  <c r="AC44" i="4"/>
  <c r="AI44" i="4"/>
  <c r="AB44" i="4"/>
  <c r="AH44" i="4"/>
  <c r="AA44" i="4"/>
  <c r="AG44" i="4"/>
  <c r="Z44" i="4"/>
  <c r="AF44" i="4"/>
  <c r="AA34" i="4"/>
  <c r="AG34" i="4"/>
  <c r="Z34" i="4"/>
  <c r="AF34" i="4"/>
  <c r="AC27" i="4"/>
  <c r="AC28" i="4"/>
  <c r="AC35" i="4"/>
  <c r="AC37" i="4"/>
  <c r="AC38" i="4"/>
  <c r="AC39" i="4"/>
  <c r="AC47" i="4"/>
  <c r="AC49" i="4"/>
  <c r="AC55" i="4"/>
  <c r="AC57" i="4"/>
  <c r="AC63" i="4"/>
  <c r="AC65" i="4"/>
  <c r="AC71" i="4"/>
  <c r="AC79" i="4"/>
  <c r="AC81" i="4"/>
  <c r="AC83" i="4"/>
  <c r="AC87" i="4"/>
  <c r="AC89" i="4"/>
  <c r="AC91" i="4"/>
  <c r="AC93" i="4"/>
  <c r="AC95" i="4"/>
  <c r="AC99" i="4"/>
  <c r="AC272" i="4"/>
  <c r="AC278" i="4"/>
  <c r="AC280" i="4"/>
  <c r="AC286" i="4"/>
  <c r="AC288" i="4"/>
  <c r="AC294" i="4"/>
  <c r="AC296" i="4"/>
  <c r="AC302" i="4"/>
  <c r="AC304" i="4"/>
  <c r="AC385" i="4"/>
  <c r="AC393" i="4"/>
  <c r="AC399" i="4"/>
  <c r="AC22" i="4"/>
  <c r="AB32" i="4"/>
  <c r="AH32" i="4"/>
  <c r="AA32" i="4"/>
  <c r="AG32" i="4"/>
  <c r="AD57" i="4"/>
  <c r="AJ57" i="4"/>
  <c r="AI57" i="4"/>
  <c r="AB57" i="4"/>
  <c r="AH57" i="4"/>
  <c r="AA57" i="4"/>
  <c r="AG57" i="4"/>
  <c r="Z57" i="4"/>
  <c r="AF57" i="4"/>
  <c r="AD49" i="4"/>
  <c r="AJ49" i="4"/>
  <c r="AI49" i="4"/>
  <c r="AB49" i="4"/>
  <c r="AH49" i="4"/>
  <c r="AA49" i="4"/>
  <c r="AG49" i="4"/>
  <c r="Z49" i="4"/>
  <c r="AF49" i="4"/>
  <c r="AC21" i="4"/>
  <c r="Z264" i="4"/>
  <c r="AF264" i="4"/>
  <c r="Z256" i="4"/>
  <c r="AF256" i="4"/>
  <c r="Z248" i="4"/>
  <c r="AF248" i="4"/>
  <c r="Z240" i="4"/>
  <c r="AF240" i="4"/>
  <c r="Z232" i="4"/>
  <c r="AF232" i="4"/>
  <c r="Z224" i="4"/>
  <c r="AF224" i="4"/>
  <c r="Z216" i="4"/>
  <c r="AF216" i="4"/>
  <c r="Z208" i="4"/>
  <c r="AF208" i="4"/>
  <c r="Z200" i="4"/>
  <c r="AF200" i="4"/>
  <c r="Z192" i="4"/>
  <c r="AF192" i="4"/>
  <c r="Z184" i="4"/>
  <c r="AF184" i="4"/>
  <c r="Z176" i="4"/>
  <c r="AF176" i="4"/>
  <c r="Z168" i="4"/>
  <c r="AF168" i="4"/>
  <c r="Z160" i="4"/>
  <c r="AF160" i="4"/>
  <c r="Z152" i="4"/>
  <c r="AF152" i="4"/>
  <c r="Z144" i="4"/>
  <c r="AF144" i="4"/>
  <c r="Z136" i="4"/>
  <c r="AF136" i="4"/>
  <c r="Z128" i="4"/>
  <c r="AF128" i="4"/>
  <c r="Z120" i="4"/>
  <c r="AF120" i="4"/>
  <c r="Z112" i="4"/>
  <c r="AF112" i="4"/>
  <c r="Z104" i="4"/>
  <c r="AF104" i="4"/>
  <c r="AD93" i="4"/>
  <c r="AJ93" i="4"/>
  <c r="AI93" i="4"/>
  <c r="AB93" i="4"/>
  <c r="AH93" i="4"/>
  <c r="AA93" i="4"/>
  <c r="AG93" i="4"/>
  <c r="Z93" i="4"/>
  <c r="AF93" i="4"/>
  <c r="AD81" i="4"/>
  <c r="AJ81" i="4"/>
  <c r="AI81" i="4"/>
  <c r="AB81" i="4"/>
  <c r="AH81" i="4"/>
  <c r="AA81" i="4"/>
  <c r="AG81" i="4"/>
  <c r="Z81" i="4"/>
  <c r="AF81" i="4"/>
  <c r="AD89" i="4"/>
  <c r="AJ89" i="4"/>
  <c r="AI89" i="4"/>
  <c r="AB89" i="4"/>
  <c r="AH89" i="4"/>
  <c r="AA89" i="4"/>
  <c r="AG89" i="4"/>
  <c r="Z89" i="4"/>
  <c r="AF89" i="4"/>
  <c r="AD65" i="4"/>
  <c r="AJ65" i="4"/>
  <c r="AI65" i="4"/>
  <c r="AB65" i="4"/>
  <c r="AH65" i="4"/>
  <c r="AA65" i="4"/>
  <c r="AG65" i="4"/>
  <c r="Z65" i="4"/>
  <c r="AF65" i="4"/>
  <c r="Z270" i="4"/>
  <c r="AF270" i="4"/>
  <c r="Z262" i="4"/>
  <c r="AF262" i="4"/>
  <c r="Z254" i="4"/>
  <c r="AF254" i="4"/>
  <c r="Z246" i="4"/>
  <c r="AF246" i="4"/>
  <c r="Z238" i="4"/>
  <c r="AF238" i="4"/>
  <c r="Z230" i="4"/>
  <c r="AF230" i="4"/>
  <c r="Z222" i="4"/>
  <c r="AF222" i="4"/>
  <c r="Z214" i="4"/>
  <c r="AF214" i="4"/>
  <c r="Z206" i="4"/>
  <c r="AF206" i="4"/>
  <c r="Z198" i="4"/>
  <c r="AF198" i="4"/>
  <c r="Z190" i="4"/>
  <c r="AF190" i="4"/>
  <c r="Z182" i="4"/>
  <c r="AF182" i="4"/>
  <c r="Z174" i="4"/>
  <c r="AF174" i="4"/>
  <c r="Z166" i="4"/>
  <c r="AF166" i="4"/>
  <c r="Z158" i="4"/>
  <c r="AF158" i="4"/>
  <c r="Z150" i="4"/>
  <c r="AF150" i="4"/>
  <c r="Z142" i="4"/>
  <c r="AF142" i="4"/>
  <c r="Z134" i="4"/>
  <c r="AF134" i="4"/>
  <c r="Z126" i="4"/>
  <c r="AF126" i="4"/>
  <c r="Z118" i="4"/>
  <c r="AF118" i="4"/>
  <c r="Z110" i="4"/>
  <c r="AF110" i="4"/>
  <c r="Z102" i="4"/>
  <c r="AF102" i="4"/>
  <c r="Z43" i="4"/>
  <c r="AF43" i="4"/>
  <c r="AI38" i="4"/>
  <c r="AB38" i="4"/>
  <c r="AH38" i="4"/>
  <c r="Z30" i="4"/>
  <c r="AF30" i="4"/>
  <c r="AI99" i="4"/>
  <c r="AB99" i="4"/>
  <c r="AH99" i="4"/>
  <c r="AA99" i="4"/>
  <c r="AG99" i="4"/>
  <c r="Z99" i="4"/>
  <c r="AF99" i="4"/>
  <c r="AI95" i="4"/>
  <c r="AB95" i="4"/>
  <c r="AH95" i="4"/>
  <c r="AA95" i="4"/>
  <c r="AG95" i="4"/>
  <c r="Z95" i="4"/>
  <c r="AF95" i="4"/>
  <c r="AD27" i="4"/>
  <c r="AD28" i="4"/>
  <c r="AD35" i="4"/>
  <c r="AD37" i="4"/>
  <c r="AD39" i="4"/>
  <c r="AD47" i="4"/>
  <c r="AD55" i="4"/>
  <c r="AD63" i="4"/>
  <c r="AD71" i="4"/>
  <c r="AD79" i="4"/>
  <c r="AD272" i="4"/>
  <c r="AD278" i="4"/>
  <c r="AD280" i="4"/>
  <c r="AD286" i="4"/>
  <c r="AD288" i="4"/>
  <c r="AD294" i="4"/>
  <c r="AD296" i="4"/>
  <c r="AD302" i="4"/>
  <c r="AD304" i="4"/>
  <c r="AD399" i="4"/>
  <c r="AD22" i="4"/>
  <c r="AD21" i="4"/>
  <c r="AA389" i="4"/>
  <c r="AG389" i="4"/>
  <c r="Z389" i="4"/>
  <c r="AF389" i="4"/>
  <c r="Z396" i="4"/>
  <c r="AF396" i="4"/>
  <c r="Z379" i="4"/>
  <c r="AF379" i="4"/>
  <c r="Z371" i="4"/>
  <c r="AF371" i="4"/>
  <c r="Z363" i="4"/>
  <c r="AF363" i="4"/>
  <c r="Z355" i="4"/>
  <c r="AF355" i="4"/>
  <c r="Z347" i="4"/>
  <c r="AF347" i="4"/>
  <c r="Z339" i="4"/>
  <c r="AF339" i="4"/>
  <c r="Z331" i="4"/>
  <c r="AF331" i="4"/>
  <c r="Z323" i="4"/>
  <c r="AF323" i="4"/>
  <c r="Z315" i="4"/>
  <c r="AF315" i="4"/>
  <c r="AJ280" i="4"/>
  <c r="AI280" i="4"/>
  <c r="AB280" i="4"/>
  <c r="AH280" i="4"/>
  <c r="AA280" i="4"/>
  <c r="AG280" i="4"/>
  <c r="Z280" i="4"/>
  <c r="AF280" i="4"/>
  <c r="AI87" i="4"/>
  <c r="AB87" i="4"/>
  <c r="AH87" i="4"/>
  <c r="AA87" i="4"/>
  <c r="AG87" i="4"/>
  <c r="Z87" i="4"/>
  <c r="AF87" i="4"/>
  <c r="AJ79" i="4"/>
  <c r="AI79" i="4"/>
  <c r="AB79" i="4"/>
  <c r="AH79" i="4"/>
  <c r="AA79" i="4"/>
  <c r="AG79" i="4"/>
  <c r="Z79" i="4"/>
  <c r="AF79" i="4"/>
  <c r="AJ63" i="4"/>
  <c r="AI63" i="4"/>
  <c r="AB63" i="4"/>
  <c r="AH63" i="4"/>
  <c r="AA63" i="4"/>
  <c r="AG63" i="4"/>
  <c r="Z63" i="4"/>
  <c r="AF63" i="4"/>
  <c r="AJ55" i="4"/>
  <c r="AI55" i="4"/>
  <c r="AB55" i="4"/>
  <c r="AH55" i="4"/>
  <c r="AA55" i="4"/>
  <c r="AG55" i="4"/>
  <c r="Z55" i="4"/>
  <c r="AF55" i="4"/>
  <c r="AJ47" i="4"/>
  <c r="AI47" i="4"/>
  <c r="AB47" i="4"/>
  <c r="AH47" i="4"/>
  <c r="AA47" i="4"/>
  <c r="AG47" i="4"/>
  <c r="Z47" i="4"/>
  <c r="AF47" i="4"/>
  <c r="Z369" i="4"/>
  <c r="AF369" i="4"/>
  <c r="Z361" i="4"/>
  <c r="AF361" i="4"/>
  <c r="Z353" i="4"/>
  <c r="AF353" i="4"/>
  <c r="Z345" i="4"/>
  <c r="AF345" i="4"/>
  <c r="Z337" i="4"/>
  <c r="AF337" i="4"/>
  <c r="Z329" i="4"/>
  <c r="AF329" i="4"/>
  <c r="Z321" i="4"/>
  <c r="AF321" i="4"/>
  <c r="Z313" i="4"/>
  <c r="AF313" i="4"/>
  <c r="AA300" i="4"/>
  <c r="AG300" i="4"/>
  <c r="Z300" i="4"/>
  <c r="AF300" i="4"/>
  <c r="AJ288" i="4"/>
  <c r="AI288" i="4"/>
  <c r="AB288" i="4"/>
  <c r="AH288" i="4"/>
  <c r="AA288" i="4"/>
  <c r="AG288" i="4"/>
  <c r="Z288" i="4"/>
  <c r="AF288" i="4"/>
  <c r="AA38" i="4"/>
  <c r="AG38" i="4"/>
  <c r="Z38" i="4"/>
  <c r="AF38" i="4"/>
  <c r="AA27" i="4"/>
  <c r="AA28" i="4"/>
  <c r="AA35" i="4"/>
  <c r="AA36" i="4"/>
  <c r="AA37" i="4"/>
  <c r="AA39" i="4"/>
  <c r="AA51" i="4"/>
  <c r="AA67" i="4"/>
  <c r="AA71" i="4"/>
  <c r="AA83" i="4"/>
  <c r="AA91" i="4"/>
  <c r="AA272" i="4"/>
  <c r="AA278" i="4"/>
  <c r="AA284" i="4"/>
  <c r="AA286" i="4"/>
  <c r="AA292" i="4"/>
  <c r="AA294" i="4"/>
  <c r="AA296" i="4"/>
  <c r="AA302" i="4"/>
  <c r="AA304" i="4"/>
  <c r="AA383" i="4"/>
  <c r="AA384" i="4"/>
  <c r="AA385" i="4"/>
  <c r="AA386" i="4"/>
  <c r="AA387" i="4"/>
  <c r="AA388" i="4"/>
  <c r="AA390" i="4"/>
  <c r="AA391" i="4"/>
  <c r="AA392" i="4"/>
  <c r="AA393" i="4"/>
  <c r="AA394" i="4"/>
  <c r="AA399" i="4"/>
  <c r="AA22" i="4"/>
  <c r="Z32" i="4"/>
  <c r="AF32" i="4"/>
  <c r="AB27" i="4"/>
  <c r="AB28" i="4"/>
  <c r="AB35" i="4"/>
  <c r="AB37" i="4"/>
  <c r="AB39" i="4"/>
  <c r="AB71" i="4"/>
  <c r="AB83" i="4"/>
  <c r="AB91" i="4"/>
  <c r="AB272" i="4"/>
  <c r="AB278" i="4"/>
  <c r="AB286" i="4"/>
  <c r="AB294" i="4"/>
  <c r="AB296" i="4"/>
  <c r="AB302" i="4"/>
  <c r="AB304" i="4"/>
  <c r="AB383" i="4"/>
  <c r="AB384" i="4"/>
  <c r="AB385" i="4"/>
  <c r="AB386" i="4"/>
  <c r="AB387" i="4"/>
  <c r="AB388" i="4"/>
  <c r="AB390" i="4"/>
  <c r="AB391" i="4"/>
  <c r="AB392" i="4"/>
  <c r="AB393" i="4"/>
  <c r="AB394" i="4"/>
  <c r="AB399" i="4"/>
  <c r="AB21" i="4"/>
  <c r="AB22" i="4"/>
  <c r="AI393" i="4"/>
  <c r="AH393" i="4"/>
  <c r="AG393" i="4"/>
  <c r="Z393" i="4"/>
  <c r="AF393" i="4"/>
  <c r="AI385" i="4"/>
  <c r="AH385" i="4"/>
  <c r="AG385" i="4"/>
  <c r="Z385" i="4"/>
  <c r="AF385" i="4"/>
  <c r="Z375" i="4"/>
  <c r="AF375" i="4"/>
  <c r="Z367" i="4"/>
  <c r="AF367" i="4"/>
  <c r="Z359" i="4"/>
  <c r="AF359" i="4"/>
  <c r="Z351" i="4"/>
  <c r="AF351" i="4"/>
  <c r="Z343" i="4"/>
  <c r="AF343" i="4"/>
  <c r="Z335" i="4"/>
  <c r="AF335" i="4"/>
  <c r="Z327" i="4"/>
  <c r="AF327" i="4"/>
  <c r="Z319" i="4"/>
  <c r="AF319" i="4"/>
  <c r="AG292" i="4"/>
  <c r="Z292" i="4"/>
  <c r="AF292" i="4"/>
  <c r="AJ302" i="4"/>
  <c r="AI302" i="4"/>
  <c r="AH302" i="4"/>
  <c r="AG302" i="4"/>
  <c r="Z302" i="4"/>
  <c r="AF302" i="4"/>
  <c r="AJ294" i="4"/>
  <c r="AI294" i="4"/>
  <c r="AH294" i="4"/>
  <c r="AG294" i="4"/>
  <c r="Z294" i="4"/>
  <c r="AF294" i="4"/>
  <c r="AJ286" i="4"/>
  <c r="AI286" i="4"/>
  <c r="AH286" i="4"/>
  <c r="AG286" i="4"/>
  <c r="Z286" i="4"/>
  <c r="AF286" i="4"/>
  <c r="AJ278" i="4"/>
  <c r="AI278" i="4"/>
  <c r="AH278" i="4"/>
  <c r="AG278" i="4"/>
  <c r="Z278" i="4"/>
  <c r="AF278" i="4"/>
  <c r="AJ296" i="4"/>
  <c r="AI296" i="4"/>
  <c r="AH296" i="4"/>
  <c r="AG296" i="4"/>
  <c r="Z296" i="4"/>
  <c r="AF296" i="4"/>
  <c r="AG67" i="4"/>
  <c r="Z67" i="4"/>
  <c r="AF67" i="4"/>
  <c r="AG51" i="4"/>
  <c r="Z51" i="4"/>
  <c r="AF51" i="4"/>
  <c r="AG36" i="4"/>
  <c r="Z36" i="4"/>
  <c r="AF36" i="4"/>
  <c r="AE27" i="4"/>
  <c r="AE28" i="4"/>
  <c r="AE22" i="4"/>
  <c r="AA21" i="4"/>
  <c r="AI91" i="4"/>
  <c r="AH91" i="4"/>
  <c r="AG91" i="4"/>
  <c r="Z91" i="4"/>
  <c r="AF91" i="4"/>
  <c r="AI83" i="4"/>
  <c r="AH83" i="4"/>
  <c r="AG83" i="4"/>
  <c r="Z83" i="4"/>
  <c r="AF83" i="4"/>
  <c r="AJ71" i="4"/>
  <c r="AI71" i="4"/>
  <c r="AH71" i="4"/>
  <c r="AG71" i="4"/>
  <c r="Z71" i="4"/>
  <c r="AF71" i="4"/>
  <c r="AJ39" i="4"/>
  <c r="AI39" i="4"/>
  <c r="AH39" i="4"/>
  <c r="AG39" i="4"/>
  <c r="Z39" i="4"/>
  <c r="AF39" i="4"/>
  <c r="AJ37" i="4"/>
  <c r="AI37" i="4"/>
  <c r="AH37" i="4"/>
  <c r="AG37" i="4"/>
  <c r="Z37" i="4"/>
  <c r="AF37" i="4"/>
  <c r="AJ35" i="4"/>
  <c r="AI35" i="4"/>
  <c r="AH35" i="4"/>
  <c r="AG35" i="4"/>
  <c r="Z35" i="4"/>
  <c r="AF35" i="4"/>
  <c r="AE21" i="4"/>
  <c r="Z27" i="4"/>
  <c r="Z28" i="4"/>
  <c r="Z272" i="4"/>
  <c r="Z284" i="4"/>
  <c r="Z304" i="4"/>
  <c r="Z317" i="4"/>
  <c r="Z325" i="4"/>
  <c r="Z333" i="4"/>
  <c r="Z341" i="4"/>
  <c r="Z349" i="4"/>
  <c r="Z357" i="4"/>
  <c r="Z365" i="4"/>
  <c r="Z373" i="4"/>
  <c r="Z381" i="4"/>
  <c r="Z383" i="4"/>
  <c r="Z384" i="4"/>
  <c r="Z386" i="4"/>
  <c r="Z387" i="4"/>
  <c r="Z388" i="4"/>
  <c r="Z390" i="4"/>
  <c r="Z391" i="4"/>
  <c r="Z392" i="4"/>
  <c r="Z394" i="4"/>
  <c r="Z398" i="4"/>
  <c r="Z399" i="4"/>
  <c r="Z22" i="4"/>
  <c r="Z21" i="4"/>
  <c r="AH387" i="4"/>
  <c r="AG387" i="4"/>
  <c r="AF387" i="4"/>
  <c r="AJ399" i="4"/>
  <c r="AI399" i="4"/>
  <c r="AH399" i="4"/>
  <c r="AG399" i="4"/>
  <c r="AF399" i="4"/>
  <c r="AH391" i="4"/>
  <c r="AG391" i="4"/>
  <c r="AF391" i="4"/>
  <c r="AH383" i="4"/>
  <c r="AG383" i="4"/>
  <c r="AF383" i="4"/>
  <c r="AF398" i="4"/>
  <c r="AF381" i="4"/>
  <c r="AF373" i="4"/>
  <c r="AF365" i="4"/>
  <c r="AF357" i="4"/>
  <c r="AF349" i="4"/>
  <c r="AF341" i="4"/>
  <c r="AF333" i="4"/>
  <c r="AF325" i="4"/>
  <c r="AF317" i="4"/>
  <c r="AH394" i="4"/>
  <c r="AG394" i="4"/>
  <c r="AF394" i="4"/>
  <c r="AH392" i="4"/>
  <c r="AG392" i="4"/>
  <c r="AF392" i="4"/>
  <c r="AH390" i="4"/>
  <c r="AG390" i="4"/>
  <c r="AF390" i="4"/>
  <c r="AH388" i="4"/>
  <c r="AG388" i="4"/>
  <c r="AF388" i="4"/>
  <c r="AH386" i="4"/>
  <c r="AG386" i="4"/>
  <c r="AF386" i="4"/>
  <c r="AH384" i="4"/>
  <c r="AG384" i="4"/>
  <c r="AF384" i="4"/>
  <c r="AG284" i="4"/>
  <c r="AF284" i="4"/>
  <c r="AJ304" i="4"/>
  <c r="AI304" i="4"/>
  <c r="AH304" i="4"/>
  <c r="AG304" i="4"/>
  <c r="AF304" i="4"/>
  <c r="AJ272" i="4"/>
  <c r="AI272" i="4"/>
  <c r="AH272" i="4"/>
  <c r="AG272" i="4"/>
  <c r="AF272" i="4"/>
  <c r="AK28" i="4"/>
  <c r="AJ28" i="4"/>
  <c r="AI28" i="4"/>
  <c r="AH28" i="4"/>
  <c r="AG28" i="4"/>
  <c r="W9" i="4"/>
  <c r="V9" i="4"/>
  <c r="U9" i="4"/>
  <c r="T9" i="4"/>
  <c r="S9" i="4"/>
  <c r="X8" i="4"/>
  <c r="V8" i="4"/>
  <c r="U8" i="4"/>
  <c r="T8" i="4"/>
  <c r="S8" i="4"/>
  <c r="AJ27" i="4"/>
  <c r="AJ21" i="4"/>
  <c r="AJ22" i="4"/>
  <c r="AK27" i="4"/>
  <c r="AK22" i="4"/>
  <c r="AF28" i="4"/>
  <c r="AF27" i="4"/>
  <c r="AF21" i="4"/>
  <c r="AG27" i="4"/>
  <c r="AG22" i="4"/>
  <c r="AG21" i="4"/>
  <c r="AK21" i="4"/>
  <c r="X7" i="4"/>
  <c r="W7" i="4"/>
  <c r="U7" i="4"/>
  <c r="T7" i="4"/>
  <c r="S7" i="4"/>
  <c r="X6" i="4"/>
  <c r="W6" i="4"/>
  <c r="V6" i="4"/>
  <c r="T6" i="4"/>
  <c r="S6" i="4"/>
  <c r="X5" i="4"/>
  <c r="W5" i="4"/>
  <c r="V5" i="4"/>
  <c r="U5" i="4"/>
  <c r="S5" i="4"/>
  <c r="X4" i="4"/>
  <c r="W4" i="4"/>
  <c r="V4" i="4"/>
  <c r="U4" i="4"/>
  <c r="T4" i="4"/>
  <c r="AF22" i="4"/>
  <c r="AI27" i="4"/>
  <c r="AI21" i="4"/>
  <c r="AI22" i="4"/>
  <c r="AH27" i="4"/>
  <c r="AH22" i="4"/>
  <c r="AH21" i="4"/>
  <c r="U6" i="4"/>
  <c r="Z6" i="4"/>
  <c r="S4" i="4"/>
  <c r="Z4" i="4"/>
  <c r="T5" i="4"/>
  <c r="Z5" i="4"/>
  <c r="V7" i="4"/>
  <c r="Z7" i="4"/>
  <c r="W8" i="4"/>
  <c r="Z8" i="4"/>
  <c r="X9" i="4"/>
  <c r="Z9" i="4"/>
  <c r="Z10" i="4"/>
  <c r="AA6" i="4"/>
  <c r="AA7" i="4"/>
  <c r="AA5" i="4"/>
  <c r="AA9" i="4"/>
  <c r="AA8" i="4"/>
  <c r="AA10" i="4"/>
  <c r="AA4" i="4"/>
  <c r="AB4" i="4"/>
  <c r="AB5" i="4"/>
  <c r="AB6" i="4"/>
  <c r="AB7" i="4"/>
  <c r="AB8" i="4"/>
  <c r="AB9" i="4"/>
</calcChain>
</file>

<file path=xl/comments1.xml><?xml version="1.0" encoding="utf-8"?>
<comments xmlns="http://schemas.openxmlformats.org/spreadsheetml/2006/main">
  <authors>
    <author>Mike Miller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Mike Miller:</t>
        </r>
        <r>
          <rPr>
            <sz val="9"/>
            <color indexed="81"/>
            <rFont val="Tahoma"/>
            <family val="2"/>
          </rPr>
          <t xml:space="preserve">
Excel's Covar(…) function calculates the population covariance.  Multiplying by this factor changes the value to the sample covariance.</t>
        </r>
      </text>
    </comment>
  </commentList>
</comments>
</file>

<file path=xl/sharedStrings.xml><?xml version="1.0" encoding="utf-8"?>
<sst xmlns="http://schemas.openxmlformats.org/spreadsheetml/2006/main" count="22" uniqueCount="15">
  <si>
    <t>Covar</t>
  </si>
  <si>
    <t>Eigenvalues</t>
  </si>
  <si>
    <t>Eigenvectors</t>
  </si>
  <si>
    <t>Term Years</t>
  </si>
  <si>
    <t>Variance</t>
  </si>
  <si>
    <t>% of Total</t>
  </si>
  <si>
    <t>Value</t>
  </si>
  <si>
    <t>E'</t>
  </si>
  <si>
    <t>Transformed Data</t>
  </si>
  <si>
    <t>mean</t>
  </si>
  <si>
    <t>std dev</t>
  </si>
  <si>
    <t>Approximate Data (3)</t>
  </si>
  <si>
    <t>Approximation Error</t>
  </si>
  <si>
    <t>Normalized Data</t>
  </si>
  <si>
    <t>||v||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</si>
</sst>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0"/>
    <numFmt numFmtId="167" formatCode="0.0%"/>
    <numFmt numFmtId="168" formatCode="0.000"/>
    <numFmt numFmtId="169" formatCode="_(* #,##0.0000_);_(* \(#,##0.0000\);_(* &quot;-&quot;??_);_(@_)"/>
    <numFmt numFmtId="170" formatCode="_(* #,##0.00000_);_(* \(#,##0.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2" applyNumberFormat="1" applyFont="1"/>
    <xf numFmtId="0" fontId="0" fillId="2" borderId="1" xfId="0" applyFill="1" applyBorder="1" applyAlignment="1">
      <alignment horizontal="center"/>
    </xf>
    <xf numFmtId="11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right"/>
    </xf>
    <xf numFmtId="166" fontId="0" fillId="0" borderId="0" xfId="0" applyNumberFormat="1"/>
    <xf numFmtId="165" fontId="0" fillId="0" borderId="2" xfId="0" applyNumberFormat="1" applyBorder="1"/>
    <xf numFmtId="167" fontId="0" fillId="0" borderId="0" xfId="2" applyNumberFormat="1" applyFont="1"/>
    <xf numFmtId="167" fontId="0" fillId="0" borderId="2" xfId="2" applyNumberFormat="1" applyFont="1" applyBorder="1"/>
    <xf numFmtId="10" fontId="0" fillId="0" borderId="0" xfId="0" applyNumberFormat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6" fontId="5" fillId="0" borderId="0" xfId="0" applyNumberFormat="1" applyFont="1"/>
    <xf numFmtId="11" fontId="5" fillId="0" borderId="0" xfId="0" applyNumberFormat="1" applyFont="1"/>
    <xf numFmtId="14" fontId="5" fillId="0" borderId="0" xfId="0" applyNumberFormat="1" applyFont="1"/>
    <xf numFmtId="10" fontId="5" fillId="0" borderId="0" xfId="2" applyNumberFormat="1" applyFont="1"/>
    <xf numFmtId="168" fontId="3" fillId="0" borderId="0" xfId="0" applyNumberFormat="1" applyFont="1" applyAlignment="1">
      <alignment horizontal="center"/>
    </xf>
    <xf numFmtId="43" fontId="0" fillId="0" borderId="0" xfId="1" applyFont="1"/>
    <xf numFmtId="169" fontId="0" fillId="0" borderId="0" xfId="1" applyNumberFormat="1" applyFont="1"/>
    <xf numFmtId="170" fontId="5" fillId="0" borderId="0" xfId="1" applyNumberFormat="1" applyFont="1"/>
    <xf numFmtId="0" fontId="6" fillId="0" borderId="0" xfId="0" applyFont="1"/>
    <xf numFmtId="43" fontId="6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46631671042"/>
          <c:y val="0.0514005540974045"/>
          <c:w val="0.833594488188977"/>
          <c:h val="0.710357976086323"/>
        </c:manualLayout>
      </c:layout>
      <c:lineChart>
        <c:grouping val="standard"/>
        <c:varyColors val="0"/>
        <c:ser>
          <c:idx val="0"/>
          <c:order val="0"/>
          <c:tx>
            <c:v>Actual 1</c:v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'PCA IR scaling'!$C$27:$C$399</c:f>
              <c:numCache>
                <c:formatCode>0.00%</c:formatCode>
                <c:ptCount val="373"/>
                <c:pt idx="0">
                  <c:v>0.0621</c:v>
                </c:pt>
                <c:pt idx="1">
                  <c:v>0.06198</c:v>
                </c:pt>
                <c:pt idx="2">
                  <c:v>0.06187</c:v>
                </c:pt>
                <c:pt idx="3">
                  <c:v>0.06197</c:v>
                </c:pt>
                <c:pt idx="4">
                  <c:v>0.06283</c:v>
                </c:pt>
                <c:pt idx="5">
                  <c:v>0.06282</c:v>
                </c:pt>
                <c:pt idx="6">
                  <c:v>0.0627</c:v>
                </c:pt>
                <c:pt idx="7">
                  <c:v>0.0627</c:v>
                </c:pt>
                <c:pt idx="8">
                  <c:v>0.06225</c:v>
                </c:pt>
                <c:pt idx="9">
                  <c:v>0.06234</c:v>
                </c:pt>
                <c:pt idx="10">
                  <c:v>0.062</c:v>
                </c:pt>
                <c:pt idx="11">
                  <c:v>0.06111</c:v>
                </c:pt>
                <c:pt idx="12">
                  <c:v>0.0611</c:v>
                </c:pt>
                <c:pt idx="13">
                  <c:v>0.06153</c:v>
                </c:pt>
                <c:pt idx="14">
                  <c:v>0.0614</c:v>
                </c:pt>
                <c:pt idx="15">
                  <c:v>0.06085</c:v>
                </c:pt>
                <c:pt idx="16">
                  <c:v>0.06117</c:v>
                </c:pt>
                <c:pt idx="17">
                  <c:v>0.06116</c:v>
                </c:pt>
                <c:pt idx="18">
                  <c:v>0.06115</c:v>
                </c:pt>
                <c:pt idx="19">
                  <c:v>0.06037</c:v>
                </c:pt>
                <c:pt idx="20">
                  <c:v>0.06069</c:v>
                </c:pt>
                <c:pt idx="21">
                  <c:v>0.06035</c:v>
                </c:pt>
                <c:pt idx="22">
                  <c:v>0.06056</c:v>
                </c:pt>
                <c:pt idx="23">
                  <c:v>0.06065</c:v>
                </c:pt>
                <c:pt idx="24">
                  <c:v>0.06064</c:v>
                </c:pt>
                <c:pt idx="25">
                  <c:v>0.06074</c:v>
                </c:pt>
                <c:pt idx="26">
                  <c:v>0.06129</c:v>
                </c:pt>
                <c:pt idx="27">
                  <c:v>0.06107</c:v>
                </c:pt>
                <c:pt idx="28">
                  <c:v>0.06139</c:v>
                </c:pt>
                <c:pt idx="29">
                  <c:v>0.0617</c:v>
                </c:pt>
                <c:pt idx="30">
                  <c:v>0.06224</c:v>
                </c:pt>
                <c:pt idx="31">
                  <c:v>0.0619</c:v>
                </c:pt>
                <c:pt idx="32">
                  <c:v>0.06189</c:v>
                </c:pt>
                <c:pt idx="33">
                  <c:v>0.06156</c:v>
                </c:pt>
                <c:pt idx="34">
                  <c:v>0.06241</c:v>
                </c:pt>
                <c:pt idx="35">
                  <c:v>0.06317</c:v>
                </c:pt>
                <c:pt idx="36">
                  <c:v>0.06306</c:v>
                </c:pt>
                <c:pt idx="37">
                  <c:v>0.06294</c:v>
                </c:pt>
                <c:pt idx="38">
                  <c:v>0.06304</c:v>
                </c:pt>
                <c:pt idx="39">
                  <c:v>0.06379</c:v>
                </c:pt>
                <c:pt idx="40">
                  <c:v>0.06335</c:v>
                </c:pt>
                <c:pt idx="41">
                  <c:v>0.06367</c:v>
                </c:pt>
                <c:pt idx="42">
                  <c:v>0.06355</c:v>
                </c:pt>
                <c:pt idx="43">
                  <c:v>0.06278</c:v>
                </c:pt>
                <c:pt idx="44">
                  <c:v>0.062</c:v>
                </c:pt>
                <c:pt idx="45">
                  <c:v>0.06166</c:v>
                </c:pt>
                <c:pt idx="46">
                  <c:v>0.06155</c:v>
                </c:pt>
                <c:pt idx="47">
                  <c:v>0.06176</c:v>
                </c:pt>
                <c:pt idx="48">
                  <c:v>0.06175</c:v>
                </c:pt>
                <c:pt idx="49">
                  <c:v>0.06184</c:v>
                </c:pt>
                <c:pt idx="50">
                  <c:v>0.06172</c:v>
                </c:pt>
                <c:pt idx="51">
                  <c:v>0.06172</c:v>
                </c:pt>
                <c:pt idx="52">
                  <c:v>0.06172</c:v>
                </c:pt>
                <c:pt idx="53">
                  <c:v>0.06313</c:v>
                </c:pt>
                <c:pt idx="54">
                  <c:v>0.06222</c:v>
                </c:pt>
                <c:pt idx="55">
                  <c:v>0.06221</c:v>
                </c:pt>
                <c:pt idx="56">
                  <c:v>0.06231</c:v>
                </c:pt>
                <c:pt idx="57">
                  <c:v>0.06209</c:v>
                </c:pt>
                <c:pt idx="58">
                  <c:v>0.06219</c:v>
                </c:pt>
                <c:pt idx="59">
                  <c:v>0.06228</c:v>
                </c:pt>
                <c:pt idx="60">
                  <c:v>0.06194</c:v>
                </c:pt>
                <c:pt idx="61">
                  <c:v>0.0616</c:v>
                </c:pt>
                <c:pt idx="62">
                  <c:v>0.06126</c:v>
                </c:pt>
                <c:pt idx="63">
                  <c:v>0.06136</c:v>
                </c:pt>
                <c:pt idx="64">
                  <c:v>0.06078</c:v>
                </c:pt>
                <c:pt idx="65">
                  <c:v>0.061</c:v>
                </c:pt>
                <c:pt idx="66">
                  <c:v>0.06121</c:v>
                </c:pt>
                <c:pt idx="67">
                  <c:v>0.06142</c:v>
                </c:pt>
                <c:pt idx="68">
                  <c:v>0.06142</c:v>
                </c:pt>
                <c:pt idx="69">
                  <c:v>0.06184</c:v>
                </c:pt>
                <c:pt idx="70">
                  <c:v>0.06139</c:v>
                </c:pt>
                <c:pt idx="71">
                  <c:v>0.06149</c:v>
                </c:pt>
                <c:pt idx="72">
                  <c:v>0.06126</c:v>
                </c:pt>
                <c:pt idx="73">
                  <c:v>0.0607</c:v>
                </c:pt>
                <c:pt idx="74">
                  <c:v>0.06057</c:v>
                </c:pt>
                <c:pt idx="75">
                  <c:v>0.06056</c:v>
                </c:pt>
                <c:pt idx="76">
                  <c:v>0.06056</c:v>
                </c:pt>
                <c:pt idx="77">
                  <c:v>0.06043</c:v>
                </c:pt>
                <c:pt idx="78">
                  <c:v>0.06076</c:v>
                </c:pt>
                <c:pt idx="79">
                  <c:v>0.06052</c:v>
                </c:pt>
                <c:pt idx="80">
                  <c:v>0.06074</c:v>
                </c:pt>
                <c:pt idx="81">
                  <c:v>0.06073</c:v>
                </c:pt>
                <c:pt idx="82">
                  <c:v>0.06083</c:v>
                </c:pt>
                <c:pt idx="83">
                  <c:v>0.0605</c:v>
                </c:pt>
                <c:pt idx="84">
                  <c:v>0.06091</c:v>
                </c:pt>
                <c:pt idx="85">
                  <c:v>0.06113</c:v>
                </c:pt>
                <c:pt idx="86">
                  <c:v>0.06101</c:v>
                </c:pt>
                <c:pt idx="87">
                  <c:v>0.06111</c:v>
                </c:pt>
                <c:pt idx="88">
                  <c:v>0.06034</c:v>
                </c:pt>
                <c:pt idx="89">
                  <c:v>0.06032</c:v>
                </c:pt>
                <c:pt idx="90">
                  <c:v>0.06042</c:v>
                </c:pt>
                <c:pt idx="91">
                  <c:v>0.06041</c:v>
                </c:pt>
                <c:pt idx="92">
                  <c:v>0.06019</c:v>
                </c:pt>
                <c:pt idx="93">
                  <c:v>0.06029</c:v>
                </c:pt>
                <c:pt idx="94">
                  <c:v>0.06027</c:v>
                </c:pt>
                <c:pt idx="95">
                  <c:v>0.06059</c:v>
                </c:pt>
                <c:pt idx="96">
                  <c:v>0.06059</c:v>
                </c:pt>
                <c:pt idx="97">
                  <c:v>0.06102</c:v>
                </c:pt>
                <c:pt idx="98">
                  <c:v>0.0609</c:v>
                </c:pt>
                <c:pt idx="99">
                  <c:v>0.06066</c:v>
                </c:pt>
                <c:pt idx="100">
                  <c:v>0.06099</c:v>
                </c:pt>
                <c:pt idx="101">
                  <c:v>0.0612</c:v>
                </c:pt>
                <c:pt idx="102">
                  <c:v>0.06152</c:v>
                </c:pt>
                <c:pt idx="103">
                  <c:v>0.06162</c:v>
                </c:pt>
                <c:pt idx="104">
                  <c:v>0.06226</c:v>
                </c:pt>
                <c:pt idx="105">
                  <c:v>0.06203</c:v>
                </c:pt>
                <c:pt idx="106">
                  <c:v>0.06203</c:v>
                </c:pt>
                <c:pt idx="107">
                  <c:v>0.06202</c:v>
                </c:pt>
                <c:pt idx="108">
                  <c:v>0.0618</c:v>
                </c:pt>
                <c:pt idx="109">
                  <c:v>0.06156</c:v>
                </c:pt>
                <c:pt idx="110">
                  <c:v>0.06177</c:v>
                </c:pt>
                <c:pt idx="111">
                  <c:v>0.06176</c:v>
                </c:pt>
                <c:pt idx="112">
                  <c:v>0.06176</c:v>
                </c:pt>
                <c:pt idx="113">
                  <c:v>0.06175</c:v>
                </c:pt>
                <c:pt idx="114">
                  <c:v>0.06206</c:v>
                </c:pt>
                <c:pt idx="115">
                  <c:v>0.06238</c:v>
                </c:pt>
                <c:pt idx="116">
                  <c:v>0.0627</c:v>
                </c:pt>
                <c:pt idx="117">
                  <c:v>0.06236</c:v>
                </c:pt>
                <c:pt idx="118">
                  <c:v>0.06213</c:v>
                </c:pt>
                <c:pt idx="119">
                  <c:v>0.06177</c:v>
                </c:pt>
                <c:pt idx="120">
                  <c:v>0.06173</c:v>
                </c:pt>
                <c:pt idx="121">
                  <c:v>0.06164</c:v>
                </c:pt>
                <c:pt idx="122">
                  <c:v>0.06186</c:v>
                </c:pt>
                <c:pt idx="123">
                  <c:v>0.06219</c:v>
                </c:pt>
                <c:pt idx="124">
                  <c:v>0.06183</c:v>
                </c:pt>
                <c:pt idx="125">
                  <c:v>0.06216</c:v>
                </c:pt>
                <c:pt idx="126">
                  <c:v>0.06171</c:v>
                </c:pt>
                <c:pt idx="127">
                  <c:v>0.06115</c:v>
                </c:pt>
                <c:pt idx="128">
                  <c:v>0.06125</c:v>
                </c:pt>
                <c:pt idx="129">
                  <c:v>0.061</c:v>
                </c:pt>
                <c:pt idx="130">
                  <c:v>0.06067</c:v>
                </c:pt>
                <c:pt idx="131">
                  <c:v>0.06099</c:v>
                </c:pt>
                <c:pt idx="132">
                  <c:v>0.06098</c:v>
                </c:pt>
                <c:pt idx="133">
                  <c:v>0.06042</c:v>
                </c:pt>
                <c:pt idx="134">
                  <c:v>0.06084</c:v>
                </c:pt>
                <c:pt idx="135">
                  <c:v>0.06095</c:v>
                </c:pt>
                <c:pt idx="136">
                  <c:v>0.06061</c:v>
                </c:pt>
                <c:pt idx="137">
                  <c:v>0.06071</c:v>
                </c:pt>
                <c:pt idx="138">
                  <c:v>0.06081</c:v>
                </c:pt>
                <c:pt idx="139">
                  <c:v>0.0609</c:v>
                </c:pt>
                <c:pt idx="140">
                  <c:v>0.06068</c:v>
                </c:pt>
                <c:pt idx="141">
                  <c:v>0.06056</c:v>
                </c:pt>
                <c:pt idx="142">
                  <c:v>0.06055</c:v>
                </c:pt>
                <c:pt idx="143">
                  <c:v>0.06054</c:v>
                </c:pt>
                <c:pt idx="144">
                  <c:v>0.06074</c:v>
                </c:pt>
                <c:pt idx="145">
                  <c:v>0.06062</c:v>
                </c:pt>
                <c:pt idx="146">
                  <c:v>0.06039</c:v>
                </c:pt>
                <c:pt idx="147">
                  <c:v>0.06028</c:v>
                </c:pt>
                <c:pt idx="148">
                  <c:v>0.05918</c:v>
                </c:pt>
                <c:pt idx="149">
                  <c:v>0.0596</c:v>
                </c:pt>
                <c:pt idx="150">
                  <c:v>0.0597</c:v>
                </c:pt>
                <c:pt idx="151">
                  <c:v>0.05937</c:v>
                </c:pt>
                <c:pt idx="152">
                  <c:v>0.05936</c:v>
                </c:pt>
                <c:pt idx="153">
                  <c:v>0.05957</c:v>
                </c:pt>
                <c:pt idx="154">
                  <c:v>0.05944</c:v>
                </c:pt>
                <c:pt idx="155">
                  <c:v>0.05955</c:v>
                </c:pt>
                <c:pt idx="156">
                  <c:v>0.05976</c:v>
                </c:pt>
                <c:pt idx="157">
                  <c:v>0.0603</c:v>
                </c:pt>
                <c:pt idx="158">
                  <c:v>0.06095</c:v>
                </c:pt>
                <c:pt idx="159">
                  <c:v>0.06159</c:v>
                </c:pt>
                <c:pt idx="160">
                  <c:v>0.06169</c:v>
                </c:pt>
                <c:pt idx="161">
                  <c:v>0.06168</c:v>
                </c:pt>
                <c:pt idx="162">
                  <c:v>0.06167</c:v>
                </c:pt>
                <c:pt idx="163">
                  <c:v>0.06145</c:v>
                </c:pt>
                <c:pt idx="164">
                  <c:v>0.06176</c:v>
                </c:pt>
                <c:pt idx="165">
                  <c:v>0.06208</c:v>
                </c:pt>
                <c:pt idx="166">
                  <c:v>0.06207</c:v>
                </c:pt>
                <c:pt idx="167">
                  <c:v>0.06207</c:v>
                </c:pt>
                <c:pt idx="168">
                  <c:v>0.06195</c:v>
                </c:pt>
                <c:pt idx="169">
                  <c:v>0.0616</c:v>
                </c:pt>
                <c:pt idx="170">
                  <c:v>0.0616</c:v>
                </c:pt>
                <c:pt idx="171">
                  <c:v>0.06159</c:v>
                </c:pt>
                <c:pt idx="172">
                  <c:v>0.06158</c:v>
                </c:pt>
                <c:pt idx="173">
                  <c:v>0.06136</c:v>
                </c:pt>
                <c:pt idx="174">
                  <c:v>0.06145</c:v>
                </c:pt>
                <c:pt idx="175">
                  <c:v>0.06133</c:v>
                </c:pt>
                <c:pt idx="176">
                  <c:v>0.06155</c:v>
                </c:pt>
                <c:pt idx="177">
                  <c:v>0.06186</c:v>
                </c:pt>
                <c:pt idx="178">
                  <c:v>0.06173</c:v>
                </c:pt>
                <c:pt idx="179">
                  <c:v>0.06206</c:v>
                </c:pt>
                <c:pt idx="180">
                  <c:v>0.06184</c:v>
                </c:pt>
                <c:pt idx="181">
                  <c:v>0.0614</c:v>
                </c:pt>
                <c:pt idx="182">
                  <c:v>0.05981</c:v>
                </c:pt>
                <c:pt idx="183">
                  <c:v>0.05914</c:v>
                </c:pt>
                <c:pt idx="184">
                  <c:v>0.05923</c:v>
                </c:pt>
                <c:pt idx="185">
                  <c:v>0.059</c:v>
                </c:pt>
                <c:pt idx="186">
                  <c:v>0.05767</c:v>
                </c:pt>
                <c:pt idx="187">
                  <c:v>0.05727</c:v>
                </c:pt>
                <c:pt idx="188">
                  <c:v>0.05733</c:v>
                </c:pt>
                <c:pt idx="189">
                  <c:v>0.05736</c:v>
                </c:pt>
                <c:pt idx="190">
                  <c:v>0.05796</c:v>
                </c:pt>
                <c:pt idx="191">
                  <c:v>0.05784</c:v>
                </c:pt>
                <c:pt idx="192">
                  <c:v>0.05751</c:v>
                </c:pt>
                <c:pt idx="193">
                  <c:v>0.05684</c:v>
                </c:pt>
                <c:pt idx="194">
                  <c:v>0.0566</c:v>
                </c:pt>
                <c:pt idx="195">
                  <c:v>0.05594</c:v>
                </c:pt>
                <c:pt idx="196">
                  <c:v>0.05582</c:v>
                </c:pt>
                <c:pt idx="197">
                  <c:v>0.0546</c:v>
                </c:pt>
                <c:pt idx="198">
                  <c:v>0.05351</c:v>
                </c:pt>
                <c:pt idx="199">
                  <c:v>0.05261</c:v>
                </c:pt>
                <c:pt idx="200">
                  <c:v>0.05271</c:v>
                </c:pt>
                <c:pt idx="201">
                  <c:v>0.05369</c:v>
                </c:pt>
                <c:pt idx="202">
                  <c:v>0.05358</c:v>
                </c:pt>
                <c:pt idx="203">
                  <c:v>0.05423</c:v>
                </c:pt>
                <c:pt idx="204">
                  <c:v>0.05366</c:v>
                </c:pt>
                <c:pt idx="205">
                  <c:v>0.05366</c:v>
                </c:pt>
                <c:pt idx="206">
                  <c:v>0.05169</c:v>
                </c:pt>
                <c:pt idx="207">
                  <c:v>0.05082</c:v>
                </c:pt>
                <c:pt idx="208">
                  <c:v>0.04843</c:v>
                </c:pt>
                <c:pt idx="209">
                  <c:v>0.04648</c:v>
                </c:pt>
                <c:pt idx="210">
                  <c:v>0.04626</c:v>
                </c:pt>
                <c:pt idx="211">
                  <c:v>0.04787</c:v>
                </c:pt>
                <c:pt idx="212">
                  <c:v>0.04927</c:v>
                </c:pt>
                <c:pt idx="213">
                  <c:v>0.04851</c:v>
                </c:pt>
                <c:pt idx="214">
                  <c:v>0.04968</c:v>
                </c:pt>
                <c:pt idx="215">
                  <c:v>0.04968</c:v>
                </c:pt>
                <c:pt idx="216">
                  <c:v>0.04967</c:v>
                </c:pt>
                <c:pt idx="217">
                  <c:v>0.04924</c:v>
                </c:pt>
                <c:pt idx="218">
                  <c:v>0.04805</c:v>
                </c:pt>
                <c:pt idx="219">
                  <c:v>0.04804</c:v>
                </c:pt>
                <c:pt idx="220">
                  <c:v>0.04803</c:v>
                </c:pt>
                <c:pt idx="221">
                  <c:v>0.04868</c:v>
                </c:pt>
                <c:pt idx="222">
                  <c:v>0.04889</c:v>
                </c:pt>
                <c:pt idx="223">
                  <c:v>0.04845</c:v>
                </c:pt>
                <c:pt idx="224">
                  <c:v>0.04801</c:v>
                </c:pt>
                <c:pt idx="225">
                  <c:v>0.04779</c:v>
                </c:pt>
                <c:pt idx="226">
                  <c:v>0.0466</c:v>
                </c:pt>
                <c:pt idx="227">
                  <c:v>0.04585</c:v>
                </c:pt>
                <c:pt idx="228">
                  <c:v>0.04584</c:v>
                </c:pt>
                <c:pt idx="229">
                  <c:v>0.04691</c:v>
                </c:pt>
                <c:pt idx="230">
                  <c:v>0.04722</c:v>
                </c:pt>
                <c:pt idx="231">
                  <c:v>0.04754</c:v>
                </c:pt>
                <c:pt idx="232">
                  <c:v>0.04754</c:v>
                </c:pt>
                <c:pt idx="233">
                  <c:v>0.04743</c:v>
                </c:pt>
                <c:pt idx="234">
                  <c:v>0.04688</c:v>
                </c:pt>
                <c:pt idx="235">
                  <c:v>0.0472</c:v>
                </c:pt>
                <c:pt idx="236">
                  <c:v>0.04773</c:v>
                </c:pt>
                <c:pt idx="237">
                  <c:v>0.04848</c:v>
                </c:pt>
                <c:pt idx="238">
                  <c:v>0.0489</c:v>
                </c:pt>
                <c:pt idx="239">
                  <c:v>0.04814</c:v>
                </c:pt>
                <c:pt idx="240">
                  <c:v>0.0479</c:v>
                </c:pt>
                <c:pt idx="241">
                  <c:v>0.04792</c:v>
                </c:pt>
                <c:pt idx="242">
                  <c:v>0.04759</c:v>
                </c:pt>
                <c:pt idx="243">
                  <c:v>0.04748</c:v>
                </c:pt>
                <c:pt idx="244">
                  <c:v>0.04608</c:v>
                </c:pt>
                <c:pt idx="245">
                  <c:v>0.04544</c:v>
                </c:pt>
                <c:pt idx="246">
                  <c:v>0.04586</c:v>
                </c:pt>
                <c:pt idx="247">
                  <c:v>0.04469</c:v>
                </c:pt>
                <c:pt idx="248">
                  <c:v>0.04458</c:v>
                </c:pt>
                <c:pt idx="249">
                  <c:v>0.04468</c:v>
                </c:pt>
                <c:pt idx="250">
                  <c:v>0.045</c:v>
                </c:pt>
                <c:pt idx="251">
                  <c:v>0.04489</c:v>
                </c:pt>
                <c:pt idx="252">
                  <c:v>0.04434</c:v>
                </c:pt>
                <c:pt idx="253">
                  <c:v>0.04423</c:v>
                </c:pt>
                <c:pt idx="254">
                  <c:v>0.04443</c:v>
                </c:pt>
                <c:pt idx="255">
                  <c:v>0.04421</c:v>
                </c:pt>
                <c:pt idx="256">
                  <c:v>0.0441</c:v>
                </c:pt>
                <c:pt idx="257">
                  <c:v>0.04291</c:v>
                </c:pt>
                <c:pt idx="258">
                  <c:v>0.04194</c:v>
                </c:pt>
                <c:pt idx="259">
                  <c:v>0.04182</c:v>
                </c:pt>
                <c:pt idx="260">
                  <c:v>0.04246</c:v>
                </c:pt>
                <c:pt idx="261">
                  <c:v>0.04181</c:v>
                </c:pt>
                <c:pt idx="262">
                  <c:v>0.04159</c:v>
                </c:pt>
                <c:pt idx="263">
                  <c:v>0.04095</c:v>
                </c:pt>
                <c:pt idx="264">
                  <c:v>0.04201</c:v>
                </c:pt>
                <c:pt idx="265">
                  <c:v>0.0419</c:v>
                </c:pt>
                <c:pt idx="266">
                  <c:v>0.04297</c:v>
                </c:pt>
                <c:pt idx="267">
                  <c:v>0.04221</c:v>
                </c:pt>
                <c:pt idx="268">
                  <c:v>0.04146</c:v>
                </c:pt>
                <c:pt idx="269">
                  <c:v>0.04113</c:v>
                </c:pt>
                <c:pt idx="270">
                  <c:v>0.04091</c:v>
                </c:pt>
                <c:pt idx="271">
                  <c:v>0.04005</c:v>
                </c:pt>
                <c:pt idx="272">
                  <c:v>0.03962</c:v>
                </c:pt>
                <c:pt idx="273">
                  <c:v>0.03994</c:v>
                </c:pt>
                <c:pt idx="274">
                  <c:v>0.03886</c:v>
                </c:pt>
                <c:pt idx="275">
                  <c:v>0.03918</c:v>
                </c:pt>
                <c:pt idx="276">
                  <c:v>0.04014</c:v>
                </c:pt>
                <c:pt idx="277">
                  <c:v>0.04099</c:v>
                </c:pt>
                <c:pt idx="278">
                  <c:v>0.04119</c:v>
                </c:pt>
                <c:pt idx="279">
                  <c:v>0.04119</c:v>
                </c:pt>
                <c:pt idx="280">
                  <c:v>0.04225</c:v>
                </c:pt>
                <c:pt idx="281">
                  <c:v>0.04161</c:v>
                </c:pt>
                <c:pt idx="282">
                  <c:v>0.03936</c:v>
                </c:pt>
                <c:pt idx="283">
                  <c:v>0.03936</c:v>
                </c:pt>
                <c:pt idx="284">
                  <c:v>0.0385</c:v>
                </c:pt>
                <c:pt idx="285">
                  <c:v>0.03733</c:v>
                </c:pt>
                <c:pt idx="286">
                  <c:v>0.03732</c:v>
                </c:pt>
                <c:pt idx="287">
                  <c:v>0.03812</c:v>
                </c:pt>
                <c:pt idx="288">
                  <c:v>0.03785</c:v>
                </c:pt>
                <c:pt idx="289">
                  <c:v>0.0388</c:v>
                </c:pt>
                <c:pt idx="290">
                  <c:v>0.03922</c:v>
                </c:pt>
                <c:pt idx="291">
                  <c:v>0.0388</c:v>
                </c:pt>
                <c:pt idx="292">
                  <c:v>0.03901</c:v>
                </c:pt>
                <c:pt idx="293">
                  <c:v>0.03858</c:v>
                </c:pt>
                <c:pt idx="294">
                  <c:v>0.03751</c:v>
                </c:pt>
                <c:pt idx="295">
                  <c:v>0.03708</c:v>
                </c:pt>
                <c:pt idx="296">
                  <c:v>0.03676</c:v>
                </c:pt>
                <c:pt idx="297">
                  <c:v>0.03633</c:v>
                </c:pt>
                <c:pt idx="298">
                  <c:v>0.03718</c:v>
                </c:pt>
                <c:pt idx="299">
                  <c:v>0.03781</c:v>
                </c:pt>
                <c:pt idx="300">
                  <c:v>0.03759</c:v>
                </c:pt>
                <c:pt idx="301">
                  <c:v>0.03685</c:v>
                </c:pt>
                <c:pt idx="302">
                  <c:v>0.03653</c:v>
                </c:pt>
                <c:pt idx="303">
                  <c:v>0.03706</c:v>
                </c:pt>
                <c:pt idx="304">
                  <c:v>0.03726</c:v>
                </c:pt>
                <c:pt idx="305">
                  <c:v>0.03758</c:v>
                </c:pt>
                <c:pt idx="306">
                  <c:v>0.03747</c:v>
                </c:pt>
                <c:pt idx="307">
                  <c:v>0.03694</c:v>
                </c:pt>
                <c:pt idx="308">
                  <c:v>0.03725</c:v>
                </c:pt>
                <c:pt idx="309">
                  <c:v>0.03703</c:v>
                </c:pt>
                <c:pt idx="310">
                  <c:v>0.03699</c:v>
                </c:pt>
                <c:pt idx="311">
                  <c:v>0.03692</c:v>
                </c:pt>
                <c:pt idx="312">
                  <c:v>0.03661</c:v>
                </c:pt>
                <c:pt idx="313">
                  <c:v>0.03565</c:v>
                </c:pt>
                <c:pt idx="314">
                  <c:v>0.03596</c:v>
                </c:pt>
                <c:pt idx="315">
                  <c:v>0.03617</c:v>
                </c:pt>
                <c:pt idx="316">
                  <c:v>0.03575</c:v>
                </c:pt>
                <c:pt idx="317">
                  <c:v>0.03564</c:v>
                </c:pt>
                <c:pt idx="318">
                  <c:v>0.03564</c:v>
                </c:pt>
                <c:pt idx="319">
                  <c:v>0.03563</c:v>
                </c:pt>
                <c:pt idx="320">
                  <c:v>0.03542</c:v>
                </c:pt>
                <c:pt idx="321">
                  <c:v>0.035</c:v>
                </c:pt>
                <c:pt idx="322">
                  <c:v>0.035</c:v>
                </c:pt>
                <c:pt idx="323">
                  <c:v>0.03436</c:v>
                </c:pt>
                <c:pt idx="324">
                  <c:v>0.03404</c:v>
                </c:pt>
                <c:pt idx="325">
                  <c:v>0.03393</c:v>
                </c:pt>
                <c:pt idx="326">
                  <c:v>0.03288</c:v>
                </c:pt>
                <c:pt idx="327">
                  <c:v>0.03372</c:v>
                </c:pt>
                <c:pt idx="328">
                  <c:v>0.03372</c:v>
                </c:pt>
                <c:pt idx="329">
                  <c:v>0.03329</c:v>
                </c:pt>
                <c:pt idx="330">
                  <c:v>0.0334</c:v>
                </c:pt>
                <c:pt idx="331">
                  <c:v>0.03413</c:v>
                </c:pt>
                <c:pt idx="332">
                  <c:v>0.03497</c:v>
                </c:pt>
                <c:pt idx="333">
                  <c:v>0.03581</c:v>
                </c:pt>
                <c:pt idx="334">
                  <c:v>0.03634</c:v>
                </c:pt>
                <c:pt idx="335">
                  <c:v>0.03591</c:v>
                </c:pt>
                <c:pt idx="336">
                  <c:v>0.03623</c:v>
                </c:pt>
                <c:pt idx="337">
                  <c:v>0.03612</c:v>
                </c:pt>
                <c:pt idx="338">
                  <c:v>0.0359</c:v>
                </c:pt>
                <c:pt idx="339">
                  <c:v>0.03548</c:v>
                </c:pt>
                <c:pt idx="340">
                  <c:v>0.03548</c:v>
                </c:pt>
                <c:pt idx="341">
                  <c:v>0.03496</c:v>
                </c:pt>
                <c:pt idx="342">
                  <c:v>0.03495</c:v>
                </c:pt>
                <c:pt idx="343">
                  <c:v>0.03495</c:v>
                </c:pt>
                <c:pt idx="344">
                  <c:v>0.03526</c:v>
                </c:pt>
                <c:pt idx="345">
                  <c:v>0.03505</c:v>
                </c:pt>
                <c:pt idx="346">
                  <c:v>0.03505</c:v>
                </c:pt>
                <c:pt idx="347">
                  <c:v>0.0341</c:v>
                </c:pt>
                <c:pt idx="348">
                  <c:v>0.03442</c:v>
                </c:pt>
                <c:pt idx="349">
                  <c:v>0.03431</c:v>
                </c:pt>
                <c:pt idx="350">
                  <c:v>0.0342</c:v>
                </c:pt>
                <c:pt idx="351">
                  <c:v>0.03441</c:v>
                </c:pt>
                <c:pt idx="352">
                  <c:v>0.03473</c:v>
                </c:pt>
                <c:pt idx="353">
                  <c:v>0.03441</c:v>
                </c:pt>
                <c:pt idx="354">
                  <c:v>0.03441</c:v>
                </c:pt>
                <c:pt idx="355">
                  <c:v>0.0343</c:v>
                </c:pt>
                <c:pt idx="356">
                  <c:v>0.0342</c:v>
                </c:pt>
                <c:pt idx="357">
                  <c:v>0.03441</c:v>
                </c:pt>
                <c:pt idx="358">
                  <c:v>0.03451</c:v>
                </c:pt>
                <c:pt idx="359">
                  <c:v>0.0344</c:v>
                </c:pt>
                <c:pt idx="360">
                  <c:v>0.0343</c:v>
                </c:pt>
                <c:pt idx="361">
                  <c:v>0.0343</c:v>
                </c:pt>
                <c:pt idx="362">
                  <c:v>0.03388</c:v>
                </c:pt>
                <c:pt idx="363">
                  <c:v>0.03356</c:v>
                </c:pt>
                <c:pt idx="364">
                  <c:v>0.03325</c:v>
                </c:pt>
                <c:pt idx="365">
                  <c:v>0.03314</c:v>
                </c:pt>
                <c:pt idx="366">
                  <c:v>0.03324</c:v>
                </c:pt>
                <c:pt idx="367">
                  <c:v>0.03324</c:v>
                </c:pt>
                <c:pt idx="368">
                  <c:v>0.03293</c:v>
                </c:pt>
                <c:pt idx="369">
                  <c:v>0.03261</c:v>
                </c:pt>
                <c:pt idx="370">
                  <c:v>0.03303</c:v>
                </c:pt>
                <c:pt idx="371">
                  <c:v>0.03293</c:v>
                </c:pt>
                <c:pt idx="372">
                  <c:v>0.03303</c:v>
                </c:pt>
              </c:numCache>
            </c:numRef>
          </c:val>
          <c:smooth val="0"/>
        </c:ser>
        <c:ser>
          <c:idx val="1"/>
          <c:order val="1"/>
          <c:tx>
            <c:v>Aproximate 1</c:v>
          </c:tx>
          <c:marker>
            <c:symbol val="none"/>
          </c:marker>
          <c:val>
            <c:numRef>
              <c:f>'PCA IR scaling'!$Z$27:$Z$399</c:f>
              <c:numCache>
                <c:formatCode>0.00%</c:formatCode>
                <c:ptCount val="373"/>
                <c:pt idx="0">
                  <c:v>0.0620566477616956</c:v>
                </c:pt>
                <c:pt idx="1">
                  <c:v>0.0620328691064254</c:v>
                </c:pt>
                <c:pt idx="2">
                  <c:v>0.0619254172715503</c:v>
                </c:pt>
                <c:pt idx="3">
                  <c:v>0.062103975026151</c:v>
                </c:pt>
                <c:pt idx="4">
                  <c:v>0.0629517973744314</c:v>
                </c:pt>
                <c:pt idx="5">
                  <c:v>0.0629168663816536</c:v>
                </c:pt>
                <c:pt idx="6">
                  <c:v>0.0629426515780478</c:v>
                </c:pt>
                <c:pt idx="7">
                  <c:v>0.0629173666469229</c:v>
                </c:pt>
                <c:pt idx="8">
                  <c:v>0.0623179961052656</c:v>
                </c:pt>
                <c:pt idx="9">
                  <c:v>0.0624081427867778</c:v>
                </c:pt>
                <c:pt idx="10">
                  <c:v>0.0620638713524595</c:v>
                </c:pt>
                <c:pt idx="11">
                  <c:v>0.0611390121075583</c:v>
                </c:pt>
                <c:pt idx="12">
                  <c:v>0.0612817488616277</c:v>
                </c:pt>
                <c:pt idx="13">
                  <c:v>0.0616776643708664</c:v>
                </c:pt>
                <c:pt idx="14">
                  <c:v>0.0615582802748189</c:v>
                </c:pt>
                <c:pt idx="15">
                  <c:v>0.0610428118038266</c:v>
                </c:pt>
                <c:pt idx="16">
                  <c:v>0.0613449967545043</c:v>
                </c:pt>
                <c:pt idx="17">
                  <c:v>0.061312468788023</c:v>
                </c:pt>
                <c:pt idx="18">
                  <c:v>0.0613177788842977</c:v>
                </c:pt>
                <c:pt idx="19">
                  <c:v>0.0605468735938769</c:v>
                </c:pt>
                <c:pt idx="20">
                  <c:v>0.0607161749341889</c:v>
                </c:pt>
                <c:pt idx="21">
                  <c:v>0.0602911127543608</c:v>
                </c:pt>
                <c:pt idx="22">
                  <c:v>0.0605252491083095</c:v>
                </c:pt>
                <c:pt idx="23">
                  <c:v>0.0606467658884741</c:v>
                </c:pt>
                <c:pt idx="24">
                  <c:v>0.0606617419194132</c:v>
                </c:pt>
                <c:pt idx="25">
                  <c:v>0.0608839479549672</c:v>
                </c:pt>
                <c:pt idx="26">
                  <c:v>0.0613173430634202</c:v>
                </c:pt>
                <c:pt idx="27">
                  <c:v>0.0612542753826375</c:v>
                </c:pt>
                <c:pt idx="28">
                  <c:v>0.0615679064223742</c:v>
                </c:pt>
                <c:pt idx="29">
                  <c:v>0.0619727263784982</c:v>
                </c:pt>
                <c:pt idx="30">
                  <c:v>0.0623258008485308</c:v>
                </c:pt>
                <c:pt idx="31">
                  <c:v>0.0620452752673999</c:v>
                </c:pt>
                <c:pt idx="32">
                  <c:v>0.0620232035525155</c:v>
                </c:pt>
                <c:pt idx="33">
                  <c:v>0.0618220969300525</c:v>
                </c:pt>
                <c:pt idx="34">
                  <c:v>0.0624784158899664</c:v>
                </c:pt>
                <c:pt idx="35">
                  <c:v>0.0630967884629458</c:v>
                </c:pt>
                <c:pt idx="36">
                  <c:v>0.0630140421136052</c:v>
                </c:pt>
                <c:pt idx="37">
                  <c:v>0.06317957480185</c:v>
                </c:pt>
                <c:pt idx="38">
                  <c:v>0.0633459516419097</c:v>
                </c:pt>
                <c:pt idx="39">
                  <c:v>0.0639282013572223</c:v>
                </c:pt>
                <c:pt idx="40">
                  <c:v>0.0635440898168747</c:v>
                </c:pt>
                <c:pt idx="41">
                  <c:v>0.0638454742346386</c:v>
                </c:pt>
                <c:pt idx="42">
                  <c:v>0.0637061441622284</c:v>
                </c:pt>
                <c:pt idx="43">
                  <c:v>0.0631358544431546</c:v>
                </c:pt>
                <c:pt idx="44">
                  <c:v>0.0624275903510672</c:v>
                </c:pt>
                <c:pt idx="45">
                  <c:v>0.0622334748951068</c:v>
                </c:pt>
                <c:pt idx="46">
                  <c:v>0.0619898733887222</c:v>
                </c:pt>
                <c:pt idx="47">
                  <c:v>0.0622568250717807</c:v>
                </c:pt>
                <c:pt idx="48">
                  <c:v>0.0618764092893016</c:v>
                </c:pt>
                <c:pt idx="49">
                  <c:v>0.0619580747335506</c:v>
                </c:pt>
                <c:pt idx="50">
                  <c:v>0.0618928615903371</c:v>
                </c:pt>
                <c:pt idx="51">
                  <c:v>0.0619786461676893</c:v>
                </c:pt>
                <c:pt idx="52">
                  <c:v>0.061995331857087</c:v>
                </c:pt>
                <c:pt idx="53">
                  <c:v>0.0629865641923561</c:v>
                </c:pt>
                <c:pt idx="54">
                  <c:v>0.0622201353399926</c:v>
                </c:pt>
                <c:pt idx="55">
                  <c:v>0.0621683549261205</c:v>
                </c:pt>
                <c:pt idx="56">
                  <c:v>0.0622625773981826</c:v>
                </c:pt>
                <c:pt idx="57">
                  <c:v>0.0621111905375385</c:v>
                </c:pt>
                <c:pt idx="58">
                  <c:v>0.0622295645525948</c:v>
                </c:pt>
                <c:pt idx="59">
                  <c:v>0.0623415391740925</c:v>
                </c:pt>
                <c:pt idx="60">
                  <c:v>0.0621060979760738</c:v>
                </c:pt>
                <c:pt idx="61">
                  <c:v>0.0618302106462848</c:v>
                </c:pt>
                <c:pt idx="62">
                  <c:v>0.0615545184433307</c:v>
                </c:pt>
                <c:pt idx="63">
                  <c:v>0.061653127215194</c:v>
                </c:pt>
                <c:pt idx="64">
                  <c:v>0.0611401336896239</c:v>
                </c:pt>
                <c:pt idx="65">
                  <c:v>0.0613876742587183</c:v>
                </c:pt>
                <c:pt idx="66">
                  <c:v>0.0616253118158987</c:v>
                </c:pt>
                <c:pt idx="67">
                  <c:v>0.0618298064946079</c:v>
                </c:pt>
                <c:pt idx="68">
                  <c:v>0.0618269830405079</c:v>
                </c:pt>
                <c:pt idx="69">
                  <c:v>0.0622556977188755</c:v>
                </c:pt>
                <c:pt idx="70">
                  <c:v>0.061892964244686</c:v>
                </c:pt>
                <c:pt idx="71">
                  <c:v>0.0618949532316736</c:v>
                </c:pt>
                <c:pt idx="72">
                  <c:v>0.0616135777972021</c:v>
                </c:pt>
                <c:pt idx="73">
                  <c:v>0.0608839347097015</c:v>
                </c:pt>
                <c:pt idx="74">
                  <c:v>0.0608731768252997</c:v>
                </c:pt>
                <c:pt idx="75">
                  <c:v>0.060739022668504</c:v>
                </c:pt>
                <c:pt idx="76">
                  <c:v>0.060739022668504</c:v>
                </c:pt>
                <c:pt idx="77">
                  <c:v>0.0605966729987575</c:v>
                </c:pt>
                <c:pt idx="78">
                  <c:v>0.0609186541783915</c:v>
                </c:pt>
                <c:pt idx="79">
                  <c:v>0.060634588890385</c:v>
                </c:pt>
                <c:pt idx="80">
                  <c:v>0.0607902752962042</c:v>
                </c:pt>
                <c:pt idx="81">
                  <c:v>0.0607297624233821</c:v>
                </c:pt>
                <c:pt idx="82">
                  <c:v>0.0606728712551612</c:v>
                </c:pt>
                <c:pt idx="83">
                  <c:v>0.0603477970267182</c:v>
                </c:pt>
                <c:pt idx="84">
                  <c:v>0.0608377665031233</c:v>
                </c:pt>
                <c:pt idx="85">
                  <c:v>0.0610570847166031</c:v>
                </c:pt>
                <c:pt idx="86">
                  <c:v>0.0609256071786752</c:v>
                </c:pt>
                <c:pt idx="87">
                  <c:v>0.0610304159811052</c:v>
                </c:pt>
                <c:pt idx="88">
                  <c:v>0.0603253366749328</c:v>
                </c:pt>
                <c:pt idx="89">
                  <c:v>0.0602669022000807</c:v>
                </c:pt>
                <c:pt idx="90">
                  <c:v>0.0603341263038211</c:v>
                </c:pt>
                <c:pt idx="91">
                  <c:v>0.0602965725599963</c:v>
                </c:pt>
                <c:pt idx="92">
                  <c:v>0.0601394816784474</c:v>
                </c:pt>
                <c:pt idx="93">
                  <c:v>0.0599770847115801</c:v>
                </c:pt>
                <c:pt idx="94">
                  <c:v>0.0599037305914269</c:v>
                </c:pt>
                <c:pt idx="95">
                  <c:v>0.0601760278252847</c:v>
                </c:pt>
                <c:pt idx="96">
                  <c:v>0.0600357668811321</c:v>
                </c:pt>
                <c:pt idx="97">
                  <c:v>0.060457604983095</c:v>
                </c:pt>
                <c:pt idx="98">
                  <c:v>0.0603726738470537</c:v>
                </c:pt>
                <c:pt idx="99">
                  <c:v>0.0600416040566146</c:v>
                </c:pt>
                <c:pt idx="100">
                  <c:v>0.0603438988706622</c:v>
                </c:pt>
                <c:pt idx="101">
                  <c:v>0.0605488685853115</c:v>
                </c:pt>
                <c:pt idx="102">
                  <c:v>0.0608047380942173</c:v>
                </c:pt>
                <c:pt idx="103">
                  <c:v>0.0614259758060587</c:v>
                </c:pt>
                <c:pt idx="104">
                  <c:v>0.0621893285345294</c:v>
                </c:pt>
                <c:pt idx="105">
                  <c:v>0.0619650053701464</c:v>
                </c:pt>
                <c:pt idx="106">
                  <c:v>0.0620272275368805</c:v>
                </c:pt>
                <c:pt idx="107">
                  <c:v>0.0620013784381598</c:v>
                </c:pt>
                <c:pt idx="108">
                  <c:v>0.0618397606569944</c:v>
                </c:pt>
                <c:pt idx="109">
                  <c:v>0.0616259756947915</c:v>
                </c:pt>
                <c:pt idx="110">
                  <c:v>0.0618917261515109</c:v>
                </c:pt>
                <c:pt idx="111">
                  <c:v>0.061870399246303</c:v>
                </c:pt>
                <c:pt idx="112">
                  <c:v>0.0617896723891903</c:v>
                </c:pt>
                <c:pt idx="113">
                  <c:v>0.0616983096131664</c:v>
                </c:pt>
                <c:pt idx="114">
                  <c:v>0.0619802137397549</c:v>
                </c:pt>
                <c:pt idx="115">
                  <c:v>0.0623059407880278</c:v>
                </c:pt>
                <c:pt idx="116">
                  <c:v>0.0626147088103302</c:v>
                </c:pt>
                <c:pt idx="117">
                  <c:v>0.0622404590676638</c:v>
                </c:pt>
                <c:pt idx="118">
                  <c:v>0.0619583420427092</c:v>
                </c:pt>
                <c:pt idx="119">
                  <c:v>0.0616091088076916</c:v>
                </c:pt>
                <c:pt idx="120">
                  <c:v>0.0615777800539297</c:v>
                </c:pt>
                <c:pt idx="121">
                  <c:v>0.0614598308132765</c:v>
                </c:pt>
                <c:pt idx="122">
                  <c:v>0.0617138943573695</c:v>
                </c:pt>
                <c:pt idx="123">
                  <c:v>0.0619509356948884</c:v>
                </c:pt>
                <c:pt idx="124">
                  <c:v>0.0615519456464259</c:v>
                </c:pt>
                <c:pt idx="125">
                  <c:v>0.0618614566088154</c:v>
                </c:pt>
                <c:pt idx="126">
                  <c:v>0.0615672954920482</c:v>
                </c:pt>
                <c:pt idx="127">
                  <c:v>0.0611345515659379</c:v>
                </c:pt>
                <c:pt idx="128">
                  <c:v>0.0612876642540868</c:v>
                </c:pt>
                <c:pt idx="129">
                  <c:v>0.0610740528023054</c:v>
                </c:pt>
                <c:pt idx="130">
                  <c:v>0.0606929141192996</c:v>
                </c:pt>
                <c:pt idx="131">
                  <c:v>0.0610102793873811</c:v>
                </c:pt>
                <c:pt idx="132">
                  <c:v>0.0610570374124093</c:v>
                </c:pt>
                <c:pt idx="133">
                  <c:v>0.0605465006113713</c:v>
                </c:pt>
                <c:pt idx="134">
                  <c:v>0.0609744734292915</c:v>
                </c:pt>
                <c:pt idx="135">
                  <c:v>0.0610602752925821</c:v>
                </c:pt>
                <c:pt idx="136">
                  <c:v>0.0606835716399826</c:v>
                </c:pt>
                <c:pt idx="137">
                  <c:v>0.060852876568274</c:v>
                </c:pt>
                <c:pt idx="138">
                  <c:v>0.0607848820271575</c:v>
                </c:pt>
                <c:pt idx="139">
                  <c:v>0.0608539426424641</c:v>
                </c:pt>
                <c:pt idx="140">
                  <c:v>0.0606854720169284</c:v>
                </c:pt>
                <c:pt idx="141">
                  <c:v>0.0605066615109279</c:v>
                </c:pt>
                <c:pt idx="142">
                  <c:v>0.0604412829541963</c:v>
                </c:pt>
                <c:pt idx="143">
                  <c:v>0.060410966808135</c:v>
                </c:pt>
                <c:pt idx="144">
                  <c:v>0.0603753931654204</c:v>
                </c:pt>
                <c:pt idx="145">
                  <c:v>0.0604209132119974</c:v>
                </c:pt>
                <c:pt idx="146">
                  <c:v>0.0601781135241809</c:v>
                </c:pt>
                <c:pt idx="147">
                  <c:v>0.060105407019751</c:v>
                </c:pt>
                <c:pt idx="148">
                  <c:v>0.0591643831698378</c:v>
                </c:pt>
                <c:pt idx="149">
                  <c:v>0.0594861388396482</c:v>
                </c:pt>
                <c:pt idx="150">
                  <c:v>0.0596203304755139</c:v>
                </c:pt>
                <c:pt idx="151">
                  <c:v>0.0593174140399074</c:v>
                </c:pt>
                <c:pt idx="152">
                  <c:v>0.0593641808883231</c:v>
                </c:pt>
                <c:pt idx="153">
                  <c:v>0.0595323932924846</c:v>
                </c:pt>
                <c:pt idx="154">
                  <c:v>0.0594060785577139</c:v>
                </c:pt>
                <c:pt idx="155">
                  <c:v>0.0594772981715671</c:v>
                </c:pt>
                <c:pt idx="156">
                  <c:v>0.0596491563508033</c:v>
                </c:pt>
                <c:pt idx="157">
                  <c:v>0.0601583363380647</c:v>
                </c:pt>
                <c:pt idx="158">
                  <c:v>0.0606293130298248</c:v>
                </c:pt>
                <c:pt idx="159">
                  <c:v>0.0611080391587753</c:v>
                </c:pt>
                <c:pt idx="160">
                  <c:v>0.0612254399069113</c:v>
                </c:pt>
                <c:pt idx="161">
                  <c:v>0.0611200488003469</c:v>
                </c:pt>
                <c:pt idx="162">
                  <c:v>0.0609577523244691</c:v>
                </c:pt>
                <c:pt idx="163">
                  <c:v>0.0607699481284705</c:v>
                </c:pt>
                <c:pt idx="164">
                  <c:v>0.0610907233911798</c:v>
                </c:pt>
                <c:pt idx="165">
                  <c:v>0.0614249626963175</c:v>
                </c:pt>
                <c:pt idx="166">
                  <c:v>0.0614381351148926</c:v>
                </c:pt>
                <c:pt idx="167">
                  <c:v>0.0614702806739286</c:v>
                </c:pt>
                <c:pt idx="168">
                  <c:v>0.0615018673384398</c:v>
                </c:pt>
                <c:pt idx="169">
                  <c:v>0.0612352994819861</c:v>
                </c:pt>
                <c:pt idx="170">
                  <c:v>0.061206368499089</c:v>
                </c:pt>
                <c:pt idx="171">
                  <c:v>0.0612646240520684</c:v>
                </c:pt>
                <c:pt idx="172">
                  <c:v>0.0612073141142573</c:v>
                </c:pt>
                <c:pt idx="173">
                  <c:v>0.0610395735173312</c:v>
                </c:pt>
                <c:pt idx="174">
                  <c:v>0.0611173259113693</c:v>
                </c:pt>
                <c:pt idx="175">
                  <c:v>0.0610465517151832</c:v>
                </c:pt>
                <c:pt idx="176">
                  <c:v>0.0612291267017359</c:v>
                </c:pt>
                <c:pt idx="177">
                  <c:v>0.0612820034315337</c:v>
                </c:pt>
                <c:pt idx="178">
                  <c:v>0.0612398906071128</c:v>
                </c:pt>
                <c:pt idx="179">
                  <c:v>0.0615924692465978</c:v>
                </c:pt>
                <c:pt idx="180">
                  <c:v>0.0614755876576798</c:v>
                </c:pt>
                <c:pt idx="181">
                  <c:v>0.0610412155356628</c:v>
                </c:pt>
                <c:pt idx="182">
                  <c:v>0.0594711022865391</c:v>
                </c:pt>
                <c:pt idx="183">
                  <c:v>0.0589027962185229</c:v>
                </c:pt>
                <c:pt idx="184">
                  <c:v>0.0588921412891532</c:v>
                </c:pt>
                <c:pt idx="185">
                  <c:v>0.0586574542569086</c:v>
                </c:pt>
                <c:pt idx="186">
                  <c:v>0.0573933423847897</c:v>
                </c:pt>
                <c:pt idx="187">
                  <c:v>0.0571491761529605</c:v>
                </c:pt>
                <c:pt idx="188">
                  <c:v>0.0572454789589782</c:v>
                </c:pt>
                <c:pt idx="189">
                  <c:v>0.0572987284307746</c:v>
                </c:pt>
                <c:pt idx="190">
                  <c:v>0.0579089668903015</c:v>
                </c:pt>
                <c:pt idx="191">
                  <c:v>0.0577921797552656</c:v>
                </c:pt>
                <c:pt idx="192">
                  <c:v>0.057451374050099</c:v>
                </c:pt>
                <c:pt idx="193">
                  <c:v>0.0569425916249057</c:v>
                </c:pt>
                <c:pt idx="194">
                  <c:v>0.0567218112517308</c:v>
                </c:pt>
                <c:pt idx="195">
                  <c:v>0.0561600203860642</c:v>
                </c:pt>
                <c:pt idx="196">
                  <c:v>0.0561880228388359</c:v>
                </c:pt>
                <c:pt idx="197">
                  <c:v>0.0552306989881085</c:v>
                </c:pt>
                <c:pt idx="198">
                  <c:v>0.0542498979354318</c:v>
                </c:pt>
                <c:pt idx="199">
                  <c:v>0.0533348989397518</c:v>
                </c:pt>
                <c:pt idx="200">
                  <c:v>0.0534079760996758</c:v>
                </c:pt>
                <c:pt idx="201">
                  <c:v>0.0542439786604878</c:v>
                </c:pt>
                <c:pt idx="202">
                  <c:v>0.0541784749919807</c:v>
                </c:pt>
                <c:pt idx="203">
                  <c:v>0.0545309653347065</c:v>
                </c:pt>
                <c:pt idx="204">
                  <c:v>0.0539490434073644</c:v>
                </c:pt>
                <c:pt idx="205">
                  <c:v>0.0539853549929797</c:v>
                </c:pt>
                <c:pt idx="206">
                  <c:v>0.0521438597722528</c:v>
                </c:pt>
                <c:pt idx="207">
                  <c:v>0.0510126739948024</c:v>
                </c:pt>
                <c:pt idx="208">
                  <c:v>0.0489364667836073</c:v>
                </c:pt>
                <c:pt idx="209">
                  <c:v>0.0469998469221206</c:v>
                </c:pt>
                <c:pt idx="210">
                  <c:v>0.0468373103473513</c:v>
                </c:pt>
                <c:pt idx="211">
                  <c:v>0.0481817352399144</c:v>
                </c:pt>
                <c:pt idx="212">
                  <c:v>0.0494645930280724</c:v>
                </c:pt>
                <c:pt idx="213">
                  <c:v>0.0488255236695949</c:v>
                </c:pt>
                <c:pt idx="214">
                  <c:v>0.0498955810403832</c:v>
                </c:pt>
                <c:pt idx="215">
                  <c:v>0.0499334604164748</c:v>
                </c:pt>
                <c:pt idx="216">
                  <c:v>0.0498770954028426</c:v>
                </c:pt>
                <c:pt idx="217">
                  <c:v>0.0493547094521285</c:v>
                </c:pt>
                <c:pt idx="218">
                  <c:v>0.0482226151372383</c:v>
                </c:pt>
                <c:pt idx="219">
                  <c:v>0.0482065461926563</c:v>
                </c:pt>
                <c:pt idx="220">
                  <c:v>0.0481382159154777</c:v>
                </c:pt>
                <c:pt idx="221">
                  <c:v>0.0488199260010927</c:v>
                </c:pt>
                <c:pt idx="222">
                  <c:v>0.0489615674119338</c:v>
                </c:pt>
                <c:pt idx="223">
                  <c:v>0.0484303932971931</c:v>
                </c:pt>
                <c:pt idx="224">
                  <c:v>0.0481212259802831</c:v>
                </c:pt>
                <c:pt idx="225">
                  <c:v>0.0478520525117618</c:v>
                </c:pt>
                <c:pt idx="226">
                  <c:v>0.0465123535619199</c:v>
                </c:pt>
                <c:pt idx="227">
                  <c:v>0.0458706917457296</c:v>
                </c:pt>
                <c:pt idx="228">
                  <c:v>0.0457631214095312</c:v>
                </c:pt>
                <c:pt idx="229">
                  <c:v>0.0468083116123837</c:v>
                </c:pt>
                <c:pt idx="230">
                  <c:v>0.0469740421537366</c:v>
                </c:pt>
                <c:pt idx="231">
                  <c:v>0.0472490153076652</c:v>
                </c:pt>
                <c:pt idx="232">
                  <c:v>0.0474926515957038</c:v>
                </c:pt>
                <c:pt idx="233">
                  <c:v>0.0477496186381531</c:v>
                </c:pt>
                <c:pt idx="234">
                  <c:v>0.0467974849442857</c:v>
                </c:pt>
                <c:pt idx="235">
                  <c:v>0.0471608660770446</c:v>
                </c:pt>
                <c:pt idx="236">
                  <c:v>0.0476643253845251</c:v>
                </c:pt>
                <c:pt idx="237">
                  <c:v>0.0484191447581975</c:v>
                </c:pt>
                <c:pt idx="238">
                  <c:v>0.0487728152218198</c:v>
                </c:pt>
                <c:pt idx="239">
                  <c:v>0.0479840267006648</c:v>
                </c:pt>
                <c:pt idx="240">
                  <c:v>0.0477881312943992</c:v>
                </c:pt>
                <c:pt idx="241">
                  <c:v>0.0478242822899495</c:v>
                </c:pt>
                <c:pt idx="242">
                  <c:v>0.0473900091504672</c:v>
                </c:pt>
                <c:pt idx="243">
                  <c:v>0.0470402710747029</c:v>
                </c:pt>
                <c:pt idx="244">
                  <c:v>0.0458106176587934</c:v>
                </c:pt>
                <c:pt idx="245">
                  <c:v>0.0451530591105952</c:v>
                </c:pt>
                <c:pt idx="246">
                  <c:v>0.0455792621609687</c:v>
                </c:pt>
                <c:pt idx="247">
                  <c:v>0.0446246362150325</c:v>
                </c:pt>
                <c:pt idx="248">
                  <c:v>0.0446203874323699</c:v>
                </c:pt>
                <c:pt idx="249">
                  <c:v>0.0447932819429577</c:v>
                </c:pt>
                <c:pt idx="250">
                  <c:v>0.044984141371075</c:v>
                </c:pt>
                <c:pt idx="251">
                  <c:v>0.0449083863710971</c:v>
                </c:pt>
                <c:pt idx="252">
                  <c:v>0.0443062133778671</c:v>
                </c:pt>
                <c:pt idx="253">
                  <c:v>0.044224283803132</c:v>
                </c:pt>
                <c:pt idx="254">
                  <c:v>0.0445001176002197</c:v>
                </c:pt>
                <c:pt idx="255">
                  <c:v>0.0441640640540938</c:v>
                </c:pt>
                <c:pt idx="256">
                  <c:v>0.0441096857072832</c:v>
                </c:pt>
                <c:pt idx="257">
                  <c:v>0.0429215603214947</c:v>
                </c:pt>
                <c:pt idx="258">
                  <c:v>0.0421041116028436</c:v>
                </c:pt>
                <c:pt idx="259">
                  <c:v>0.0421649365826938</c:v>
                </c:pt>
                <c:pt idx="260">
                  <c:v>0.0427556555355251</c:v>
                </c:pt>
                <c:pt idx="261">
                  <c:v>0.0420765459662921</c:v>
                </c:pt>
                <c:pt idx="262">
                  <c:v>0.0418970262789933</c:v>
                </c:pt>
                <c:pt idx="263">
                  <c:v>0.0411724588989829</c:v>
                </c:pt>
                <c:pt idx="264">
                  <c:v>0.0423201922753556</c:v>
                </c:pt>
                <c:pt idx="265">
                  <c:v>0.0421829770876619</c:v>
                </c:pt>
                <c:pt idx="266">
                  <c:v>0.0431717810986654</c:v>
                </c:pt>
                <c:pt idx="267">
                  <c:v>0.042511318866931</c:v>
                </c:pt>
                <c:pt idx="268">
                  <c:v>0.0416625157640659</c:v>
                </c:pt>
                <c:pt idx="269">
                  <c:v>0.041337698713026</c:v>
                </c:pt>
                <c:pt idx="270">
                  <c:v>0.0411235572166994</c:v>
                </c:pt>
                <c:pt idx="271">
                  <c:v>0.0402587799712144</c:v>
                </c:pt>
                <c:pt idx="272">
                  <c:v>0.0399405584839208</c:v>
                </c:pt>
                <c:pt idx="273">
                  <c:v>0.0403870252482885</c:v>
                </c:pt>
                <c:pt idx="274">
                  <c:v>0.0393702305083735</c:v>
                </c:pt>
                <c:pt idx="275">
                  <c:v>0.0396442593307175</c:v>
                </c:pt>
                <c:pt idx="276">
                  <c:v>0.0405201713519389</c:v>
                </c:pt>
                <c:pt idx="277">
                  <c:v>0.0411799525385028</c:v>
                </c:pt>
                <c:pt idx="278">
                  <c:v>0.0413574487203962</c:v>
                </c:pt>
                <c:pt idx="279">
                  <c:v>0.0413246261432948</c:v>
                </c:pt>
                <c:pt idx="280">
                  <c:v>0.0423389329461462</c:v>
                </c:pt>
                <c:pt idx="281">
                  <c:v>0.0418574975390134</c:v>
                </c:pt>
                <c:pt idx="282">
                  <c:v>0.0397616983604318</c:v>
                </c:pt>
                <c:pt idx="283">
                  <c:v>0.0397403322854343</c:v>
                </c:pt>
                <c:pt idx="284">
                  <c:v>0.0388550430112154</c:v>
                </c:pt>
                <c:pt idx="285">
                  <c:v>0.0377643495765382</c:v>
                </c:pt>
                <c:pt idx="286">
                  <c:v>0.0377650961179439</c:v>
                </c:pt>
                <c:pt idx="287">
                  <c:v>0.0384622732354053</c:v>
                </c:pt>
                <c:pt idx="288">
                  <c:v>0.0381471714304222</c:v>
                </c:pt>
                <c:pt idx="289">
                  <c:v>0.0389643436010231</c:v>
                </c:pt>
                <c:pt idx="290">
                  <c:v>0.0392384962495801</c:v>
                </c:pt>
                <c:pt idx="291">
                  <c:v>0.0387428710616402</c:v>
                </c:pt>
                <c:pt idx="292">
                  <c:v>0.0388496471232841</c:v>
                </c:pt>
                <c:pt idx="293">
                  <c:v>0.0385638734564564</c:v>
                </c:pt>
                <c:pt idx="294">
                  <c:v>0.0375814820638653</c:v>
                </c:pt>
                <c:pt idx="295">
                  <c:v>0.0370543767200357</c:v>
                </c:pt>
                <c:pt idx="296">
                  <c:v>0.0369079959168119</c:v>
                </c:pt>
                <c:pt idx="297">
                  <c:v>0.0366056395200642</c:v>
                </c:pt>
                <c:pt idx="298">
                  <c:v>0.0373214096076324</c:v>
                </c:pt>
                <c:pt idx="299">
                  <c:v>0.0379890584438807</c:v>
                </c:pt>
                <c:pt idx="300">
                  <c:v>0.0376824097943836</c:v>
                </c:pt>
                <c:pt idx="301">
                  <c:v>0.0367220507505828</c:v>
                </c:pt>
                <c:pt idx="302">
                  <c:v>0.0365284531868682</c:v>
                </c:pt>
                <c:pt idx="303">
                  <c:v>0.0370976944994502</c:v>
                </c:pt>
                <c:pt idx="304">
                  <c:v>0.0374358458764484</c:v>
                </c:pt>
                <c:pt idx="305">
                  <c:v>0.0376851722233479</c:v>
                </c:pt>
                <c:pt idx="306">
                  <c:v>0.0375256374383986</c:v>
                </c:pt>
                <c:pt idx="307">
                  <c:v>0.0369690607835437</c:v>
                </c:pt>
                <c:pt idx="308">
                  <c:v>0.0371396591452181</c:v>
                </c:pt>
                <c:pt idx="309">
                  <c:v>0.0367618807493153</c:v>
                </c:pt>
                <c:pt idx="310">
                  <c:v>0.0368570169764397</c:v>
                </c:pt>
                <c:pt idx="311">
                  <c:v>0.0368211380108646</c:v>
                </c:pt>
                <c:pt idx="312">
                  <c:v>0.0364821789204749</c:v>
                </c:pt>
                <c:pt idx="313">
                  <c:v>0.0356267558820237</c:v>
                </c:pt>
                <c:pt idx="314">
                  <c:v>0.0358692949005026</c:v>
                </c:pt>
                <c:pt idx="315">
                  <c:v>0.035990591599206</c:v>
                </c:pt>
                <c:pt idx="316">
                  <c:v>0.0356557160528667</c:v>
                </c:pt>
                <c:pt idx="317">
                  <c:v>0.0356435303450885</c:v>
                </c:pt>
                <c:pt idx="318">
                  <c:v>0.0356098707346632</c:v>
                </c:pt>
                <c:pt idx="319">
                  <c:v>0.035580616765945</c:v>
                </c:pt>
                <c:pt idx="320">
                  <c:v>0.0353229053805424</c:v>
                </c:pt>
                <c:pt idx="321">
                  <c:v>0.0349547102156373</c:v>
                </c:pt>
                <c:pt idx="322">
                  <c:v>0.0349016311598583</c:v>
                </c:pt>
                <c:pt idx="323">
                  <c:v>0.0343647852241905</c:v>
                </c:pt>
                <c:pt idx="324">
                  <c:v>0.0340952516270562</c:v>
                </c:pt>
                <c:pt idx="325">
                  <c:v>0.0339551652126169</c:v>
                </c:pt>
                <c:pt idx="326">
                  <c:v>0.0330899341484249</c:v>
                </c:pt>
                <c:pt idx="327">
                  <c:v>0.0337754162721765</c:v>
                </c:pt>
                <c:pt idx="328">
                  <c:v>0.0337895066568445</c:v>
                </c:pt>
                <c:pt idx="329">
                  <c:v>0.0333305299521682</c:v>
                </c:pt>
                <c:pt idx="330">
                  <c:v>0.0334868596432412</c:v>
                </c:pt>
                <c:pt idx="331">
                  <c:v>0.0341477553337435</c:v>
                </c:pt>
                <c:pt idx="332">
                  <c:v>0.0349533016175156</c:v>
                </c:pt>
                <c:pt idx="333">
                  <c:v>0.0356820358531375</c:v>
                </c:pt>
                <c:pt idx="334">
                  <c:v>0.0361769407895011</c:v>
                </c:pt>
                <c:pt idx="335">
                  <c:v>0.0357831098238066</c:v>
                </c:pt>
                <c:pt idx="336">
                  <c:v>0.0361130190717292</c:v>
                </c:pt>
                <c:pt idx="337">
                  <c:v>0.0360792565695696</c:v>
                </c:pt>
                <c:pt idx="338">
                  <c:v>0.035862489033068</c:v>
                </c:pt>
                <c:pt idx="339">
                  <c:v>0.035283867703255</c:v>
                </c:pt>
                <c:pt idx="340">
                  <c:v>0.0352466388171825</c:v>
                </c:pt>
                <c:pt idx="341">
                  <c:v>0.0346276974454616</c:v>
                </c:pt>
                <c:pt idx="342">
                  <c:v>0.0347404603843897</c:v>
                </c:pt>
                <c:pt idx="343">
                  <c:v>0.0348266596009576</c:v>
                </c:pt>
                <c:pt idx="344">
                  <c:v>0.0351802288979001</c:v>
                </c:pt>
                <c:pt idx="345">
                  <c:v>0.0351097316313325</c:v>
                </c:pt>
                <c:pt idx="346">
                  <c:v>0.0349945816863438</c:v>
                </c:pt>
                <c:pt idx="347">
                  <c:v>0.0341965221248236</c:v>
                </c:pt>
                <c:pt idx="348">
                  <c:v>0.0344263599636053</c:v>
                </c:pt>
                <c:pt idx="349">
                  <c:v>0.0343291195713267</c:v>
                </c:pt>
                <c:pt idx="350">
                  <c:v>0.0341922804006805</c:v>
                </c:pt>
                <c:pt idx="351">
                  <c:v>0.0344070594307589</c:v>
                </c:pt>
                <c:pt idx="352">
                  <c:v>0.0343665976798747</c:v>
                </c:pt>
                <c:pt idx="353">
                  <c:v>0.0341670168950806</c:v>
                </c:pt>
                <c:pt idx="354">
                  <c:v>0.0341476836390433</c:v>
                </c:pt>
                <c:pt idx="355">
                  <c:v>0.0338628990115889</c:v>
                </c:pt>
                <c:pt idx="356">
                  <c:v>0.0337132546029883</c:v>
                </c:pt>
                <c:pt idx="357">
                  <c:v>0.0338244466549914</c:v>
                </c:pt>
                <c:pt idx="358">
                  <c:v>0.0339817205836215</c:v>
                </c:pt>
                <c:pt idx="359">
                  <c:v>0.0338432892053607</c:v>
                </c:pt>
                <c:pt idx="360">
                  <c:v>0.0336703005253913</c:v>
                </c:pt>
                <c:pt idx="361">
                  <c:v>0.0336754993851024</c:v>
                </c:pt>
                <c:pt idx="362">
                  <c:v>0.0330901408397768</c:v>
                </c:pt>
                <c:pt idx="363">
                  <c:v>0.0329729280589518</c:v>
                </c:pt>
                <c:pt idx="364">
                  <c:v>0.032922493779608</c:v>
                </c:pt>
                <c:pt idx="365">
                  <c:v>0.0328014230758969</c:v>
                </c:pt>
                <c:pt idx="366">
                  <c:v>0.0330663735320661</c:v>
                </c:pt>
                <c:pt idx="367">
                  <c:v>0.0332032057732582</c:v>
                </c:pt>
                <c:pt idx="368">
                  <c:v>0.0328898358874278</c:v>
                </c:pt>
                <c:pt idx="369">
                  <c:v>0.0326638845529094</c:v>
                </c:pt>
                <c:pt idx="370">
                  <c:v>0.0331071115667912</c:v>
                </c:pt>
                <c:pt idx="371">
                  <c:v>0.0330013296470685</c:v>
                </c:pt>
                <c:pt idx="372">
                  <c:v>0.0331080182156962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364024"/>
        <c:axId val="319315816"/>
      </c:lineChart>
      <c:catAx>
        <c:axId val="33836402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319315816"/>
        <c:crosses val="autoZero"/>
        <c:auto val="1"/>
        <c:lblAlgn val="ctr"/>
        <c:lblOffset val="100"/>
        <c:noMultiLvlLbl val="0"/>
      </c:catAx>
      <c:valAx>
        <c:axId val="319315816"/>
        <c:scaling>
          <c:orientation val="minMax"/>
          <c:min val="0.03"/>
        </c:scaling>
        <c:delete val="0"/>
        <c:axPos val="l"/>
        <c:numFmt formatCode="0.0%" sourceLinked="0"/>
        <c:majorTickMark val="out"/>
        <c:minorTickMark val="none"/>
        <c:tickLblPos val="nextTo"/>
        <c:crossAx val="338364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9050936771102"/>
          <c:y val="0.11512970387904"/>
          <c:w val="0.295"/>
          <c:h val="0.1674343832021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" l="0.700000000000001" r="0.700000000000001" t="0.750000000000003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46631671042"/>
          <c:y val="0.0514005540974045"/>
          <c:w val="0.833594488188977"/>
          <c:h val="0.710357976086323"/>
        </c:manualLayout>
      </c:layout>
      <c:lineChart>
        <c:grouping val="standard"/>
        <c:varyColors val="0"/>
        <c:ser>
          <c:idx val="0"/>
          <c:order val="0"/>
          <c:tx>
            <c:v>Actual 3</c:v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'PCA IR scaling'!$E$27:$E$399</c:f>
              <c:numCache>
                <c:formatCode>0.00%</c:formatCode>
                <c:ptCount val="373"/>
                <c:pt idx="0">
                  <c:v>0.06511</c:v>
                </c:pt>
                <c:pt idx="1">
                  <c:v>0.06493</c:v>
                </c:pt>
                <c:pt idx="2">
                  <c:v>0.06457</c:v>
                </c:pt>
                <c:pt idx="3">
                  <c:v>0.06481</c:v>
                </c:pt>
                <c:pt idx="4">
                  <c:v>0.06596</c:v>
                </c:pt>
                <c:pt idx="5">
                  <c:v>0.06603</c:v>
                </c:pt>
                <c:pt idx="6">
                  <c:v>0.06554</c:v>
                </c:pt>
                <c:pt idx="7">
                  <c:v>0.06543</c:v>
                </c:pt>
                <c:pt idx="8">
                  <c:v>0.06458</c:v>
                </c:pt>
                <c:pt idx="9">
                  <c:v>0.06428</c:v>
                </c:pt>
                <c:pt idx="10">
                  <c:v>0.06373</c:v>
                </c:pt>
                <c:pt idx="11">
                  <c:v>0.06228</c:v>
                </c:pt>
                <c:pt idx="12">
                  <c:v>0.06246</c:v>
                </c:pt>
                <c:pt idx="13">
                  <c:v>0.06337</c:v>
                </c:pt>
                <c:pt idx="14">
                  <c:v>0.06301</c:v>
                </c:pt>
                <c:pt idx="15">
                  <c:v>0.06197</c:v>
                </c:pt>
                <c:pt idx="16">
                  <c:v>0.06282</c:v>
                </c:pt>
                <c:pt idx="17">
                  <c:v>0.06313</c:v>
                </c:pt>
                <c:pt idx="18">
                  <c:v>0.06282</c:v>
                </c:pt>
                <c:pt idx="19">
                  <c:v>0.06203</c:v>
                </c:pt>
                <c:pt idx="20">
                  <c:v>0.06325</c:v>
                </c:pt>
                <c:pt idx="21">
                  <c:v>0.06331</c:v>
                </c:pt>
                <c:pt idx="22">
                  <c:v>0.06295</c:v>
                </c:pt>
                <c:pt idx="23">
                  <c:v>0.06295</c:v>
                </c:pt>
                <c:pt idx="24">
                  <c:v>0.06301</c:v>
                </c:pt>
                <c:pt idx="25">
                  <c:v>0.06332</c:v>
                </c:pt>
                <c:pt idx="26">
                  <c:v>0.06431</c:v>
                </c:pt>
                <c:pt idx="27">
                  <c:v>0.06468</c:v>
                </c:pt>
                <c:pt idx="28">
                  <c:v>0.06593</c:v>
                </c:pt>
                <c:pt idx="29">
                  <c:v>0.06618</c:v>
                </c:pt>
                <c:pt idx="30">
                  <c:v>0.06656</c:v>
                </c:pt>
                <c:pt idx="31">
                  <c:v>0.06669</c:v>
                </c:pt>
                <c:pt idx="32">
                  <c:v>0.0672</c:v>
                </c:pt>
                <c:pt idx="33">
                  <c:v>0.06745</c:v>
                </c:pt>
                <c:pt idx="34">
                  <c:v>0.06823</c:v>
                </c:pt>
                <c:pt idx="35">
                  <c:v>0.06849</c:v>
                </c:pt>
                <c:pt idx="36">
                  <c:v>0.0683</c:v>
                </c:pt>
                <c:pt idx="37">
                  <c:v>0.0678</c:v>
                </c:pt>
                <c:pt idx="38">
                  <c:v>0.0678</c:v>
                </c:pt>
                <c:pt idx="39">
                  <c:v>0.06877</c:v>
                </c:pt>
                <c:pt idx="40">
                  <c:v>0.0682</c:v>
                </c:pt>
                <c:pt idx="41">
                  <c:v>0.0684</c:v>
                </c:pt>
                <c:pt idx="42">
                  <c:v>0.06836</c:v>
                </c:pt>
                <c:pt idx="43">
                  <c:v>0.06884</c:v>
                </c:pt>
                <c:pt idx="44">
                  <c:v>0.06823</c:v>
                </c:pt>
                <c:pt idx="45">
                  <c:v>0.0677</c:v>
                </c:pt>
                <c:pt idx="46">
                  <c:v>0.06772</c:v>
                </c:pt>
                <c:pt idx="47">
                  <c:v>0.0682</c:v>
                </c:pt>
                <c:pt idx="48">
                  <c:v>0.06732</c:v>
                </c:pt>
                <c:pt idx="49">
                  <c:v>0.06682</c:v>
                </c:pt>
                <c:pt idx="50">
                  <c:v>0.06682</c:v>
                </c:pt>
                <c:pt idx="51">
                  <c:v>0.06738</c:v>
                </c:pt>
                <c:pt idx="52">
                  <c:v>0.06661</c:v>
                </c:pt>
                <c:pt idx="53">
                  <c:v>0.06561</c:v>
                </c:pt>
                <c:pt idx="54">
                  <c:v>0.06516</c:v>
                </c:pt>
                <c:pt idx="55">
                  <c:v>0.06469</c:v>
                </c:pt>
                <c:pt idx="56">
                  <c:v>0.06488</c:v>
                </c:pt>
                <c:pt idx="57">
                  <c:v>0.06512</c:v>
                </c:pt>
                <c:pt idx="58">
                  <c:v>0.06519</c:v>
                </c:pt>
                <c:pt idx="59">
                  <c:v>0.06528</c:v>
                </c:pt>
                <c:pt idx="60">
                  <c:v>0.06481</c:v>
                </c:pt>
                <c:pt idx="61">
                  <c:v>0.06475</c:v>
                </c:pt>
                <c:pt idx="62">
                  <c:v>0.06404</c:v>
                </c:pt>
                <c:pt idx="63">
                  <c:v>0.06411</c:v>
                </c:pt>
                <c:pt idx="64">
                  <c:v>0.06335</c:v>
                </c:pt>
                <c:pt idx="65">
                  <c:v>0.06366</c:v>
                </c:pt>
                <c:pt idx="66">
                  <c:v>0.06391</c:v>
                </c:pt>
                <c:pt idx="67">
                  <c:v>0.06475</c:v>
                </c:pt>
                <c:pt idx="68">
                  <c:v>0.06464</c:v>
                </c:pt>
                <c:pt idx="69">
                  <c:v>0.06533</c:v>
                </c:pt>
                <c:pt idx="70">
                  <c:v>0.06443</c:v>
                </c:pt>
                <c:pt idx="71">
                  <c:v>0.06438</c:v>
                </c:pt>
                <c:pt idx="72">
                  <c:v>0.06432</c:v>
                </c:pt>
                <c:pt idx="73">
                  <c:v>0.06367</c:v>
                </c:pt>
                <c:pt idx="74">
                  <c:v>0.06363</c:v>
                </c:pt>
                <c:pt idx="75">
                  <c:v>0.06297</c:v>
                </c:pt>
                <c:pt idx="76">
                  <c:v>0.06297</c:v>
                </c:pt>
                <c:pt idx="77">
                  <c:v>0.06292</c:v>
                </c:pt>
                <c:pt idx="78">
                  <c:v>0.06335</c:v>
                </c:pt>
                <c:pt idx="79">
                  <c:v>0.06289</c:v>
                </c:pt>
                <c:pt idx="80">
                  <c:v>0.06314</c:v>
                </c:pt>
                <c:pt idx="81">
                  <c:v>0.06326</c:v>
                </c:pt>
                <c:pt idx="82">
                  <c:v>0.06358</c:v>
                </c:pt>
                <c:pt idx="83">
                  <c:v>0.06285</c:v>
                </c:pt>
                <c:pt idx="84">
                  <c:v>0.06397</c:v>
                </c:pt>
                <c:pt idx="85">
                  <c:v>0.06447</c:v>
                </c:pt>
                <c:pt idx="86">
                  <c:v>0.06436</c:v>
                </c:pt>
                <c:pt idx="87">
                  <c:v>0.06442</c:v>
                </c:pt>
                <c:pt idx="88">
                  <c:v>0.06296</c:v>
                </c:pt>
                <c:pt idx="89">
                  <c:v>0.06286</c:v>
                </c:pt>
                <c:pt idx="90">
                  <c:v>0.06323</c:v>
                </c:pt>
                <c:pt idx="91">
                  <c:v>0.06311</c:v>
                </c:pt>
                <c:pt idx="92">
                  <c:v>0.06312</c:v>
                </c:pt>
                <c:pt idx="93">
                  <c:v>0.06282</c:v>
                </c:pt>
                <c:pt idx="94">
                  <c:v>0.06296</c:v>
                </c:pt>
                <c:pt idx="95">
                  <c:v>0.06291</c:v>
                </c:pt>
                <c:pt idx="96">
                  <c:v>0.06242</c:v>
                </c:pt>
                <c:pt idx="97">
                  <c:v>0.06212</c:v>
                </c:pt>
                <c:pt idx="98">
                  <c:v>0.06206</c:v>
                </c:pt>
                <c:pt idx="99">
                  <c:v>0.06134</c:v>
                </c:pt>
                <c:pt idx="100">
                  <c:v>0.06178</c:v>
                </c:pt>
                <c:pt idx="101">
                  <c:v>0.06135</c:v>
                </c:pt>
                <c:pt idx="102">
                  <c:v>0.06142</c:v>
                </c:pt>
                <c:pt idx="103">
                  <c:v>0.06117</c:v>
                </c:pt>
                <c:pt idx="104">
                  <c:v>0.06194</c:v>
                </c:pt>
                <c:pt idx="105">
                  <c:v>0.06188</c:v>
                </c:pt>
                <c:pt idx="106">
                  <c:v>0.06226</c:v>
                </c:pt>
                <c:pt idx="107">
                  <c:v>0.06248</c:v>
                </c:pt>
                <c:pt idx="108">
                  <c:v>0.06237</c:v>
                </c:pt>
                <c:pt idx="109">
                  <c:v>0.06198</c:v>
                </c:pt>
                <c:pt idx="110">
                  <c:v>0.06192</c:v>
                </c:pt>
                <c:pt idx="111">
                  <c:v>0.06175</c:v>
                </c:pt>
                <c:pt idx="112">
                  <c:v>0.06117</c:v>
                </c:pt>
                <c:pt idx="113">
                  <c:v>0.06106</c:v>
                </c:pt>
                <c:pt idx="114">
                  <c:v>0.06114</c:v>
                </c:pt>
                <c:pt idx="115">
                  <c:v>0.06156</c:v>
                </c:pt>
                <c:pt idx="116">
                  <c:v>0.0618</c:v>
                </c:pt>
                <c:pt idx="117">
                  <c:v>0.06169</c:v>
                </c:pt>
                <c:pt idx="118">
                  <c:v>0.06087</c:v>
                </c:pt>
                <c:pt idx="119">
                  <c:v>0.06023</c:v>
                </c:pt>
                <c:pt idx="120">
                  <c:v>0.06018</c:v>
                </c:pt>
                <c:pt idx="121">
                  <c:v>0.06018</c:v>
                </c:pt>
                <c:pt idx="122">
                  <c:v>0.06049</c:v>
                </c:pt>
                <c:pt idx="123">
                  <c:v>0.06067</c:v>
                </c:pt>
                <c:pt idx="124">
                  <c:v>0.06039</c:v>
                </c:pt>
                <c:pt idx="125">
                  <c:v>0.0607</c:v>
                </c:pt>
                <c:pt idx="126">
                  <c:v>0.06065</c:v>
                </c:pt>
                <c:pt idx="127">
                  <c:v>0.06023</c:v>
                </c:pt>
                <c:pt idx="128">
                  <c:v>0.0603</c:v>
                </c:pt>
                <c:pt idx="129">
                  <c:v>0.06002</c:v>
                </c:pt>
                <c:pt idx="130">
                  <c:v>0.05972</c:v>
                </c:pt>
                <c:pt idx="131">
                  <c:v>0.05991</c:v>
                </c:pt>
                <c:pt idx="132">
                  <c:v>0.06016</c:v>
                </c:pt>
                <c:pt idx="133">
                  <c:v>0.0598</c:v>
                </c:pt>
                <c:pt idx="134">
                  <c:v>0.06</c:v>
                </c:pt>
                <c:pt idx="135">
                  <c:v>0.05988</c:v>
                </c:pt>
                <c:pt idx="136">
                  <c:v>0.05953</c:v>
                </c:pt>
                <c:pt idx="137">
                  <c:v>0.05953</c:v>
                </c:pt>
                <c:pt idx="138">
                  <c:v>0.0596</c:v>
                </c:pt>
                <c:pt idx="139">
                  <c:v>0.0595</c:v>
                </c:pt>
                <c:pt idx="140">
                  <c:v>0.05926</c:v>
                </c:pt>
                <c:pt idx="141">
                  <c:v>0.05957</c:v>
                </c:pt>
                <c:pt idx="142">
                  <c:v>0.05982</c:v>
                </c:pt>
                <c:pt idx="143">
                  <c:v>0.05964</c:v>
                </c:pt>
                <c:pt idx="144">
                  <c:v>0.05948</c:v>
                </c:pt>
                <c:pt idx="145">
                  <c:v>0.05954</c:v>
                </c:pt>
                <c:pt idx="146">
                  <c:v>0.0593</c:v>
                </c:pt>
                <c:pt idx="147">
                  <c:v>0.05894</c:v>
                </c:pt>
                <c:pt idx="148">
                  <c:v>0.05797</c:v>
                </c:pt>
                <c:pt idx="149">
                  <c:v>0.05817</c:v>
                </c:pt>
                <c:pt idx="150">
                  <c:v>0.05842</c:v>
                </c:pt>
                <c:pt idx="151">
                  <c:v>0.05775</c:v>
                </c:pt>
                <c:pt idx="152">
                  <c:v>0.05769</c:v>
                </c:pt>
                <c:pt idx="153">
                  <c:v>0.05776</c:v>
                </c:pt>
                <c:pt idx="154">
                  <c:v>0.05771</c:v>
                </c:pt>
                <c:pt idx="155">
                  <c:v>0.05728</c:v>
                </c:pt>
                <c:pt idx="156">
                  <c:v>0.05753</c:v>
                </c:pt>
                <c:pt idx="157">
                  <c:v>0.05828</c:v>
                </c:pt>
                <c:pt idx="158">
                  <c:v>0.05847</c:v>
                </c:pt>
                <c:pt idx="159">
                  <c:v>0.05873</c:v>
                </c:pt>
                <c:pt idx="160">
                  <c:v>0.05892</c:v>
                </c:pt>
                <c:pt idx="161">
                  <c:v>0.05887</c:v>
                </c:pt>
                <c:pt idx="162">
                  <c:v>0.05838</c:v>
                </c:pt>
                <c:pt idx="163">
                  <c:v>0.05832</c:v>
                </c:pt>
                <c:pt idx="164">
                  <c:v>0.05896</c:v>
                </c:pt>
                <c:pt idx="165">
                  <c:v>0.05928</c:v>
                </c:pt>
                <c:pt idx="166">
                  <c:v>0.05947</c:v>
                </c:pt>
                <c:pt idx="167">
                  <c:v>0.05923</c:v>
                </c:pt>
                <c:pt idx="168">
                  <c:v>0.05911</c:v>
                </c:pt>
                <c:pt idx="169">
                  <c:v>0.05862</c:v>
                </c:pt>
                <c:pt idx="170">
                  <c:v>0.05857</c:v>
                </c:pt>
                <c:pt idx="171">
                  <c:v>0.0587</c:v>
                </c:pt>
                <c:pt idx="172">
                  <c:v>0.05845</c:v>
                </c:pt>
                <c:pt idx="173">
                  <c:v>0.05802</c:v>
                </c:pt>
                <c:pt idx="174">
                  <c:v>0.05828</c:v>
                </c:pt>
                <c:pt idx="175">
                  <c:v>0.0581</c:v>
                </c:pt>
                <c:pt idx="176">
                  <c:v>0.05798</c:v>
                </c:pt>
                <c:pt idx="177">
                  <c:v>0.05767</c:v>
                </c:pt>
                <c:pt idx="178">
                  <c:v>0.05742</c:v>
                </c:pt>
                <c:pt idx="179">
                  <c:v>0.05794</c:v>
                </c:pt>
                <c:pt idx="180">
                  <c:v>0.05782</c:v>
                </c:pt>
                <c:pt idx="181">
                  <c:v>0.05719</c:v>
                </c:pt>
                <c:pt idx="182">
                  <c:v>0.05656</c:v>
                </c:pt>
                <c:pt idx="183">
                  <c:v>0.0558</c:v>
                </c:pt>
                <c:pt idx="184">
                  <c:v>0.056</c:v>
                </c:pt>
                <c:pt idx="185">
                  <c:v>0.05594</c:v>
                </c:pt>
                <c:pt idx="186">
                  <c:v>0.05474</c:v>
                </c:pt>
                <c:pt idx="187">
                  <c:v>0.05405</c:v>
                </c:pt>
                <c:pt idx="188">
                  <c:v>0.05411</c:v>
                </c:pt>
                <c:pt idx="189">
                  <c:v>0.05399</c:v>
                </c:pt>
                <c:pt idx="190">
                  <c:v>0.05469</c:v>
                </c:pt>
                <c:pt idx="191">
                  <c:v>0.0545</c:v>
                </c:pt>
                <c:pt idx="192">
                  <c:v>0.05361</c:v>
                </c:pt>
                <c:pt idx="193">
                  <c:v>0.05326</c:v>
                </c:pt>
                <c:pt idx="194">
                  <c:v>0.05293</c:v>
                </c:pt>
                <c:pt idx="195">
                  <c:v>0.05246</c:v>
                </c:pt>
                <c:pt idx="196">
                  <c:v>0.05271</c:v>
                </c:pt>
                <c:pt idx="197">
                  <c:v>0.05146</c:v>
                </c:pt>
                <c:pt idx="198">
                  <c:v>0.05117</c:v>
                </c:pt>
                <c:pt idx="199">
                  <c:v>0.05054</c:v>
                </c:pt>
                <c:pt idx="200">
                  <c:v>0.0506</c:v>
                </c:pt>
                <c:pt idx="201">
                  <c:v>0.05091</c:v>
                </c:pt>
                <c:pt idx="202">
                  <c:v>0.05152</c:v>
                </c:pt>
                <c:pt idx="203">
                  <c:v>0.05182</c:v>
                </c:pt>
                <c:pt idx="204">
                  <c:v>0.05125</c:v>
                </c:pt>
                <c:pt idx="205">
                  <c:v>0.05138</c:v>
                </c:pt>
                <c:pt idx="206">
                  <c:v>0.04922</c:v>
                </c:pt>
                <c:pt idx="207">
                  <c:v>0.05067</c:v>
                </c:pt>
                <c:pt idx="208">
                  <c:v>0.04924</c:v>
                </c:pt>
                <c:pt idx="209">
                  <c:v>0.04728</c:v>
                </c:pt>
                <c:pt idx="210">
                  <c:v>0.04722</c:v>
                </c:pt>
                <c:pt idx="211">
                  <c:v>0.04794</c:v>
                </c:pt>
                <c:pt idx="212">
                  <c:v>0.04897</c:v>
                </c:pt>
                <c:pt idx="213">
                  <c:v>0.04849</c:v>
                </c:pt>
                <c:pt idx="214">
                  <c:v>0.04996</c:v>
                </c:pt>
                <c:pt idx="215">
                  <c:v>0.04997</c:v>
                </c:pt>
                <c:pt idx="216">
                  <c:v>0.04979</c:v>
                </c:pt>
                <c:pt idx="217">
                  <c:v>0.04913</c:v>
                </c:pt>
                <c:pt idx="218">
                  <c:v>0.04823</c:v>
                </c:pt>
                <c:pt idx="219">
                  <c:v>0.04837</c:v>
                </c:pt>
                <c:pt idx="220">
                  <c:v>0.04874</c:v>
                </c:pt>
                <c:pt idx="221">
                  <c:v>0.04947</c:v>
                </c:pt>
                <c:pt idx="222">
                  <c:v>0.0496</c:v>
                </c:pt>
                <c:pt idx="223">
                  <c:v>0.0493</c:v>
                </c:pt>
                <c:pt idx="224">
                  <c:v>0.04926</c:v>
                </c:pt>
                <c:pt idx="225">
                  <c:v>0.0492</c:v>
                </c:pt>
                <c:pt idx="226">
                  <c:v>0.04774</c:v>
                </c:pt>
                <c:pt idx="227">
                  <c:v>0.04738</c:v>
                </c:pt>
                <c:pt idx="228">
                  <c:v>0.04708</c:v>
                </c:pt>
                <c:pt idx="229">
                  <c:v>0.04814</c:v>
                </c:pt>
                <c:pt idx="230">
                  <c:v>0.0482</c:v>
                </c:pt>
                <c:pt idx="231">
                  <c:v>0.04827</c:v>
                </c:pt>
                <c:pt idx="232">
                  <c:v>0.04858</c:v>
                </c:pt>
                <c:pt idx="233">
                  <c:v>0.04834</c:v>
                </c:pt>
                <c:pt idx="234">
                  <c:v>0.04762</c:v>
                </c:pt>
                <c:pt idx="235">
                  <c:v>0.04775</c:v>
                </c:pt>
                <c:pt idx="236">
                  <c:v>0.04824</c:v>
                </c:pt>
                <c:pt idx="237">
                  <c:v>0.04962</c:v>
                </c:pt>
                <c:pt idx="238">
                  <c:v>0.04931</c:v>
                </c:pt>
                <c:pt idx="239">
                  <c:v>0.04852</c:v>
                </c:pt>
                <c:pt idx="240">
                  <c:v>0.04846</c:v>
                </c:pt>
                <c:pt idx="241">
                  <c:v>0.04846</c:v>
                </c:pt>
                <c:pt idx="242">
                  <c:v>0.04846</c:v>
                </c:pt>
                <c:pt idx="243">
                  <c:v>0.04801</c:v>
                </c:pt>
                <c:pt idx="244">
                  <c:v>0.04755</c:v>
                </c:pt>
                <c:pt idx="245">
                  <c:v>0.04687</c:v>
                </c:pt>
                <c:pt idx="246">
                  <c:v>0.04641</c:v>
                </c:pt>
                <c:pt idx="247">
                  <c:v>0.04607</c:v>
                </c:pt>
                <c:pt idx="248">
                  <c:v>0.04607</c:v>
                </c:pt>
                <c:pt idx="249">
                  <c:v>0.04663</c:v>
                </c:pt>
                <c:pt idx="250">
                  <c:v>0.0468</c:v>
                </c:pt>
                <c:pt idx="251">
                  <c:v>0.04669</c:v>
                </c:pt>
                <c:pt idx="252">
                  <c:v>0.04583</c:v>
                </c:pt>
                <c:pt idx="253">
                  <c:v>0.04588</c:v>
                </c:pt>
                <c:pt idx="254">
                  <c:v>0.04639</c:v>
                </c:pt>
                <c:pt idx="255">
                  <c:v>0.04564</c:v>
                </c:pt>
                <c:pt idx="256">
                  <c:v>0.04604</c:v>
                </c:pt>
                <c:pt idx="257">
                  <c:v>0.04443</c:v>
                </c:pt>
                <c:pt idx="258">
                  <c:v>0.04392</c:v>
                </c:pt>
                <c:pt idx="259">
                  <c:v>0.04385</c:v>
                </c:pt>
                <c:pt idx="260">
                  <c:v>0.04442</c:v>
                </c:pt>
                <c:pt idx="261">
                  <c:v>0.0435</c:v>
                </c:pt>
                <c:pt idx="262">
                  <c:v>0.04343</c:v>
                </c:pt>
                <c:pt idx="263">
                  <c:v>0.04303</c:v>
                </c:pt>
                <c:pt idx="264">
                  <c:v>0.04382</c:v>
                </c:pt>
                <c:pt idx="265">
                  <c:v>0.04405</c:v>
                </c:pt>
                <c:pt idx="266">
                  <c:v>0.04556</c:v>
                </c:pt>
                <c:pt idx="267">
                  <c:v>0.04491</c:v>
                </c:pt>
                <c:pt idx="268">
                  <c:v>0.0448</c:v>
                </c:pt>
                <c:pt idx="269">
                  <c:v>0.04414</c:v>
                </c:pt>
                <c:pt idx="270">
                  <c:v>0.04445</c:v>
                </c:pt>
                <c:pt idx="271">
                  <c:v>0.04354</c:v>
                </c:pt>
                <c:pt idx="272">
                  <c:v>0.04326</c:v>
                </c:pt>
                <c:pt idx="273">
                  <c:v>0.04411</c:v>
                </c:pt>
                <c:pt idx="274">
                  <c:v>0.04318</c:v>
                </c:pt>
                <c:pt idx="275">
                  <c:v>0.04344</c:v>
                </c:pt>
                <c:pt idx="276">
                  <c:v>0.04467</c:v>
                </c:pt>
                <c:pt idx="277">
                  <c:v>0.04526</c:v>
                </c:pt>
                <c:pt idx="278">
                  <c:v>0.04601</c:v>
                </c:pt>
                <c:pt idx="279">
                  <c:v>0.04594</c:v>
                </c:pt>
                <c:pt idx="280">
                  <c:v>0.04681</c:v>
                </c:pt>
                <c:pt idx="281">
                  <c:v>0.04664</c:v>
                </c:pt>
                <c:pt idx="282">
                  <c:v>0.04511</c:v>
                </c:pt>
                <c:pt idx="283">
                  <c:v>0.04609</c:v>
                </c:pt>
                <c:pt idx="284">
                  <c:v>0.0458</c:v>
                </c:pt>
                <c:pt idx="285">
                  <c:v>0.04437</c:v>
                </c:pt>
                <c:pt idx="286">
                  <c:v>0.04453</c:v>
                </c:pt>
                <c:pt idx="287">
                  <c:v>0.04529</c:v>
                </c:pt>
                <c:pt idx="288">
                  <c:v>0.04474</c:v>
                </c:pt>
                <c:pt idx="289">
                  <c:v>0.04609</c:v>
                </c:pt>
                <c:pt idx="290">
                  <c:v>0.04625</c:v>
                </c:pt>
                <c:pt idx="291">
                  <c:v>0.0457</c:v>
                </c:pt>
                <c:pt idx="292">
                  <c:v>0.04586</c:v>
                </c:pt>
                <c:pt idx="293">
                  <c:v>0.04519</c:v>
                </c:pt>
                <c:pt idx="294">
                  <c:v>0.04462</c:v>
                </c:pt>
                <c:pt idx="295">
                  <c:v>0.04418</c:v>
                </c:pt>
                <c:pt idx="296">
                  <c:v>0.04439</c:v>
                </c:pt>
                <c:pt idx="297">
                  <c:v>0.04411</c:v>
                </c:pt>
                <c:pt idx="298">
                  <c:v>0.0451</c:v>
                </c:pt>
                <c:pt idx="299">
                  <c:v>0.04686</c:v>
                </c:pt>
                <c:pt idx="300">
                  <c:v>0.04635</c:v>
                </c:pt>
                <c:pt idx="301">
                  <c:v>0.04618</c:v>
                </c:pt>
                <c:pt idx="302">
                  <c:v>0.04595</c:v>
                </c:pt>
                <c:pt idx="303">
                  <c:v>0.04645</c:v>
                </c:pt>
                <c:pt idx="304">
                  <c:v>0.04694</c:v>
                </c:pt>
                <c:pt idx="305">
                  <c:v>0.04682</c:v>
                </c:pt>
                <c:pt idx="306">
                  <c:v>0.04681</c:v>
                </c:pt>
                <c:pt idx="307">
                  <c:v>0.04641</c:v>
                </c:pt>
                <c:pt idx="308">
                  <c:v>0.0472</c:v>
                </c:pt>
                <c:pt idx="309">
                  <c:v>0.0469</c:v>
                </c:pt>
                <c:pt idx="310">
                  <c:v>0.04723</c:v>
                </c:pt>
                <c:pt idx="311">
                  <c:v>0.04723</c:v>
                </c:pt>
                <c:pt idx="312">
                  <c:v>0.047</c:v>
                </c:pt>
                <c:pt idx="313">
                  <c:v>0.04586</c:v>
                </c:pt>
                <c:pt idx="314">
                  <c:v>0.04624</c:v>
                </c:pt>
                <c:pt idx="315">
                  <c:v>0.04606</c:v>
                </c:pt>
                <c:pt idx="316">
                  <c:v>0.04538</c:v>
                </c:pt>
                <c:pt idx="317">
                  <c:v>0.04537</c:v>
                </c:pt>
                <c:pt idx="318">
                  <c:v>0.04559</c:v>
                </c:pt>
                <c:pt idx="319">
                  <c:v>0.04603</c:v>
                </c:pt>
                <c:pt idx="320">
                  <c:v>0.04522</c:v>
                </c:pt>
                <c:pt idx="321">
                  <c:v>0.04493</c:v>
                </c:pt>
                <c:pt idx="322">
                  <c:v>0.04481</c:v>
                </c:pt>
                <c:pt idx="323">
                  <c:v>0.04418</c:v>
                </c:pt>
                <c:pt idx="324">
                  <c:v>0.04387</c:v>
                </c:pt>
                <c:pt idx="325">
                  <c:v>0.04375</c:v>
                </c:pt>
                <c:pt idx="326">
                  <c:v>0.04362</c:v>
                </c:pt>
                <c:pt idx="327">
                  <c:v>0.04333</c:v>
                </c:pt>
                <c:pt idx="328">
                  <c:v>0.04304</c:v>
                </c:pt>
                <c:pt idx="329">
                  <c:v>0.04238</c:v>
                </c:pt>
                <c:pt idx="330">
                  <c:v>0.0426</c:v>
                </c:pt>
                <c:pt idx="331">
                  <c:v>0.04363</c:v>
                </c:pt>
                <c:pt idx="332">
                  <c:v>0.04437</c:v>
                </c:pt>
                <c:pt idx="333">
                  <c:v>0.04545</c:v>
                </c:pt>
                <c:pt idx="334">
                  <c:v>0.0459</c:v>
                </c:pt>
                <c:pt idx="335">
                  <c:v>0.04485</c:v>
                </c:pt>
                <c:pt idx="336">
                  <c:v>0.04542</c:v>
                </c:pt>
                <c:pt idx="337">
                  <c:v>0.04542</c:v>
                </c:pt>
                <c:pt idx="338">
                  <c:v>0.04535</c:v>
                </c:pt>
                <c:pt idx="339">
                  <c:v>0.04487</c:v>
                </c:pt>
                <c:pt idx="340">
                  <c:v>0.04451</c:v>
                </c:pt>
                <c:pt idx="341">
                  <c:v>0.04392</c:v>
                </c:pt>
                <c:pt idx="342">
                  <c:v>0.04414</c:v>
                </c:pt>
                <c:pt idx="343">
                  <c:v>0.04384</c:v>
                </c:pt>
                <c:pt idx="344">
                  <c:v>0.04411</c:v>
                </c:pt>
                <c:pt idx="345">
                  <c:v>0.04451</c:v>
                </c:pt>
                <c:pt idx="346">
                  <c:v>0.04392</c:v>
                </c:pt>
                <c:pt idx="347">
                  <c:v>0.04414</c:v>
                </c:pt>
                <c:pt idx="348">
                  <c:v>0.04384</c:v>
                </c:pt>
                <c:pt idx="349">
                  <c:v>0.04411</c:v>
                </c:pt>
                <c:pt idx="350">
                  <c:v>0.04358</c:v>
                </c:pt>
                <c:pt idx="351">
                  <c:v>0.04398</c:v>
                </c:pt>
                <c:pt idx="352">
                  <c:v>0.04257</c:v>
                </c:pt>
                <c:pt idx="353">
                  <c:v>0.0425</c:v>
                </c:pt>
                <c:pt idx="354">
                  <c:v>0.04265</c:v>
                </c:pt>
                <c:pt idx="355">
                  <c:v>0.04128</c:v>
                </c:pt>
                <c:pt idx="356">
                  <c:v>0.04092</c:v>
                </c:pt>
                <c:pt idx="357">
                  <c:v>0.04097</c:v>
                </c:pt>
                <c:pt idx="358">
                  <c:v>0.04184</c:v>
                </c:pt>
                <c:pt idx="359">
                  <c:v>0.04175</c:v>
                </c:pt>
                <c:pt idx="360">
                  <c:v>0.04139</c:v>
                </c:pt>
                <c:pt idx="361">
                  <c:v>0.04156</c:v>
                </c:pt>
                <c:pt idx="362">
                  <c:v>0.04024</c:v>
                </c:pt>
                <c:pt idx="363">
                  <c:v>0.04059</c:v>
                </c:pt>
                <c:pt idx="364">
                  <c:v>0.04125</c:v>
                </c:pt>
                <c:pt idx="365">
                  <c:v>0.04085</c:v>
                </c:pt>
                <c:pt idx="366">
                  <c:v>0.041</c:v>
                </c:pt>
                <c:pt idx="367">
                  <c:v>0.04185</c:v>
                </c:pt>
                <c:pt idx="368">
                  <c:v>0.0414</c:v>
                </c:pt>
                <c:pt idx="369">
                  <c:v>0.04054</c:v>
                </c:pt>
                <c:pt idx="370">
                  <c:v>0.04134</c:v>
                </c:pt>
                <c:pt idx="371">
                  <c:v>0.04078</c:v>
                </c:pt>
                <c:pt idx="372">
                  <c:v>0.04131</c:v>
                </c:pt>
              </c:numCache>
            </c:numRef>
          </c:val>
          <c:smooth val="0"/>
        </c:ser>
        <c:ser>
          <c:idx val="1"/>
          <c:order val="1"/>
          <c:tx>
            <c:v>Aproximate 3</c:v>
          </c:tx>
          <c:marker>
            <c:symbol val="none"/>
          </c:marker>
          <c:val>
            <c:numRef>
              <c:f>'PCA IR scaling'!$AB$27:$AB$399</c:f>
              <c:numCache>
                <c:formatCode>0.00%</c:formatCode>
                <c:ptCount val="373"/>
                <c:pt idx="0">
                  <c:v>0.0651258010203424</c:v>
                </c:pt>
                <c:pt idx="1">
                  <c:v>0.0649001102115036</c:v>
                </c:pt>
                <c:pt idx="2">
                  <c:v>0.064578608014534</c:v>
                </c:pt>
                <c:pt idx="3">
                  <c:v>0.0646977242914144</c:v>
                </c:pt>
                <c:pt idx="4">
                  <c:v>0.0658829989438271</c:v>
                </c:pt>
                <c:pt idx="5">
                  <c:v>0.0658964530278476</c:v>
                </c:pt>
                <c:pt idx="6">
                  <c:v>0.0654119914891327</c:v>
                </c:pt>
                <c:pt idx="7">
                  <c:v>0.0653347645815244</c:v>
                </c:pt>
                <c:pt idx="8">
                  <c:v>0.0644850070923123</c:v>
                </c:pt>
                <c:pt idx="9">
                  <c:v>0.0642935913181357</c:v>
                </c:pt>
                <c:pt idx="10">
                  <c:v>0.063736236298112</c:v>
                </c:pt>
                <c:pt idx="11">
                  <c:v>0.0625306514590495</c:v>
                </c:pt>
                <c:pt idx="12">
                  <c:v>0.0624198148678456</c:v>
                </c:pt>
                <c:pt idx="13">
                  <c:v>0.0633703904360293</c:v>
                </c:pt>
                <c:pt idx="14">
                  <c:v>0.0630113776932706</c:v>
                </c:pt>
                <c:pt idx="15">
                  <c:v>0.0619335896843872</c:v>
                </c:pt>
                <c:pt idx="16">
                  <c:v>0.0627728788824986</c:v>
                </c:pt>
                <c:pt idx="17">
                  <c:v>0.0631135253957598</c:v>
                </c:pt>
                <c:pt idx="18">
                  <c:v>0.0628970430198184</c:v>
                </c:pt>
                <c:pt idx="19">
                  <c:v>0.0619625073611628</c:v>
                </c:pt>
                <c:pt idx="20">
                  <c:v>0.0632086599631318</c:v>
                </c:pt>
                <c:pt idx="21">
                  <c:v>0.063394917030013</c:v>
                </c:pt>
                <c:pt idx="22">
                  <c:v>0.063089949107901</c:v>
                </c:pt>
                <c:pt idx="23">
                  <c:v>0.0632551152817723</c:v>
                </c:pt>
                <c:pt idx="24">
                  <c:v>0.0632653150744326</c:v>
                </c:pt>
                <c:pt idx="25">
                  <c:v>0.0634421606826723</c:v>
                </c:pt>
                <c:pt idx="26">
                  <c:v>0.0645349987650324</c:v>
                </c:pt>
                <c:pt idx="27">
                  <c:v>0.0646606717806325</c:v>
                </c:pt>
                <c:pt idx="28">
                  <c:v>0.0658775384316112</c:v>
                </c:pt>
                <c:pt idx="29">
                  <c:v>0.0662006823404993</c:v>
                </c:pt>
                <c:pt idx="30">
                  <c:v>0.0667574420514236</c:v>
                </c:pt>
                <c:pt idx="31">
                  <c:v>0.0667383184701018</c:v>
                </c:pt>
                <c:pt idx="32">
                  <c:v>0.0672599233265987</c:v>
                </c:pt>
                <c:pt idx="33">
                  <c:v>0.0673404637510717</c:v>
                </c:pt>
                <c:pt idx="34">
                  <c:v>0.0682267044218126</c:v>
                </c:pt>
                <c:pt idx="35">
                  <c:v>0.0686158019686472</c:v>
                </c:pt>
                <c:pt idx="36">
                  <c:v>0.068449639215194</c:v>
                </c:pt>
                <c:pt idx="37">
                  <c:v>0.0675357814712549</c:v>
                </c:pt>
                <c:pt idx="38">
                  <c:v>0.0675663215617521</c:v>
                </c:pt>
                <c:pt idx="39">
                  <c:v>0.0686443341285726</c:v>
                </c:pt>
                <c:pt idx="40">
                  <c:v>0.0680526211763502</c:v>
                </c:pt>
                <c:pt idx="41">
                  <c:v>0.0682642759692617</c:v>
                </c:pt>
                <c:pt idx="42">
                  <c:v>0.0684630422261168</c:v>
                </c:pt>
                <c:pt idx="43">
                  <c:v>0.0685912504500106</c:v>
                </c:pt>
                <c:pt idx="44">
                  <c:v>0.0679200778559008</c:v>
                </c:pt>
                <c:pt idx="45">
                  <c:v>0.0674131936022634</c:v>
                </c:pt>
                <c:pt idx="46">
                  <c:v>0.0674146337119987</c:v>
                </c:pt>
                <c:pt idx="47">
                  <c:v>0.0678320273244506</c:v>
                </c:pt>
                <c:pt idx="48">
                  <c:v>0.0670925977803514</c:v>
                </c:pt>
                <c:pt idx="49">
                  <c:v>0.0666217052402198</c:v>
                </c:pt>
                <c:pt idx="50">
                  <c:v>0.0665779918312955</c:v>
                </c:pt>
                <c:pt idx="51">
                  <c:v>0.0670806500979435</c:v>
                </c:pt>
                <c:pt idx="52">
                  <c:v>0.0663180664875715</c:v>
                </c:pt>
                <c:pt idx="53">
                  <c:v>0.0656495908338631</c:v>
                </c:pt>
                <c:pt idx="54">
                  <c:v>0.0649584369287689</c:v>
                </c:pt>
                <c:pt idx="55">
                  <c:v>0.0646577678283511</c:v>
                </c:pt>
                <c:pt idx="56">
                  <c:v>0.0647226146927566</c:v>
                </c:pt>
                <c:pt idx="57">
                  <c:v>0.0650132632484764</c:v>
                </c:pt>
                <c:pt idx="58">
                  <c:v>0.0650578492122607</c:v>
                </c:pt>
                <c:pt idx="59">
                  <c:v>0.0650652077778322</c:v>
                </c:pt>
                <c:pt idx="60">
                  <c:v>0.0645256437039488</c:v>
                </c:pt>
                <c:pt idx="61">
                  <c:v>0.0644228124975847</c:v>
                </c:pt>
                <c:pt idx="62">
                  <c:v>0.0636574715433505</c:v>
                </c:pt>
                <c:pt idx="63">
                  <c:v>0.0637454127613167</c:v>
                </c:pt>
                <c:pt idx="64">
                  <c:v>0.06295682977219</c:v>
                </c:pt>
                <c:pt idx="65">
                  <c:v>0.0632440026738598</c:v>
                </c:pt>
                <c:pt idx="66">
                  <c:v>0.0635338467758041</c:v>
                </c:pt>
                <c:pt idx="67">
                  <c:v>0.0643397184915904</c:v>
                </c:pt>
                <c:pt idx="68">
                  <c:v>0.0642367647494093</c:v>
                </c:pt>
                <c:pt idx="69">
                  <c:v>0.0648404787859039</c:v>
                </c:pt>
                <c:pt idx="70">
                  <c:v>0.0640230221572852</c:v>
                </c:pt>
                <c:pt idx="71">
                  <c:v>0.0641059513397185</c:v>
                </c:pt>
                <c:pt idx="72">
                  <c:v>0.063961655156772</c:v>
                </c:pt>
                <c:pt idx="73">
                  <c:v>0.0632733022286931</c:v>
                </c:pt>
                <c:pt idx="74">
                  <c:v>0.0631920223185194</c:v>
                </c:pt>
                <c:pt idx="75">
                  <c:v>0.0626135239545309</c:v>
                </c:pt>
                <c:pt idx="76">
                  <c:v>0.0626135239545309</c:v>
                </c:pt>
                <c:pt idx="77">
                  <c:v>0.0625545233018581</c:v>
                </c:pt>
                <c:pt idx="78">
                  <c:v>0.063026042157434</c:v>
                </c:pt>
                <c:pt idx="79">
                  <c:v>0.0625130783687604</c:v>
                </c:pt>
                <c:pt idx="80">
                  <c:v>0.0628177368400808</c:v>
                </c:pt>
                <c:pt idx="81">
                  <c:v>0.062975647968958</c:v>
                </c:pt>
                <c:pt idx="82">
                  <c:v>0.0633690822718351</c:v>
                </c:pt>
                <c:pt idx="83">
                  <c:v>0.0628041801821782</c:v>
                </c:pt>
                <c:pt idx="84">
                  <c:v>0.0638555921535128</c:v>
                </c:pt>
                <c:pt idx="85">
                  <c:v>0.0643251354234817</c:v>
                </c:pt>
                <c:pt idx="86">
                  <c:v>0.0642493891147308</c:v>
                </c:pt>
                <c:pt idx="87">
                  <c:v>0.064408156752107</c:v>
                </c:pt>
                <c:pt idx="88">
                  <c:v>0.0628920893554376</c:v>
                </c:pt>
                <c:pt idx="89">
                  <c:v>0.0629115938035396</c:v>
                </c:pt>
                <c:pt idx="90">
                  <c:v>0.0632272763930156</c:v>
                </c:pt>
                <c:pt idx="91">
                  <c:v>0.0631406175267375</c:v>
                </c:pt>
                <c:pt idx="92">
                  <c:v>0.0630900361633278</c:v>
                </c:pt>
                <c:pt idx="93">
                  <c:v>0.0628230626671313</c:v>
                </c:pt>
                <c:pt idx="94">
                  <c:v>0.0630322105105758</c:v>
                </c:pt>
                <c:pt idx="95">
                  <c:v>0.0630764665382893</c:v>
                </c:pt>
                <c:pt idx="96">
                  <c:v>0.0626687562824961</c:v>
                </c:pt>
                <c:pt idx="97">
                  <c:v>0.0624461963539746</c:v>
                </c:pt>
                <c:pt idx="98">
                  <c:v>0.0623399449865753</c:v>
                </c:pt>
                <c:pt idx="99">
                  <c:v>0.061695188522134</c:v>
                </c:pt>
                <c:pt idx="100">
                  <c:v>0.062152371029545</c:v>
                </c:pt>
                <c:pt idx="101">
                  <c:v>0.0618247975250984</c:v>
                </c:pt>
                <c:pt idx="102">
                  <c:v>0.0618896967122987</c:v>
                </c:pt>
                <c:pt idx="103">
                  <c:v>0.0613029968199073</c:v>
                </c:pt>
                <c:pt idx="104">
                  <c:v>0.061974177675508</c:v>
                </c:pt>
                <c:pt idx="105">
                  <c:v>0.0618793778787421</c:v>
                </c:pt>
                <c:pt idx="106">
                  <c:v>0.0622381357882015</c:v>
                </c:pt>
                <c:pt idx="107">
                  <c:v>0.0624859679474134</c:v>
                </c:pt>
                <c:pt idx="108">
                  <c:v>0.0623813204087248</c:v>
                </c:pt>
                <c:pt idx="109">
                  <c:v>0.0619908764777455</c:v>
                </c:pt>
                <c:pt idx="110">
                  <c:v>0.0620383953999114</c:v>
                </c:pt>
                <c:pt idx="111">
                  <c:v>0.061873295016841</c:v>
                </c:pt>
                <c:pt idx="112">
                  <c:v>0.0613601215485187</c:v>
                </c:pt>
                <c:pt idx="113">
                  <c:v>0.0612779799104465</c:v>
                </c:pt>
                <c:pt idx="114">
                  <c:v>0.0613690219851502</c:v>
                </c:pt>
                <c:pt idx="115">
                  <c:v>0.0616988544545563</c:v>
                </c:pt>
                <c:pt idx="116">
                  <c:v>0.061987524600083</c:v>
                </c:pt>
                <c:pt idx="117">
                  <c:v>0.0618612662124752</c:v>
                </c:pt>
                <c:pt idx="118">
                  <c:v>0.0611252408959176</c:v>
                </c:pt>
                <c:pt idx="119">
                  <c:v>0.0603730222649705</c:v>
                </c:pt>
                <c:pt idx="120">
                  <c:v>0.0603672057891071</c:v>
                </c:pt>
                <c:pt idx="121">
                  <c:v>0.0603893571321511</c:v>
                </c:pt>
                <c:pt idx="122">
                  <c:v>0.0606351312880284</c:v>
                </c:pt>
                <c:pt idx="123">
                  <c:v>0.0609184014142443</c:v>
                </c:pt>
                <c:pt idx="124">
                  <c:v>0.0606619197650322</c:v>
                </c:pt>
                <c:pt idx="125">
                  <c:v>0.0609569848413619</c:v>
                </c:pt>
                <c:pt idx="126">
                  <c:v>0.0608302010708066</c:v>
                </c:pt>
                <c:pt idx="127">
                  <c:v>0.0603139580945847</c:v>
                </c:pt>
                <c:pt idx="128">
                  <c:v>0.060415193446245</c:v>
                </c:pt>
                <c:pt idx="129">
                  <c:v>0.060141871966836</c:v>
                </c:pt>
                <c:pt idx="130">
                  <c:v>0.0598838105489127</c:v>
                </c:pt>
                <c:pt idx="131">
                  <c:v>0.0601572853595906</c:v>
                </c:pt>
                <c:pt idx="132">
                  <c:v>0.060389268832968</c:v>
                </c:pt>
                <c:pt idx="133">
                  <c:v>0.0597799517690447</c:v>
                </c:pt>
                <c:pt idx="134">
                  <c:v>0.0601956792693457</c:v>
                </c:pt>
                <c:pt idx="135">
                  <c:v>0.0601941443794056</c:v>
                </c:pt>
                <c:pt idx="136">
                  <c:v>0.0598123260846168</c:v>
                </c:pt>
                <c:pt idx="137">
                  <c:v>0.0597574634485463</c:v>
                </c:pt>
                <c:pt idx="138">
                  <c:v>0.0596815169885293</c:v>
                </c:pt>
                <c:pt idx="139">
                  <c:v>0.0595398326296383</c:v>
                </c:pt>
                <c:pt idx="140">
                  <c:v>0.0593523888681649</c:v>
                </c:pt>
                <c:pt idx="141">
                  <c:v>0.0597162862230166</c:v>
                </c:pt>
                <c:pt idx="142">
                  <c:v>0.0599883355057492</c:v>
                </c:pt>
                <c:pt idx="143">
                  <c:v>0.0598449006723262</c:v>
                </c:pt>
                <c:pt idx="144">
                  <c:v>0.0598318991358526</c:v>
                </c:pt>
                <c:pt idx="145">
                  <c:v>0.0597798167100916</c:v>
                </c:pt>
                <c:pt idx="146">
                  <c:v>0.0593438357727785</c:v>
                </c:pt>
                <c:pt idx="147">
                  <c:v>0.0591607869564248</c:v>
                </c:pt>
                <c:pt idx="148">
                  <c:v>0.0580047695091027</c:v>
                </c:pt>
                <c:pt idx="149">
                  <c:v>0.0583474106708118</c:v>
                </c:pt>
                <c:pt idx="150">
                  <c:v>0.0585653675575204</c:v>
                </c:pt>
                <c:pt idx="151">
                  <c:v>0.0579475320181469</c:v>
                </c:pt>
                <c:pt idx="152">
                  <c:v>0.0578458478198656</c:v>
                </c:pt>
                <c:pt idx="153">
                  <c:v>0.0579537247975878</c:v>
                </c:pt>
                <c:pt idx="154">
                  <c:v>0.0578880358683364</c:v>
                </c:pt>
                <c:pt idx="155">
                  <c:v>0.057597672443745</c:v>
                </c:pt>
                <c:pt idx="156">
                  <c:v>0.05783387043221</c:v>
                </c:pt>
                <c:pt idx="157">
                  <c:v>0.0586163234770171</c:v>
                </c:pt>
                <c:pt idx="158">
                  <c:v>0.0588719467768125</c:v>
                </c:pt>
                <c:pt idx="159">
                  <c:v>0.0592024110129362</c:v>
                </c:pt>
                <c:pt idx="160">
                  <c:v>0.0594298979892575</c:v>
                </c:pt>
                <c:pt idx="161">
                  <c:v>0.059289647805562</c:v>
                </c:pt>
                <c:pt idx="162">
                  <c:v>0.0589860890215373</c:v>
                </c:pt>
                <c:pt idx="163">
                  <c:v>0.0588559518333857</c:v>
                </c:pt>
                <c:pt idx="164">
                  <c:v>0.0595882615774614</c:v>
                </c:pt>
                <c:pt idx="165">
                  <c:v>0.0598964520267677</c:v>
                </c:pt>
                <c:pt idx="166">
                  <c:v>0.0600085484242681</c:v>
                </c:pt>
                <c:pt idx="167">
                  <c:v>0.0596589453152027</c:v>
                </c:pt>
                <c:pt idx="168">
                  <c:v>0.05939929199558</c:v>
                </c:pt>
                <c:pt idx="169">
                  <c:v>0.0588104461179989</c:v>
                </c:pt>
                <c:pt idx="170">
                  <c:v>0.0587229693757139</c:v>
                </c:pt>
                <c:pt idx="171">
                  <c:v>0.0588468226939641</c:v>
                </c:pt>
                <c:pt idx="172">
                  <c:v>0.0586585362808766</c:v>
                </c:pt>
                <c:pt idx="173">
                  <c:v>0.0582129231268339</c:v>
                </c:pt>
                <c:pt idx="174">
                  <c:v>0.0584649261073058</c:v>
                </c:pt>
                <c:pt idx="175">
                  <c:v>0.0582728967303352</c:v>
                </c:pt>
                <c:pt idx="176">
                  <c:v>0.0581720479321979</c:v>
                </c:pt>
                <c:pt idx="177">
                  <c:v>0.0581067510591377</c:v>
                </c:pt>
                <c:pt idx="178">
                  <c:v>0.0578023418029585</c:v>
                </c:pt>
                <c:pt idx="179">
                  <c:v>0.058249454696705</c:v>
                </c:pt>
                <c:pt idx="180">
                  <c:v>0.0580940929513127</c:v>
                </c:pt>
                <c:pt idx="181">
                  <c:v>0.0574850146438891</c:v>
                </c:pt>
                <c:pt idx="182">
                  <c:v>0.0564863119700101</c:v>
                </c:pt>
                <c:pt idx="183">
                  <c:v>0.0559072561775961</c:v>
                </c:pt>
                <c:pt idx="184">
                  <c:v>0.0560574905119397</c:v>
                </c:pt>
                <c:pt idx="185">
                  <c:v>0.0560974569711732</c:v>
                </c:pt>
                <c:pt idx="186">
                  <c:v>0.0547898356484904</c:v>
                </c:pt>
                <c:pt idx="187">
                  <c:v>0.0540728361178947</c:v>
                </c:pt>
                <c:pt idx="188">
                  <c:v>0.0540970843807683</c:v>
                </c:pt>
                <c:pt idx="189">
                  <c:v>0.0540636517513825</c:v>
                </c:pt>
                <c:pt idx="190">
                  <c:v>0.0548142114134959</c:v>
                </c:pt>
                <c:pt idx="191">
                  <c:v>0.0546808410568253</c:v>
                </c:pt>
                <c:pt idx="192">
                  <c:v>0.0537852639132774</c:v>
                </c:pt>
                <c:pt idx="193">
                  <c:v>0.0533570642006131</c:v>
                </c:pt>
                <c:pt idx="194">
                  <c:v>0.0530023610443114</c:v>
                </c:pt>
                <c:pt idx="195">
                  <c:v>0.0524708889558422</c:v>
                </c:pt>
                <c:pt idx="196">
                  <c:v>0.0526005998046515</c:v>
                </c:pt>
                <c:pt idx="197">
                  <c:v>0.0510825264079001</c:v>
                </c:pt>
                <c:pt idx="198">
                  <c:v>0.0506041502671268</c:v>
                </c:pt>
                <c:pt idx="199">
                  <c:v>0.0500247198553531</c:v>
                </c:pt>
                <c:pt idx="200">
                  <c:v>0.0500993915678108</c:v>
                </c:pt>
                <c:pt idx="201">
                  <c:v>0.0505511730039922</c:v>
                </c:pt>
                <c:pt idx="202">
                  <c:v>0.0510835992086668</c:v>
                </c:pt>
                <c:pt idx="203">
                  <c:v>0.0513616068557564</c:v>
                </c:pt>
                <c:pt idx="204">
                  <c:v>0.0508417502185353</c:v>
                </c:pt>
                <c:pt idx="205">
                  <c:v>0.0509039598796056</c:v>
                </c:pt>
                <c:pt idx="206">
                  <c:v>0.0485555570329849</c:v>
                </c:pt>
                <c:pt idx="207">
                  <c:v>0.050065801603055</c:v>
                </c:pt>
                <c:pt idx="208">
                  <c:v>0.0485074747864471</c:v>
                </c:pt>
                <c:pt idx="209">
                  <c:v>0.0465296975949843</c:v>
                </c:pt>
                <c:pt idx="210">
                  <c:v>0.0464553933170148</c:v>
                </c:pt>
                <c:pt idx="211">
                  <c:v>0.0474310921853051</c:v>
                </c:pt>
                <c:pt idx="212">
                  <c:v>0.0485629271072587</c:v>
                </c:pt>
                <c:pt idx="213">
                  <c:v>0.0480751442339167</c:v>
                </c:pt>
                <c:pt idx="214">
                  <c:v>0.0496616523976371</c:v>
                </c:pt>
                <c:pt idx="215">
                  <c:v>0.049634769091971</c:v>
                </c:pt>
                <c:pt idx="216">
                  <c:v>0.0495139185899148</c:v>
                </c:pt>
                <c:pt idx="217">
                  <c:v>0.0489380933691965</c:v>
                </c:pt>
                <c:pt idx="218">
                  <c:v>0.0479309239028941</c:v>
                </c:pt>
                <c:pt idx="219">
                  <c:v>0.0481949511850247</c:v>
                </c:pt>
                <c:pt idx="220">
                  <c:v>0.048506163417404</c:v>
                </c:pt>
                <c:pt idx="221">
                  <c:v>0.0492806207298459</c:v>
                </c:pt>
                <c:pt idx="222">
                  <c:v>0.049466630726883</c:v>
                </c:pt>
                <c:pt idx="223">
                  <c:v>0.0489574273303729</c:v>
                </c:pt>
                <c:pt idx="224">
                  <c:v>0.0489555202252647</c:v>
                </c:pt>
                <c:pt idx="225">
                  <c:v>0.049019813000504</c:v>
                </c:pt>
                <c:pt idx="226">
                  <c:v>0.0482303453920702</c:v>
                </c:pt>
                <c:pt idx="227">
                  <c:v>0.0472350132165167</c:v>
                </c:pt>
                <c:pt idx="228">
                  <c:v>0.0470843190136509</c:v>
                </c:pt>
                <c:pt idx="229">
                  <c:v>0.0479939102492981</c:v>
                </c:pt>
                <c:pt idx="230">
                  <c:v>0.0483038493450616</c:v>
                </c:pt>
                <c:pt idx="231">
                  <c:v>0.0484472740407209</c:v>
                </c:pt>
                <c:pt idx="232">
                  <c:v>0.0486018522908814</c:v>
                </c:pt>
                <c:pt idx="233">
                  <c:v>0.0481310788741221</c:v>
                </c:pt>
                <c:pt idx="234">
                  <c:v>0.0477325637450347</c:v>
                </c:pt>
                <c:pt idx="235">
                  <c:v>0.0478727765703854</c:v>
                </c:pt>
                <c:pt idx="236">
                  <c:v>0.0483817874986981</c:v>
                </c:pt>
                <c:pt idx="237">
                  <c:v>0.049740948052922</c:v>
                </c:pt>
                <c:pt idx="238">
                  <c:v>0.04956737482938</c:v>
                </c:pt>
                <c:pt idx="239">
                  <c:v>0.0485899655807117</c:v>
                </c:pt>
                <c:pt idx="240">
                  <c:v>0.0484669872425516</c:v>
                </c:pt>
                <c:pt idx="241">
                  <c:v>0.0485980400432111</c:v>
                </c:pt>
                <c:pt idx="242">
                  <c:v>0.0485630947591827</c:v>
                </c:pt>
                <c:pt idx="243">
                  <c:v>0.0481198331437707</c:v>
                </c:pt>
                <c:pt idx="244">
                  <c:v>0.0474626332569902</c:v>
                </c:pt>
                <c:pt idx="245">
                  <c:v>0.046737697483634</c:v>
                </c:pt>
                <c:pt idx="246">
                  <c:v>0.0463764593215634</c:v>
                </c:pt>
                <c:pt idx="247">
                  <c:v>0.0458117559745717</c:v>
                </c:pt>
                <c:pt idx="248">
                  <c:v>0.0457859404432009</c:v>
                </c:pt>
                <c:pt idx="249">
                  <c:v>0.0463324086211085</c:v>
                </c:pt>
                <c:pt idx="250">
                  <c:v>0.0466048772612092</c:v>
                </c:pt>
                <c:pt idx="251">
                  <c:v>0.0464861128414368</c:v>
                </c:pt>
                <c:pt idx="252">
                  <c:v>0.0457861092376524</c:v>
                </c:pt>
                <c:pt idx="253">
                  <c:v>0.0457876881204408</c:v>
                </c:pt>
                <c:pt idx="254">
                  <c:v>0.0462881444698027</c:v>
                </c:pt>
                <c:pt idx="255">
                  <c:v>0.0457001511128328</c:v>
                </c:pt>
                <c:pt idx="256">
                  <c:v>0.0460244221300845</c:v>
                </c:pt>
                <c:pt idx="257">
                  <c:v>0.0444894876481722</c:v>
                </c:pt>
                <c:pt idx="258">
                  <c:v>0.0438604665191169</c:v>
                </c:pt>
                <c:pt idx="259">
                  <c:v>0.0437900679358172</c:v>
                </c:pt>
                <c:pt idx="260">
                  <c:v>0.0443660971632169</c:v>
                </c:pt>
                <c:pt idx="261">
                  <c:v>0.0434863461815898</c:v>
                </c:pt>
                <c:pt idx="262">
                  <c:v>0.0434874679282562</c:v>
                </c:pt>
                <c:pt idx="263">
                  <c:v>0.0431068874423123</c:v>
                </c:pt>
                <c:pt idx="264">
                  <c:v>0.0439154838837798</c:v>
                </c:pt>
                <c:pt idx="265">
                  <c:v>0.0441344967877255</c:v>
                </c:pt>
                <c:pt idx="266">
                  <c:v>0.0456800518552552</c:v>
                </c:pt>
                <c:pt idx="267">
                  <c:v>0.0449879204179995</c:v>
                </c:pt>
                <c:pt idx="268">
                  <c:v>0.0447480767935953</c:v>
                </c:pt>
                <c:pt idx="269">
                  <c:v>0.043920052012392</c:v>
                </c:pt>
                <c:pt idx="270">
                  <c:v>0.0442851958796429</c:v>
                </c:pt>
                <c:pt idx="271">
                  <c:v>0.0434356022175102</c:v>
                </c:pt>
                <c:pt idx="272">
                  <c:v>0.0430987547760015</c:v>
                </c:pt>
                <c:pt idx="273">
                  <c:v>0.0437595809129401</c:v>
                </c:pt>
                <c:pt idx="274">
                  <c:v>0.042819062218955</c:v>
                </c:pt>
                <c:pt idx="275">
                  <c:v>0.0430359268018366</c:v>
                </c:pt>
                <c:pt idx="276">
                  <c:v>0.0443480283223735</c:v>
                </c:pt>
                <c:pt idx="277">
                  <c:v>0.0450455981506907</c:v>
                </c:pt>
                <c:pt idx="278">
                  <c:v>0.0458575274726489</c:v>
                </c:pt>
                <c:pt idx="279">
                  <c:v>0.0458053806922066</c:v>
                </c:pt>
                <c:pt idx="280">
                  <c:v>0.0467235973789608</c:v>
                </c:pt>
                <c:pt idx="281">
                  <c:v>0.0464958968731702</c:v>
                </c:pt>
                <c:pt idx="282">
                  <c:v>0.0448256913987275</c:v>
                </c:pt>
                <c:pt idx="283">
                  <c:v>0.0457627001020625</c:v>
                </c:pt>
                <c:pt idx="284">
                  <c:v>0.0453308036106769</c:v>
                </c:pt>
                <c:pt idx="285">
                  <c:v>0.0440371601680676</c:v>
                </c:pt>
                <c:pt idx="286">
                  <c:v>0.0441771984443327</c:v>
                </c:pt>
                <c:pt idx="287">
                  <c:v>0.0449918428374377</c:v>
                </c:pt>
                <c:pt idx="288">
                  <c:v>0.0444027222570505</c:v>
                </c:pt>
                <c:pt idx="289">
                  <c:v>0.0457692112647318</c:v>
                </c:pt>
                <c:pt idx="290">
                  <c:v>0.0460570789094284</c:v>
                </c:pt>
                <c:pt idx="291">
                  <c:v>0.0456447641233181</c:v>
                </c:pt>
                <c:pt idx="292">
                  <c:v>0.0459207622304855</c:v>
                </c:pt>
                <c:pt idx="293">
                  <c:v>0.045270652970233</c:v>
                </c:pt>
                <c:pt idx="294">
                  <c:v>0.0446356416855355</c:v>
                </c:pt>
                <c:pt idx="295">
                  <c:v>0.0442991232338301</c:v>
                </c:pt>
                <c:pt idx="296">
                  <c:v>0.0443611867015932</c:v>
                </c:pt>
                <c:pt idx="297">
                  <c:v>0.0438084929999064</c:v>
                </c:pt>
                <c:pt idx="298">
                  <c:v>0.0449142669331535</c:v>
                </c:pt>
                <c:pt idx="299">
                  <c:v>0.046497809569644</c:v>
                </c:pt>
                <c:pt idx="300">
                  <c:v>0.0461793202140799</c:v>
                </c:pt>
                <c:pt idx="301">
                  <c:v>0.0462632894621589</c:v>
                </c:pt>
                <c:pt idx="302">
                  <c:v>0.045998829322024</c:v>
                </c:pt>
                <c:pt idx="303">
                  <c:v>0.046603501307569</c:v>
                </c:pt>
                <c:pt idx="304">
                  <c:v>0.0468679815898827</c:v>
                </c:pt>
                <c:pt idx="305">
                  <c:v>0.0467500640483898</c:v>
                </c:pt>
                <c:pt idx="306">
                  <c:v>0.0467328725326776</c:v>
                </c:pt>
                <c:pt idx="307">
                  <c:v>0.046224186706925</c:v>
                </c:pt>
                <c:pt idx="308">
                  <c:v>0.0470112582510517</c:v>
                </c:pt>
                <c:pt idx="309">
                  <c:v>0.0468692530074822</c:v>
                </c:pt>
                <c:pt idx="310">
                  <c:v>0.0468981772873805</c:v>
                </c:pt>
                <c:pt idx="311">
                  <c:v>0.0471157359696515</c:v>
                </c:pt>
                <c:pt idx="312">
                  <c:v>0.0470032186720764</c:v>
                </c:pt>
                <c:pt idx="313">
                  <c:v>0.0457701273136132</c:v>
                </c:pt>
                <c:pt idx="314">
                  <c:v>0.0461067440504179</c:v>
                </c:pt>
                <c:pt idx="315">
                  <c:v>0.0459117011321232</c:v>
                </c:pt>
                <c:pt idx="316">
                  <c:v>0.0450937458832939</c:v>
                </c:pt>
                <c:pt idx="317">
                  <c:v>0.0450384789756715</c:v>
                </c:pt>
                <c:pt idx="318">
                  <c:v>0.0452901330619559</c:v>
                </c:pt>
                <c:pt idx="319">
                  <c:v>0.0457003913537382</c:v>
                </c:pt>
                <c:pt idx="320">
                  <c:v>0.0450012262041223</c:v>
                </c:pt>
                <c:pt idx="321">
                  <c:v>0.044669618252209</c:v>
                </c:pt>
                <c:pt idx="322">
                  <c:v>0.0445643444104919</c:v>
                </c:pt>
                <c:pt idx="323">
                  <c:v>0.0439752295872112</c:v>
                </c:pt>
                <c:pt idx="324">
                  <c:v>0.0436790510034742</c:v>
                </c:pt>
                <c:pt idx="325">
                  <c:v>0.0436328001722582</c:v>
                </c:pt>
                <c:pt idx="326">
                  <c:v>0.0434306533720065</c:v>
                </c:pt>
                <c:pt idx="327">
                  <c:v>0.0433256406993929</c:v>
                </c:pt>
                <c:pt idx="328">
                  <c:v>0.0431853741266226</c:v>
                </c:pt>
                <c:pt idx="329">
                  <c:v>0.0425894136517459</c:v>
                </c:pt>
                <c:pt idx="330">
                  <c:v>0.0427704473317864</c:v>
                </c:pt>
                <c:pt idx="331">
                  <c:v>0.0437579565512193</c:v>
                </c:pt>
                <c:pt idx="332">
                  <c:v>0.0446199482296728</c:v>
                </c:pt>
                <c:pt idx="333">
                  <c:v>0.0457445672276373</c:v>
                </c:pt>
                <c:pt idx="334">
                  <c:v>0.046172691443797</c:v>
                </c:pt>
                <c:pt idx="335">
                  <c:v>0.0451933600165031</c:v>
                </c:pt>
                <c:pt idx="336">
                  <c:v>0.0457867296553751</c:v>
                </c:pt>
                <c:pt idx="337">
                  <c:v>0.0457158572386057</c:v>
                </c:pt>
                <c:pt idx="338">
                  <c:v>0.0457308983611001</c:v>
                </c:pt>
                <c:pt idx="339">
                  <c:v>0.0450768134109045</c:v>
                </c:pt>
                <c:pt idx="340">
                  <c:v>0.0448798717114897</c:v>
                </c:pt>
                <c:pt idx="341">
                  <c:v>0.044173587464231</c:v>
                </c:pt>
                <c:pt idx="342">
                  <c:v>0.0444499339000407</c:v>
                </c:pt>
                <c:pt idx="343">
                  <c:v>0.0441107223629948</c:v>
                </c:pt>
                <c:pt idx="344">
                  <c:v>0.0443251916853797</c:v>
                </c:pt>
                <c:pt idx="345">
                  <c:v>0.0441384086633581</c:v>
                </c:pt>
                <c:pt idx="346">
                  <c:v>0.0442748180085899</c:v>
                </c:pt>
                <c:pt idx="347">
                  <c:v>0.0433231214774461</c:v>
                </c:pt>
                <c:pt idx="348">
                  <c:v>0.0434151467507625</c:v>
                </c:pt>
                <c:pt idx="349">
                  <c:v>0.0435501274251133</c:v>
                </c:pt>
                <c:pt idx="350">
                  <c:v>0.043289585011684</c:v>
                </c:pt>
                <c:pt idx="351">
                  <c:v>0.0434297673400903</c:v>
                </c:pt>
                <c:pt idx="352">
                  <c:v>0.0434907775338831</c:v>
                </c:pt>
                <c:pt idx="353">
                  <c:v>0.042934149684881</c:v>
                </c:pt>
                <c:pt idx="354">
                  <c:v>0.0427116421420415</c:v>
                </c:pt>
                <c:pt idx="355">
                  <c:v>0.0421954547822709</c:v>
                </c:pt>
                <c:pt idx="356">
                  <c:v>0.0418232707029751</c:v>
                </c:pt>
                <c:pt idx="357">
                  <c:v>0.0420387677117614</c:v>
                </c:pt>
                <c:pt idx="358">
                  <c:v>0.0428575066800093</c:v>
                </c:pt>
                <c:pt idx="359">
                  <c:v>0.0428848053196393</c:v>
                </c:pt>
                <c:pt idx="360">
                  <c:v>0.0426357598641102</c:v>
                </c:pt>
                <c:pt idx="361">
                  <c:v>0.0427413101885486</c:v>
                </c:pt>
                <c:pt idx="362">
                  <c:v>0.0415197897844196</c:v>
                </c:pt>
                <c:pt idx="363">
                  <c:v>0.0415923101191888</c:v>
                </c:pt>
                <c:pt idx="364">
                  <c:v>0.0413726785886332</c:v>
                </c:pt>
                <c:pt idx="365">
                  <c:v>0.0411177958313566</c:v>
                </c:pt>
                <c:pt idx="366">
                  <c:v>0.0412803697999194</c:v>
                </c:pt>
                <c:pt idx="367">
                  <c:v>0.0418947246948373</c:v>
                </c:pt>
                <c:pt idx="368">
                  <c:v>0.0413317498126725</c:v>
                </c:pt>
                <c:pt idx="369">
                  <c:v>0.0404187204851093</c:v>
                </c:pt>
                <c:pt idx="370">
                  <c:v>0.0411337742310401</c:v>
                </c:pt>
                <c:pt idx="371">
                  <c:v>0.0406292362036155</c:v>
                </c:pt>
                <c:pt idx="372">
                  <c:v>0.0411422409699946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203464"/>
        <c:axId val="319635032"/>
      </c:lineChart>
      <c:catAx>
        <c:axId val="594203464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319635032"/>
        <c:crosses val="autoZero"/>
        <c:auto val="1"/>
        <c:lblAlgn val="ctr"/>
        <c:lblOffset val="100"/>
        <c:noMultiLvlLbl val="0"/>
      </c:catAx>
      <c:valAx>
        <c:axId val="319635032"/>
        <c:scaling>
          <c:orientation val="minMax"/>
          <c:min val="0.03"/>
        </c:scaling>
        <c:delete val="0"/>
        <c:axPos val="l"/>
        <c:numFmt formatCode="0.0%" sourceLinked="0"/>
        <c:majorTickMark val="out"/>
        <c:minorTickMark val="none"/>
        <c:tickLblPos val="nextTo"/>
        <c:crossAx val="594203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9050936771102"/>
          <c:y val="0.11512970387904"/>
          <c:w val="0.295"/>
          <c:h val="0.1674343832021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" l="0.700000000000001" r="0.700000000000001" t="0.750000000000003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46631671042"/>
          <c:y val="0.0514005540974045"/>
          <c:w val="0.833594488188977"/>
          <c:h val="0.710357976086323"/>
        </c:manualLayout>
      </c:layout>
      <c:lineChart>
        <c:grouping val="standard"/>
        <c:varyColors val="0"/>
        <c:ser>
          <c:idx val="0"/>
          <c:order val="0"/>
          <c:tx>
            <c:v>Actual 30</c:v>
          </c:tx>
          <c:marker>
            <c:symbol val="none"/>
          </c:marker>
          <c:cat>
            <c:multiLvlStrRef>
              <c:f>#REF!</c:f>
            </c:multiLvlStrRef>
          </c:cat>
          <c:val>
            <c:numRef>
              <c:f>'PCA IR scaling'!$H$27:$H$399</c:f>
              <c:numCache>
                <c:formatCode>0.00%</c:formatCode>
                <c:ptCount val="373"/>
                <c:pt idx="0">
                  <c:v>0.06004</c:v>
                </c:pt>
                <c:pt idx="1">
                  <c:v>0.05969</c:v>
                </c:pt>
                <c:pt idx="2">
                  <c:v>0.05958</c:v>
                </c:pt>
                <c:pt idx="3">
                  <c:v>0.05907</c:v>
                </c:pt>
                <c:pt idx="4">
                  <c:v>0.05986</c:v>
                </c:pt>
                <c:pt idx="5">
                  <c:v>0.05978</c:v>
                </c:pt>
                <c:pt idx="6">
                  <c:v>0.05977</c:v>
                </c:pt>
                <c:pt idx="7">
                  <c:v>0.05974</c:v>
                </c:pt>
                <c:pt idx="8">
                  <c:v>0.05878</c:v>
                </c:pt>
                <c:pt idx="9">
                  <c:v>0.05828</c:v>
                </c:pt>
                <c:pt idx="10">
                  <c:v>0.05812</c:v>
                </c:pt>
                <c:pt idx="11">
                  <c:v>0.05773</c:v>
                </c:pt>
                <c:pt idx="12">
                  <c:v>0.05778</c:v>
                </c:pt>
                <c:pt idx="13">
                  <c:v>0.05794</c:v>
                </c:pt>
                <c:pt idx="14">
                  <c:v>0.05709</c:v>
                </c:pt>
                <c:pt idx="15">
                  <c:v>0.05668</c:v>
                </c:pt>
                <c:pt idx="16">
                  <c:v>0.0577</c:v>
                </c:pt>
                <c:pt idx="17">
                  <c:v>0.05813</c:v>
                </c:pt>
                <c:pt idx="18">
                  <c:v>0.05792</c:v>
                </c:pt>
                <c:pt idx="19">
                  <c:v>0.05776</c:v>
                </c:pt>
                <c:pt idx="20">
                  <c:v>0.05932</c:v>
                </c:pt>
                <c:pt idx="21">
                  <c:v>0.0591</c:v>
                </c:pt>
                <c:pt idx="22">
                  <c:v>0.05847</c:v>
                </c:pt>
                <c:pt idx="23">
                  <c:v>0.0583</c:v>
                </c:pt>
                <c:pt idx="24">
                  <c:v>0.05827</c:v>
                </c:pt>
                <c:pt idx="25">
                  <c:v>0.05875</c:v>
                </c:pt>
                <c:pt idx="26">
                  <c:v>0.05936</c:v>
                </c:pt>
                <c:pt idx="27">
                  <c:v>0.05944</c:v>
                </c:pt>
                <c:pt idx="28">
                  <c:v>0.05985</c:v>
                </c:pt>
                <c:pt idx="29">
                  <c:v>0.0596</c:v>
                </c:pt>
                <c:pt idx="30">
                  <c:v>0.05988</c:v>
                </c:pt>
                <c:pt idx="31">
                  <c:v>0.06011</c:v>
                </c:pt>
                <c:pt idx="32">
                  <c:v>0.06116</c:v>
                </c:pt>
                <c:pt idx="33">
                  <c:v>0.06155</c:v>
                </c:pt>
                <c:pt idx="34">
                  <c:v>0.06188</c:v>
                </c:pt>
                <c:pt idx="35">
                  <c:v>0.06243</c:v>
                </c:pt>
                <c:pt idx="36">
                  <c:v>0.06213</c:v>
                </c:pt>
                <c:pt idx="37">
                  <c:v>0.06149</c:v>
                </c:pt>
                <c:pt idx="38">
                  <c:v>0.06146</c:v>
                </c:pt>
                <c:pt idx="39">
                  <c:v>0.06201</c:v>
                </c:pt>
                <c:pt idx="40">
                  <c:v>0.06154</c:v>
                </c:pt>
                <c:pt idx="41">
                  <c:v>0.06113</c:v>
                </c:pt>
                <c:pt idx="42">
                  <c:v>0.06184</c:v>
                </c:pt>
                <c:pt idx="43">
                  <c:v>0.06227</c:v>
                </c:pt>
                <c:pt idx="44">
                  <c:v>0.06206</c:v>
                </c:pt>
                <c:pt idx="45">
                  <c:v>0.06185</c:v>
                </c:pt>
                <c:pt idx="46">
                  <c:v>0.0616</c:v>
                </c:pt>
                <c:pt idx="47">
                  <c:v>0.06193</c:v>
                </c:pt>
                <c:pt idx="48">
                  <c:v>0.06106</c:v>
                </c:pt>
                <c:pt idx="49">
                  <c:v>0.06059</c:v>
                </c:pt>
                <c:pt idx="50">
                  <c:v>0.0606</c:v>
                </c:pt>
                <c:pt idx="51">
                  <c:v>0.06092</c:v>
                </c:pt>
                <c:pt idx="52">
                  <c:v>0.06008</c:v>
                </c:pt>
                <c:pt idx="53">
                  <c:v>0.05943</c:v>
                </c:pt>
                <c:pt idx="54">
                  <c:v>0.05945</c:v>
                </c:pt>
                <c:pt idx="55">
                  <c:v>0.05915</c:v>
                </c:pt>
                <c:pt idx="56">
                  <c:v>0.05908</c:v>
                </c:pt>
                <c:pt idx="57">
                  <c:v>0.05907</c:v>
                </c:pt>
                <c:pt idx="58">
                  <c:v>0.05886</c:v>
                </c:pt>
                <c:pt idx="59">
                  <c:v>0.05895</c:v>
                </c:pt>
                <c:pt idx="60">
                  <c:v>0.05871</c:v>
                </c:pt>
                <c:pt idx="61">
                  <c:v>0.05949</c:v>
                </c:pt>
                <c:pt idx="62">
                  <c:v>0.0591</c:v>
                </c:pt>
                <c:pt idx="63">
                  <c:v>0.05923</c:v>
                </c:pt>
                <c:pt idx="64">
                  <c:v>0.05869</c:v>
                </c:pt>
                <c:pt idx="65">
                  <c:v>0.05891</c:v>
                </c:pt>
                <c:pt idx="66">
                  <c:v>0.05896</c:v>
                </c:pt>
                <c:pt idx="67">
                  <c:v>0.05967</c:v>
                </c:pt>
                <c:pt idx="68">
                  <c:v>0.05962</c:v>
                </c:pt>
                <c:pt idx="69">
                  <c:v>0.06041</c:v>
                </c:pt>
                <c:pt idx="70">
                  <c:v>0.05979</c:v>
                </c:pt>
                <c:pt idx="71">
                  <c:v>0.05933</c:v>
                </c:pt>
                <c:pt idx="72">
                  <c:v>0.05952</c:v>
                </c:pt>
                <c:pt idx="73">
                  <c:v>0.05875</c:v>
                </c:pt>
                <c:pt idx="74">
                  <c:v>0.05896</c:v>
                </c:pt>
                <c:pt idx="75">
                  <c:v>0.05867</c:v>
                </c:pt>
                <c:pt idx="76">
                  <c:v>0.05867</c:v>
                </c:pt>
                <c:pt idx="77">
                  <c:v>0.05857</c:v>
                </c:pt>
                <c:pt idx="78">
                  <c:v>0.05908</c:v>
                </c:pt>
                <c:pt idx="79">
                  <c:v>0.05869</c:v>
                </c:pt>
                <c:pt idx="80">
                  <c:v>0.05886</c:v>
                </c:pt>
                <c:pt idx="81">
                  <c:v>0.05885</c:v>
                </c:pt>
                <c:pt idx="82">
                  <c:v>0.05878</c:v>
                </c:pt>
                <c:pt idx="83">
                  <c:v>0.05816</c:v>
                </c:pt>
                <c:pt idx="84">
                  <c:v>0.05876</c:v>
                </c:pt>
                <c:pt idx="85">
                  <c:v>0.05915</c:v>
                </c:pt>
                <c:pt idx="86">
                  <c:v>0.05908</c:v>
                </c:pt>
                <c:pt idx="87">
                  <c:v>0.05913</c:v>
                </c:pt>
                <c:pt idx="88">
                  <c:v>0.05809</c:v>
                </c:pt>
                <c:pt idx="89">
                  <c:v>0.05789</c:v>
                </c:pt>
                <c:pt idx="90">
                  <c:v>0.05815</c:v>
                </c:pt>
                <c:pt idx="91">
                  <c:v>0.05807</c:v>
                </c:pt>
                <c:pt idx="92">
                  <c:v>0.05807</c:v>
                </c:pt>
                <c:pt idx="93">
                  <c:v>0.05771</c:v>
                </c:pt>
                <c:pt idx="94">
                  <c:v>0.05785</c:v>
                </c:pt>
                <c:pt idx="95">
                  <c:v>0.05782</c:v>
                </c:pt>
                <c:pt idx="96">
                  <c:v>0.05727</c:v>
                </c:pt>
                <c:pt idx="97">
                  <c:v>0.05759</c:v>
                </c:pt>
                <c:pt idx="98">
                  <c:v>0.05737</c:v>
                </c:pt>
                <c:pt idx="99">
                  <c:v>0.05708</c:v>
                </c:pt>
                <c:pt idx="100">
                  <c:v>0.05752</c:v>
                </c:pt>
                <c:pt idx="101">
                  <c:v>0.05731</c:v>
                </c:pt>
                <c:pt idx="102">
                  <c:v>0.05725</c:v>
                </c:pt>
                <c:pt idx="103">
                  <c:v>0.05681</c:v>
                </c:pt>
                <c:pt idx="104">
                  <c:v>0.05706</c:v>
                </c:pt>
                <c:pt idx="105">
                  <c:v>0.0569</c:v>
                </c:pt>
                <c:pt idx="106">
                  <c:v>0.05709</c:v>
                </c:pt>
                <c:pt idx="107">
                  <c:v>0.05742</c:v>
                </c:pt>
                <c:pt idx="108">
                  <c:v>0.05712</c:v>
                </c:pt>
                <c:pt idx="109">
                  <c:v>0.0569</c:v>
                </c:pt>
                <c:pt idx="110">
                  <c:v>0.05708</c:v>
                </c:pt>
                <c:pt idx="111">
                  <c:v>0.05712</c:v>
                </c:pt>
                <c:pt idx="112">
                  <c:v>0.05671</c:v>
                </c:pt>
                <c:pt idx="113">
                  <c:v>0.05657</c:v>
                </c:pt>
                <c:pt idx="114">
                  <c:v>0.05669</c:v>
                </c:pt>
                <c:pt idx="115">
                  <c:v>0.05723</c:v>
                </c:pt>
                <c:pt idx="116">
                  <c:v>0.05747</c:v>
                </c:pt>
                <c:pt idx="117">
                  <c:v>0.05733</c:v>
                </c:pt>
                <c:pt idx="118">
                  <c:v>0.05668</c:v>
                </c:pt>
                <c:pt idx="119">
                  <c:v>0.05661</c:v>
                </c:pt>
                <c:pt idx="120">
                  <c:v>0.05665</c:v>
                </c:pt>
                <c:pt idx="121">
                  <c:v>0.05667</c:v>
                </c:pt>
                <c:pt idx="122">
                  <c:v>0.05707</c:v>
                </c:pt>
                <c:pt idx="123">
                  <c:v>0.05715</c:v>
                </c:pt>
                <c:pt idx="124">
                  <c:v>0.057</c:v>
                </c:pt>
                <c:pt idx="125">
                  <c:v>0.05725</c:v>
                </c:pt>
                <c:pt idx="126">
                  <c:v>0.05751</c:v>
                </c:pt>
                <c:pt idx="127">
                  <c:v>0.05731</c:v>
                </c:pt>
                <c:pt idx="128">
                  <c:v>0.05815</c:v>
                </c:pt>
                <c:pt idx="129">
                  <c:v>0.059</c:v>
                </c:pt>
                <c:pt idx="130">
                  <c:v>0.05952</c:v>
                </c:pt>
                <c:pt idx="131">
                  <c:v>0.05908</c:v>
                </c:pt>
                <c:pt idx="132">
                  <c:v>0.05961</c:v>
                </c:pt>
                <c:pt idx="133">
                  <c:v>0.05893</c:v>
                </c:pt>
                <c:pt idx="134">
                  <c:v>0.05913</c:v>
                </c:pt>
                <c:pt idx="135">
                  <c:v>0.05895</c:v>
                </c:pt>
                <c:pt idx="136">
                  <c:v>0.05854</c:v>
                </c:pt>
                <c:pt idx="137">
                  <c:v>0.059</c:v>
                </c:pt>
                <c:pt idx="138">
                  <c:v>0.05882</c:v>
                </c:pt>
                <c:pt idx="139">
                  <c:v>0.05885</c:v>
                </c:pt>
                <c:pt idx="140">
                  <c:v>0.05923</c:v>
                </c:pt>
                <c:pt idx="141">
                  <c:v>0.0594</c:v>
                </c:pt>
                <c:pt idx="142">
                  <c:v>0.05937</c:v>
                </c:pt>
                <c:pt idx="143">
                  <c:v>0.05892</c:v>
                </c:pt>
                <c:pt idx="144">
                  <c:v>0.05837</c:v>
                </c:pt>
                <c:pt idx="145">
                  <c:v>0.05846</c:v>
                </c:pt>
                <c:pt idx="146">
                  <c:v>0.05806</c:v>
                </c:pt>
                <c:pt idx="147">
                  <c:v>0.05823</c:v>
                </c:pt>
                <c:pt idx="148">
                  <c:v>0.05811</c:v>
                </c:pt>
                <c:pt idx="149">
                  <c:v>0.05804</c:v>
                </c:pt>
                <c:pt idx="150">
                  <c:v>0.05807</c:v>
                </c:pt>
                <c:pt idx="151">
                  <c:v>0.05767</c:v>
                </c:pt>
                <c:pt idx="152">
                  <c:v>0.0577</c:v>
                </c:pt>
                <c:pt idx="153">
                  <c:v>0.0575</c:v>
                </c:pt>
                <c:pt idx="154">
                  <c:v>0.05727</c:v>
                </c:pt>
                <c:pt idx="155">
                  <c:v>0.05682</c:v>
                </c:pt>
                <c:pt idx="156">
                  <c:v>0.05705</c:v>
                </c:pt>
                <c:pt idx="157">
                  <c:v>0.05746</c:v>
                </c:pt>
                <c:pt idx="158">
                  <c:v>0.05735</c:v>
                </c:pt>
                <c:pt idx="159">
                  <c:v>0.05741</c:v>
                </c:pt>
                <c:pt idx="160">
                  <c:v>0.05758</c:v>
                </c:pt>
                <c:pt idx="161">
                  <c:v>0.05788</c:v>
                </c:pt>
                <c:pt idx="162">
                  <c:v>0.0578</c:v>
                </c:pt>
                <c:pt idx="163">
                  <c:v>0.05785</c:v>
                </c:pt>
                <c:pt idx="164">
                  <c:v>0.05859</c:v>
                </c:pt>
                <c:pt idx="165">
                  <c:v>0.05885</c:v>
                </c:pt>
                <c:pt idx="166">
                  <c:v>0.05894</c:v>
                </c:pt>
                <c:pt idx="167">
                  <c:v>0.05873</c:v>
                </c:pt>
                <c:pt idx="168">
                  <c:v>0.05867</c:v>
                </c:pt>
                <c:pt idx="169">
                  <c:v>0.05869</c:v>
                </c:pt>
                <c:pt idx="170">
                  <c:v>0.05838</c:v>
                </c:pt>
                <c:pt idx="171">
                  <c:v>0.05819</c:v>
                </c:pt>
                <c:pt idx="172">
                  <c:v>0.05766</c:v>
                </c:pt>
                <c:pt idx="173">
                  <c:v>0.05741</c:v>
                </c:pt>
                <c:pt idx="174">
                  <c:v>0.05776</c:v>
                </c:pt>
                <c:pt idx="175">
                  <c:v>0.05754</c:v>
                </c:pt>
                <c:pt idx="176">
                  <c:v>0.05728</c:v>
                </c:pt>
                <c:pt idx="177">
                  <c:v>0.05656</c:v>
                </c:pt>
                <c:pt idx="178">
                  <c:v>0.05675</c:v>
                </c:pt>
                <c:pt idx="179">
                  <c:v>0.05667</c:v>
                </c:pt>
                <c:pt idx="180">
                  <c:v>0.05696</c:v>
                </c:pt>
                <c:pt idx="181">
                  <c:v>0.05675</c:v>
                </c:pt>
                <c:pt idx="182">
                  <c:v>0.05641</c:v>
                </c:pt>
                <c:pt idx="183">
                  <c:v>0.05608</c:v>
                </c:pt>
                <c:pt idx="184">
                  <c:v>0.05635</c:v>
                </c:pt>
                <c:pt idx="185">
                  <c:v>0.05693</c:v>
                </c:pt>
                <c:pt idx="186">
                  <c:v>0.05586</c:v>
                </c:pt>
                <c:pt idx="187">
                  <c:v>0.05525</c:v>
                </c:pt>
                <c:pt idx="188">
                  <c:v>0.05508</c:v>
                </c:pt>
                <c:pt idx="189">
                  <c:v>0.05502</c:v>
                </c:pt>
                <c:pt idx="190">
                  <c:v>0.05546</c:v>
                </c:pt>
                <c:pt idx="191">
                  <c:v>0.0553</c:v>
                </c:pt>
                <c:pt idx="192">
                  <c:v>0.05467</c:v>
                </c:pt>
                <c:pt idx="193">
                  <c:v>0.05437</c:v>
                </c:pt>
                <c:pt idx="194">
                  <c:v>0.05419</c:v>
                </c:pt>
                <c:pt idx="195">
                  <c:v>0.05442</c:v>
                </c:pt>
                <c:pt idx="196">
                  <c:v>0.05473</c:v>
                </c:pt>
                <c:pt idx="197">
                  <c:v>0.054</c:v>
                </c:pt>
                <c:pt idx="198">
                  <c:v>0.05407</c:v>
                </c:pt>
                <c:pt idx="199">
                  <c:v>0.05402</c:v>
                </c:pt>
                <c:pt idx="200">
                  <c:v>0.05393</c:v>
                </c:pt>
                <c:pt idx="201">
                  <c:v>0.05432</c:v>
                </c:pt>
                <c:pt idx="202">
                  <c:v>0.05452</c:v>
                </c:pt>
                <c:pt idx="203">
                  <c:v>0.05444</c:v>
                </c:pt>
                <c:pt idx="204">
                  <c:v>0.05457</c:v>
                </c:pt>
                <c:pt idx="205">
                  <c:v>0.05458</c:v>
                </c:pt>
                <c:pt idx="206">
                  <c:v>0.05342</c:v>
                </c:pt>
                <c:pt idx="207">
                  <c:v>0.055</c:v>
                </c:pt>
                <c:pt idx="208">
                  <c:v>0.05441</c:v>
                </c:pt>
                <c:pt idx="209">
                  <c:v>0.05398</c:v>
                </c:pt>
                <c:pt idx="210">
                  <c:v>0.05447</c:v>
                </c:pt>
                <c:pt idx="211">
                  <c:v>0.05429</c:v>
                </c:pt>
                <c:pt idx="212">
                  <c:v>0.05499</c:v>
                </c:pt>
                <c:pt idx="213">
                  <c:v>0.0554</c:v>
                </c:pt>
                <c:pt idx="214">
                  <c:v>0.05618</c:v>
                </c:pt>
                <c:pt idx="215">
                  <c:v>0.05618</c:v>
                </c:pt>
                <c:pt idx="216">
                  <c:v>0.05596</c:v>
                </c:pt>
                <c:pt idx="217">
                  <c:v>0.05524</c:v>
                </c:pt>
                <c:pt idx="218">
                  <c:v>0.05475</c:v>
                </c:pt>
                <c:pt idx="219">
                  <c:v>0.05553</c:v>
                </c:pt>
                <c:pt idx="220">
                  <c:v>0.05603</c:v>
                </c:pt>
                <c:pt idx="221">
                  <c:v>0.05652</c:v>
                </c:pt>
                <c:pt idx="222">
                  <c:v>0.05659</c:v>
                </c:pt>
                <c:pt idx="223">
                  <c:v>0.05592</c:v>
                </c:pt>
                <c:pt idx="224">
                  <c:v>0.0564</c:v>
                </c:pt>
                <c:pt idx="225">
                  <c:v>0.05687</c:v>
                </c:pt>
                <c:pt idx="226">
                  <c:v>0.05593</c:v>
                </c:pt>
                <c:pt idx="227">
                  <c:v>0.05501</c:v>
                </c:pt>
                <c:pt idx="228">
                  <c:v>0.0546</c:v>
                </c:pt>
                <c:pt idx="229">
                  <c:v>0.05509</c:v>
                </c:pt>
                <c:pt idx="230">
                  <c:v>0.0549</c:v>
                </c:pt>
                <c:pt idx="231">
                  <c:v>0.05501</c:v>
                </c:pt>
                <c:pt idx="232">
                  <c:v>0.0555</c:v>
                </c:pt>
                <c:pt idx="233">
                  <c:v>0.05529</c:v>
                </c:pt>
                <c:pt idx="234">
                  <c:v>0.05389</c:v>
                </c:pt>
                <c:pt idx="235">
                  <c:v>0.05416</c:v>
                </c:pt>
                <c:pt idx="236">
                  <c:v>0.05412</c:v>
                </c:pt>
                <c:pt idx="237">
                  <c:v>0.05457</c:v>
                </c:pt>
                <c:pt idx="238">
                  <c:v>0.05487</c:v>
                </c:pt>
                <c:pt idx="239">
                  <c:v>0.05454</c:v>
                </c:pt>
                <c:pt idx="240">
                  <c:v>0.05456</c:v>
                </c:pt>
                <c:pt idx="241">
                  <c:v>0.05459</c:v>
                </c:pt>
                <c:pt idx="242">
                  <c:v>0.05487</c:v>
                </c:pt>
                <c:pt idx="243">
                  <c:v>0.05528</c:v>
                </c:pt>
                <c:pt idx="244">
                  <c:v>0.05478</c:v>
                </c:pt>
                <c:pt idx="245">
                  <c:v>0.05428</c:v>
                </c:pt>
                <c:pt idx="246">
                  <c:v>0.05352</c:v>
                </c:pt>
                <c:pt idx="247">
                  <c:v>0.05314</c:v>
                </c:pt>
                <c:pt idx="248">
                  <c:v>0.05293</c:v>
                </c:pt>
                <c:pt idx="249">
                  <c:v>0.05367</c:v>
                </c:pt>
                <c:pt idx="250">
                  <c:v>0.05375</c:v>
                </c:pt>
                <c:pt idx="251">
                  <c:v>0.05381</c:v>
                </c:pt>
                <c:pt idx="252">
                  <c:v>0.05311</c:v>
                </c:pt>
                <c:pt idx="253">
                  <c:v>0.05301</c:v>
                </c:pt>
                <c:pt idx="254">
                  <c:v>0.05322</c:v>
                </c:pt>
                <c:pt idx="255">
                  <c:v>0.05297</c:v>
                </c:pt>
                <c:pt idx="256">
                  <c:v>0.05322</c:v>
                </c:pt>
                <c:pt idx="257">
                  <c:v>0.05268</c:v>
                </c:pt>
                <c:pt idx="258">
                  <c:v>0.05268</c:v>
                </c:pt>
                <c:pt idx="259">
                  <c:v>0.05271</c:v>
                </c:pt>
                <c:pt idx="260">
                  <c:v>0.05291</c:v>
                </c:pt>
                <c:pt idx="261">
                  <c:v>0.0526</c:v>
                </c:pt>
                <c:pt idx="262">
                  <c:v>0.05283</c:v>
                </c:pt>
                <c:pt idx="263">
                  <c:v>0.05271</c:v>
                </c:pt>
                <c:pt idx="264">
                  <c:v>0.05314</c:v>
                </c:pt>
                <c:pt idx="265">
                  <c:v>0.05365</c:v>
                </c:pt>
                <c:pt idx="266">
                  <c:v>0.05459</c:v>
                </c:pt>
                <c:pt idx="267">
                  <c:v>0.05464</c:v>
                </c:pt>
                <c:pt idx="268">
                  <c:v>0.05496</c:v>
                </c:pt>
                <c:pt idx="269">
                  <c:v>0.05444</c:v>
                </c:pt>
                <c:pt idx="270">
                  <c:v>0.05488</c:v>
                </c:pt>
                <c:pt idx="271">
                  <c:v>0.05466</c:v>
                </c:pt>
                <c:pt idx="272">
                  <c:v>0.05476</c:v>
                </c:pt>
                <c:pt idx="273">
                  <c:v>0.05527</c:v>
                </c:pt>
                <c:pt idx="274">
                  <c:v>0.05464</c:v>
                </c:pt>
                <c:pt idx="275">
                  <c:v>0.05514</c:v>
                </c:pt>
                <c:pt idx="276">
                  <c:v>0.05627</c:v>
                </c:pt>
                <c:pt idx="277">
                  <c:v>0.05615</c:v>
                </c:pt>
                <c:pt idx="278">
                  <c:v>0.05613</c:v>
                </c:pt>
                <c:pt idx="279">
                  <c:v>0.05603</c:v>
                </c:pt>
                <c:pt idx="280">
                  <c:v>0.05683</c:v>
                </c:pt>
                <c:pt idx="281">
                  <c:v>0.05665</c:v>
                </c:pt>
                <c:pt idx="282">
                  <c:v>0.05658</c:v>
                </c:pt>
                <c:pt idx="283">
                  <c:v>0.0579</c:v>
                </c:pt>
                <c:pt idx="284">
                  <c:v>0.05797</c:v>
                </c:pt>
                <c:pt idx="285">
                  <c:v>0.05719</c:v>
                </c:pt>
                <c:pt idx="286">
                  <c:v>0.05758</c:v>
                </c:pt>
                <c:pt idx="287">
                  <c:v>0.05767</c:v>
                </c:pt>
                <c:pt idx="288">
                  <c:v>0.05711</c:v>
                </c:pt>
                <c:pt idx="289">
                  <c:v>0.058</c:v>
                </c:pt>
                <c:pt idx="290">
                  <c:v>0.05788</c:v>
                </c:pt>
                <c:pt idx="291">
                  <c:v>0.05742</c:v>
                </c:pt>
                <c:pt idx="292">
                  <c:v>0.05702</c:v>
                </c:pt>
                <c:pt idx="293">
                  <c:v>0.05639</c:v>
                </c:pt>
                <c:pt idx="294">
                  <c:v>0.05676</c:v>
                </c:pt>
                <c:pt idx="295">
                  <c:v>0.05669</c:v>
                </c:pt>
                <c:pt idx="296">
                  <c:v>0.05738</c:v>
                </c:pt>
                <c:pt idx="297">
                  <c:v>0.05668</c:v>
                </c:pt>
                <c:pt idx="298">
                  <c:v>0.05762</c:v>
                </c:pt>
                <c:pt idx="299">
                  <c:v>0.05854</c:v>
                </c:pt>
                <c:pt idx="300">
                  <c:v>0.05842</c:v>
                </c:pt>
                <c:pt idx="301">
                  <c:v>0.05911</c:v>
                </c:pt>
                <c:pt idx="302">
                  <c:v>0.05853</c:v>
                </c:pt>
                <c:pt idx="303">
                  <c:v>0.05763</c:v>
                </c:pt>
                <c:pt idx="304">
                  <c:v>0.05767</c:v>
                </c:pt>
                <c:pt idx="305">
                  <c:v>0.05738</c:v>
                </c:pt>
                <c:pt idx="306">
                  <c:v>0.05778</c:v>
                </c:pt>
                <c:pt idx="307">
                  <c:v>0.05799</c:v>
                </c:pt>
                <c:pt idx="308">
                  <c:v>0.05846</c:v>
                </c:pt>
                <c:pt idx="309">
                  <c:v>0.05853</c:v>
                </c:pt>
                <c:pt idx="310">
                  <c:v>0.05854</c:v>
                </c:pt>
                <c:pt idx="311">
                  <c:v>0.0586</c:v>
                </c:pt>
                <c:pt idx="312">
                  <c:v>0.05842</c:v>
                </c:pt>
                <c:pt idx="313">
                  <c:v>0.05753</c:v>
                </c:pt>
                <c:pt idx="314">
                  <c:v>0.05705</c:v>
                </c:pt>
                <c:pt idx="315">
                  <c:v>0.05692</c:v>
                </c:pt>
                <c:pt idx="316">
                  <c:v>0.05653</c:v>
                </c:pt>
                <c:pt idx="317">
                  <c:v>0.05647</c:v>
                </c:pt>
                <c:pt idx="318">
                  <c:v>0.05729</c:v>
                </c:pt>
                <c:pt idx="319">
                  <c:v>0.05737</c:v>
                </c:pt>
                <c:pt idx="320">
                  <c:v>0.05683</c:v>
                </c:pt>
                <c:pt idx="321">
                  <c:v>0.05652</c:v>
                </c:pt>
                <c:pt idx="322">
                  <c:v>0.05662</c:v>
                </c:pt>
                <c:pt idx="323">
                  <c:v>0.05642</c:v>
                </c:pt>
                <c:pt idx="324">
                  <c:v>0.05677</c:v>
                </c:pt>
                <c:pt idx="325">
                  <c:v>0.05701</c:v>
                </c:pt>
                <c:pt idx="326">
                  <c:v>0.05689</c:v>
                </c:pt>
                <c:pt idx="327">
                  <c:v>0.05665</c:v>
                </c:pt>
                <c:pt idx="328">
                  <c:v>0.05623</c:v>
                </c:pt>
                <c:pt idx="329">
                  <c:v>0.05575</c:v>
                </c:pt>
                <c:pt idx="330">
                  <c:v>0.05587</c:v>
                </c:pt>
                <c:pt idx="331">
                  <c:v>0.05652</c:v>
                </c:pt>
                <c:pt idx="332">
                  <c:v>0.05618</c:v>
                </c:pt>
                <c:pt idx="333">
                  <c:v>0.05671</c:v>
                </c:pt>
                <c:pt idx="334">
                  <c:v>0.05759</c:v>
                </c:pt>
                <c:pt idx="335">
                  <c:v>0.05687</c:v>
                </c:pt>
                <c:pt idx="336">
                  <c:v>0.05719</c:v>
                </c:pt>
                <c:pt idx="337">
                  <c:v>0.05725</c:v>
                </c:pt>
                <c:pt idx="338">
                  <c:v>0.0574</c:v>
                </c:pt>
                <c:pt idx="339">
                  <c:v>0.05732</c:v>
                </c:pt>
                <c:pt idx="340">
                  <c:v>0.05694</c:v>
                </c:pt>
                <c:pt idx="341">
                  <c:v>0.0567</c:v>
                </c:pt>
                <c:pt idx="342">
                  <c:v>0.05684</c:v>
                </c:pt>
                <c:pt idx="343">
                  <c:v>0.05649</c:v>
                </c:pt>
                <c:pt idx="344">
                  <c:v>0.05619</c:v>
                </c:pt>
                <c:pt idx="345">
                  <c:v>0.05579</c:v>
                </c:pt>
                <c:pt idx="346">
                  <c:v>0.05599</c:v>
                </c:pt>
                <c:pt idx="347">
                  <c:v>0.05516</c:v>
                </c:pt>
                <c:pt idx="348">
                  <c:v>0.05527</c:v>
                </c:pt>
                <c:pt idx="349">
                  <c:v>0.05549</c:v>
                </c:pt>
                <c:pt idx="350">
                  <c:v>0.05527</c:v>
                </c:pt>
                <c:pt idx="351">
                  <c:v>0.05528</c:v>
                </c:pt>
                <c:pt idx="352">
                  <c:v>0.05597</c:v>
                </c:pt>
                <c:pt idx="353">
                  <c:v>0.05571</c:v>
                </c:pt>
                <c:pt idx="354">
                  <c:v>0.05543</c:v>
                </c:pt>
                <c:pt idx="355">
                  <c:v>0.05514</c:v>
                </c:pt>
                <c:pt idx="356">
                  <c:v>0.05522</c:v>
                </c:pt>
                <c:pt idx="357">
                  <c:v>0.05526</c:v>
                </c:pt>
                <c:pt idx="358">
                  <c:v>0.05578</c:v>
                </c:pt>
                <c:pt idx="359">
                  <c:v>0.05585</c:v>
                </c:pt>
                <c:pt idx="360">
                  <c:v>0.05592</c:v>
                </c:pt>
                <c:pt idx="361">
                  <c:v>0.05599</c:v>
                </c:pt>
                <c:pt idx="362">
                  <c:v>0.05507</c:v>
                </c:pt>
                <c:pt idx="363">
                  <c:v>0.05534</c:v>
                </c:pt>
                <c:pt idx="364">
                  <c:v>0.05504</c:v>
                </c:pt>
                <c:pt idx="365">
                  <c:v>0.05512</c:v>
                </c:pt>
                <c:pt idx="366">
                  <c:v>0.05506</c:v>
                </c:pt>
                <c:pt idx="367">
                  <c:v>0.05517</c:v>
                </c:pt>
                <c:pt idx="368">
                  <c:v>0.05477</c:v>
                </c:pt>
                <c:pt idx="369">
                  <c:v>0.0542</c:v>
                </c:pt>
                <c:pt idx="370">
                  <c:v>0.05453</c:v>
                </c:pt>
                <c:pt idx="371">
                  <c:v>0.05432</c:v>
                </c:pt>
                <c:pt idx="372">
                  <c:v>0.05435</c:v>
                </c:pt>
              </c:numCache>
            </c:numRef>
          </c:val>
          <c:smooth val="0"/>
        </c:ser>
        <c:ser>
          <c:idx val="1"/>
          <c:order val="1"/>
          <c:tx>
            <c:v>Aproximate 30</c:v>
          </c:tx>
          <c:marker>
            <c:symbol val="none"/>
          </c:marker>
          <c:val>
            <c:numRef>
              <c:f>'PCA IR scaling'!$AE$27:$AE$399</c:f>
              <c:numCache>
                <c:formatCode>0.00%</c:formatCode>
                <c:ptCount val="373"/>
                <c:pt idx="0">
                  <c:v>0.0600119429454812</c:v>
                </c:pt>
                <c:pt idx="1">
                  <c:v>0.0596484636304955</c:v>
                </c:pt>
                <c:pt idx="2">
                  <c:v>0.0595404999814001</c:v>
                </c:pt>
                <c:pt idx="3">
                  <c:v>0.0590280352388969</c:v>
                </c:pt>
                <c:pt idx="4">
                  <c:v>0.0598209967772636</c:v>
                </c:pt>
                <c:pt idx="5">
                  <c:v>0.0597393973158173</c:v>
                </c:pt>
                <c:pt idx="6">
                  <c:v>0.0597216155364421</c:v>
                </c:pt>
                <c:pt idx="7">
                  <c:v>0.0596946698377215</c:v>
                </c:pt>
                <c:pt idx="8">
                  <c:v>0.058755937521617</c:v>
                </c:pt>
                <c:pt idx="9">
                  <c:v>0.0582535093323258</c:v>
                </c:pt>
                <c:pt idx="10">
                  <c:v>0.0580921267870889</c:v>
                </c:pt>
                <c:pt idx="11">
                  <c:v>0.0577166926367529</c:v>
                </c:pt>
                <c:pt idx="12">
                  <c:v>0.0577431380670733</c:v>
                </c:pt>
                <c:pt idx="13">
                  <c:v>0.0579063854438758</c:v>
                </c:pt>
                <c:pt idx="14">
                  <c:v>0.0570551280431104</c:v>
                </c:pt>
                <c:pt idx="15">
                  <c:v>0.056645764054038</c:v>
                </c:pt>
                <c:pt idx="16">
                  <c:v>0.0576589119327695</c:v>
                </c:pt>
                <c:pt idx="17">
                  <c:v>0.0580911258087036</c:v>
                </c:pt>
                <c:pt idx="18">
                  <c:v>0.057879620894497</c:v>
                </c:pt>
                <c:pt idx="19">
                  <c:v>0.0577146250890189</c:v>
                </c:pt>
                <c:pt idx="20">
                  <c:v>0.0592840810836343</c:v>
                </c:pt>
                <c:pt idx="21">
                  <c:v>0.0590872706412767</c:v>
                </c:pt>
                <c:pt idx="22">
                  <c:v>0.058457489370667</c:v>
                </c:pt>
                <c:pt idx="23">
                  <c:v>0.0582952442863963</c:v>
                </c:pt>
                <c:pt idx="24">
                  <c:v>0.0582586820822631</c:v>
                </c:pt>
                <c:pt idx="25">
                  <c:v>0.0587236541014873</c:v>
                </c:pt>
                <c:pt idx="26">
                  <c:v>0.059348866081528</c:v>
                </c:pt>
                <c:pt idx="27">
                  <c:v>0.0594115923286047</c:v>
                </c:pt>
                <c:pt idx="28">
                  <c:v>0.0598195270279524</c:v>
                </c:pt>
                <c:pt idx="29">
                  <c:v>0.059562787075238</c:v>
                </c:pt>
                <c:pt idx="30">
                  <c:v>0.0598693849781119</c:v>
                </c:pt>
                <c:pt idx="31">
                  <c:v>0.0600987913005423</c:v>
                </c:pt>
                <c:pt idx="32">
                  <c:v>0.0611436072496989</c:v>
                </c:pt>
                <c:pt idx="33">
                  <c:v>0.0615189458871194</c:v>
                </c:pt>
                <c:pt idx="34">
                  <c:v>0.0618692971732836</c:v>
                </c:pt>
                <c:pt idx="35">
                  <c:v>0.0624262830320367</c:v>
                </c:pt>
                <c:pt idx="36">
                  <c:v>0.0621244754972577</c:v>
                </c:pt>
                <c:pt idx="37">
                  <c:v>0.0614716661544006</c:v>
                </c:pt>
                <c:pt idx="38">
                  <c:v>0.0614316206138136</c:v>
                </c:pt>
                <c:pt idx="39">
                  <c:v>0.0619975378275228</c:v>
                </c:pt>
                <c:pt idx="40">
                  <c:v>0.0615211944571874</c:v>
                </c:pt>
                <c:pt idx="41">
                  <c:v>0.0611123504005615</c:v>
                </c:pt>
                <c:pt idx="42">
                  <c:v>0.0618307889436408</c:v>
                </c:pt>
                <c:pt idx="43">
                  <c:v>0.06225148734338</c:v>
                </c:pt>
                <c:pt idx="44">
                  <c:v>0.0620348426092031</c:v>
                </c:pt>
                <c:pt idx="45">
                  <c:v>0.0618061204988867</c:v>
                </c:pt>
                <c:pt idx="46">
                  <c:v>0.0615695623029133</c:v>
                </c:pt>
                <c:pt idx="47">
                  <c:v>0.0618887586983811</c:v>
                </c:pt>
                <c:pt idx="48">
                  <c:v>0.0610520898471728</c:v>
                </c:pt>
                <c:pt idx="49">
                  <c:v>0.0605820521937265</c:v>
                </c:pt>
                <c:pt idx="50">
                  <c:v>0.0605859625360629</c:v>
                </c:pt>
                <c:pt idx="51">
                  <c:v>0.0609035422469842</c:v>
                </c:pt>
                <c:pt idx="52">
                  <c:v>0.0600648719334832</c:v>
                </c:pt>
                <c:pt idx="53">
                  <c:v>0.0594490058230913</c:v>
                </c:pt>
                <c:pt idx="54">
                  <c:v>0.0594497900172236</c:v>
                </c:pt>
                <c:pt idx="55">
                  <c:v>0.0591603738808487</c:v>
                </c:pt>
                <c:pt idx="56">
                  <c:v>0.0590938757833726</c:v>
                </c:pt>
                <c:pt idx="57">
                  <c:v>0.0590828608907756</c:v>
                </c:pt>
                <c:pt idx="58">
                  <c:v>0.0588698138395545</c:v>
                </c:pt>
                <c:pt idx="59">
                  <c:v>0.0589559525200047</c:v>
                </c:pt>
                <c:pt idx="60">
                  <c:v>0.0587017418534027</c:v>
                </c:pt>
                <c:pt idx="61">
                  <c:v>0.0594684791589276</c:v>
                </c:pt>
                <c:pt idx="62">
                  <c:v>0.0590687824090996</c:v>
                </c:pt>
                <c:pt idx="63">
                  <c:v>0.0591944210667849</c:v>
                </c:pt>
                <c:pt idx="64">
                  <c:v>0.0586492952983206</c:v>
                </c:pt>
                <c:pt idx="65">
                  <c:v>0.0588686860949803</c:v>
                </c:pt>
                <c:pt idx="66">
                  <c:v>0.0589239750845316</c:v>
                </c:pt>
                <c:pt idx="67">
                  <c:v>0.0596322808075346</c:v>
                </c:pt>
                <c:pt idx="68">
                  <c:v>0.0595829913466736</c:v>
                </c:pt>
                <c:pt idx="69">
                  <c:v>0.0603687341800694</c:v>
                </c:pt>
                <c:pt idx="70">
                  <c:v>0.0597507054457372</c:v>
                </c:pt>
                <c:pt idx="71">
                  <c:v>0.0593059146324156</c:v>
                </c:pt>
                <c:pt idx="72">
                  <c:v>0.0595021119667732</c:v>
                </c:pt>
                <c:pt idx="73">
                  <c:v>0.0587460014147629</c:v>
                </c:pt>
                <c:pt idx="74">
                  <c:v>0.0589462008302047</c:v>
                </c:pt>
                <c:pt idx="75">
                  <c:v>0.0586703729897258</c:v>
                </c:pt>
                <c:pt idx="76">
                  <c:v>0.0586703729897258</c:v>
                </c:pt>
                <c:pt idx="77">
                  <c:v>0.0585742029800917</c:v>
                </c:pt>
                <c:pt idx="78">
                  <c:v>0.0590909642582561</c:v>
                </c:pt>
                <c:pt idx="79">
                  <c:v>0.058708590265396</c:v>
                </c:pt>
                <c:pt idx="80">
                  <c:v>0.0588877438387858</c:v>
                </c:pt>
                <c:pt idx="81">
                  <c:v>0.0588826525840394</c:v>
                </c:pt>
                <c:pt idx="82">
                  <c:v>0.0588307723509762</c:v>
                </c:pt>
                <c:pt idx="83">
                  <c:v>0.0582070110758751</c:v>
                </c:pt>
                <c:pt idx="84">
                  <c:v>0.0588001134588815</c:v>
                </c:pt>
                <c:pt idx="85">
                  <c:v>0.0591906599255683</c:v>
                </c:pt>
                <c:pt idx="86">
                  <c:v>0.0591209745169006</c:v>
                </c:pt>
                <c:pt idx="87">
                  <c:v>0.059173409514349</c:v>
                </c:pt>
                <c:pt idx="88">
                  <c:v>0.0581306405324493</c:v>
                </c:pt>
                <c:pt idx="89">
                  <c:v>0.0579411307651656</c:v>
                </c:pt>
                <c:pt idx="90">
                  <c:v>0.058201685770836</c:v>
                </c:pt>
                <c:pt idx="91">
                  <c:v>0.0581270687084289</c:v>
                </c:pt>
                <c:pt idx="92">
                  <c:v>0.058124924262208</c:v>
                </c:pt>
                <c:pt idx="93">
                  <c:v>0.0577829300497362</c:v>
                </c:pt>
                <c:pt idx="94">
                  <c:v>0.0579361572059701</c:v>
                </c:pt>
                <c:pt idx="95">
                  <c:v>0.057908824235325</c:v>
                </c:pt>
                <c:pt idx="96">
                  <c:v>0.0573776355402789</c:v>
                </c:pt>
                <c:pt idx="97">
                  <c:v>0.0576854412292369</c:v>
                </c:pt>
                <c:pt idx="98">
                  <c:v>0.0574607120561958</c:v>
                </c:pt>
                <c:pt idx="99">
                  <c:v>0.0571740274075229</c:v>
                </c:pt>
                <c:pt idx="100">
                  <c:v>0.0576169730976896</c:v>
                </c:pt>
                <c:pt idx="101">
                  <c:v>0.0574094698952914</c:v>
                </c:pt>
                <c:pt idx="102">
                  <c:v>0.0573519087078409</c:v>
                </c:pt>
                <c:pt idx="103">
                  <c:v>0.0568133593644826</c:v>
                </c:pt>
                <c:pt idx="104">
                  <c:v>0.0570419499596159</c:v>
                </c:pt>
                <c:pt idx="105">
                  <c:v>0.0568747194078063</c:v>
                </c:pt>
                <c:pt idx="106">
                  <c:v>0.0570607468162948</c:v>
                </c:pt>
                <c:pt idx="107">
                  <c:v>0.0573878096527507</c:v>
                </c:pt>
                <c:pt idx="108">
                  <c:v>0.0570830939831453</c:v>
                </c:pt>
                <c:pt idx="109">
                  <c:v>0.0568600025168814</c:v>
                </c:pt>
                <c:pt idx="110">
                  <c:v>0.0570357237966135</c:v>
                </c:pt>
                <c:pt idx="111">
                  <c:v>0.0570763242461327</c:v>
                </c:pt>
                <c:pt idx="112">
                  <c:v>0.0566795653960366</c:v>
                </c:pt>
                <c:pt idx="113">
                  <c:v>0.0565471059886049</c:v>
                </c:pt>
                <c:pt idx="114">
                  <c:v>0.0566689312868373</c:v>
                </c:pt>
                <c:pt idx="115">
                  <c:v>0.0572036880036976</c:v>
                </c:pt>
                <c:pt idx="116">
                  <c:v>0.0574468315754398</c:v>
                </c:pt>
                <c:pt idx="117">
                  <c:v>0.0573105366366148</c:v>
                </c:pt>
                <c:pt idx="118">
                  <c:v>0.0566729170183786</c:v>
                </c:pt>
                <c:pt idx="119">
                  <c:v>0.0565985501714058</c:v>
                </c:pt>
                <c:pt idx="120">
                  <c:v>0.0566395005580069</c:v>
                </c:pt>
                <c:pt idx="121">
                  <c:v>0.056661310546332</c:v>
                </c:pt>
                <c:pt idx="122">
                  <c:v>0.0570564621587389</c:v>
                </c:pt>
                <c:pt idx="123">
                  <c:v>0.0571499342580584</c:v>
                </c:pt>
                <c:pt idx="124">
                  <c:v>0.0570071433814468</c:v>
                </c:pt>
                <c:pt idx="125">
                  <c:v>0.0572543580447829</c:v>
                </c:pt>
                <c:pt idx="126">
                  <c:v>0.0574990814604067</c:v>
                </c:pt>
                <c:pt idx="127">
                  <c:v>0.057283503699734</c:v>
                </c:pt>
                <c:pt idx="128">
                  <c:v>0.0581194416818412</c:v>
                </c:pt>
                <c:pt idx="129">
                  <c:v>0.0589756416742641</c:v>
                </c:pt>
                <c:pt idx="130">
                  <c:v>0.059498417584187</c:v>
                </c:pt>
                <c:pt idx="131">
                  <c:v>0.059061577366409</c:v>
                </c:pt>
                <c:pt idx="132">
                  <c:v>0.0595836414117776</c:v>
                </c:pt>
                <c:pt idx="133">
                  <c:v>0.0589041520680436</c:v>
                </c:pt>
                <c:pt idx="134">
                  <c:v>0.0590972487359839</c:v>
                </c:pt>
                <c:pt idx="135">
                  <c:v>0.0589220568686931</c:v>
                </c:pt>
                <c:pt idx="136">
                  <c:v>0.0585244653081388</c:v>
                </c:pt>
                <c:pt idx="137">
                  <c:v>0.0589739065331117</c:v>
                </c:pt>
                <c:pt idx="138">
                  <c:v>0.0588049904509229</c:v>
                </c:pt>
                <c:pt idx="139">
                  <c:v>0.0588321434138763</c:v>
                </c:pt>
                <c:pt idx="140">
                  <c:v>0.0592130785589241</c:v>
                </c:pt>
                <c:pt idx="141">
                  <c:v>0.0593927150711627</c:v>
                </c:pt>
                <c:pt idx="142">
                  <c:v>0.0593685208138012</c:v>
                </c:pt>
                <c:pt idx="143">
                  <c:v>0.0589263181004891</c:v>
                </c:pt>
                <c:pt idx="144">
                  <c:v>0.0583800339194221</c:v>
                </c:pt>
                <c:pt idx="145">
                  <c:v>0.0584771531103798</c:v>
                </c:pt>
                <c:pt idx="146">
                  <c:v>0.0580758243931452</c:v>
                </c:pt>
                <c:pt idx="147">
                  <c:v>0.0582443052916486</c:v>
                </c:pt>
                <c:pt idx="148">
                  <c:v>0.0581143963958239</c:v>
                </c:pt>
                <c:pt idx="149">
                  <c:v>0.0580531346866151</c:v>
                </c:pt>
                <c:pt idx="150">
                  <c:v>0.0580773002875846</c:v>
                </c:pt>
                <c:pt idx="151">
                  <c:v>0.057677350335622</c:v>
                </c:pt>
                <c:pt idx="152">
                  <c:v>0.0577047424949717</c:v>
                </c:pt>
                <c:pt idx="153">
                  <c:v>0.0575045008215304</c:v>
                </c:pt>
                <c:pt idx="154">
                  <c:v>0.0572686605375872</c:v>
                </c:pt>
                <c:pt idx="155">
                  <c:v>0.0568225960409607</c:v>
                </c:pt>
                <c:pt idx="156">
                  <c:v>0.0570576512416559</c:v>
                </c:pt>
                <c:pt idx="157">
                  <c:v>0.0574718006482342</c:v>
                </c:pt>
                <c:pt idx="158">
                  <c:v>0.0573737415918345</c:v>
                </c:pt>
                <c:pt idx="159">
                  <c:v>0.0574460084273328</c:v>
                </c:pt>
                <c:pt idx="160">
                  <c:v>0.057610559923609</c:v>
                </c:pt>
                <c:pt idx="161">
                  <c:v>0.0579163020282083</c:v>
                </c:pt>
                <c:pt idx="162">
                  <c:v>0.0578525917653713</c:v>
                </c:pt>
                <c:pt idx="163">
                  <c:v>0.0578979410698809</c:v>
                </c:pt>
                <c:pt idx="164">
                  <c:v>0.0586363780297076</c:v>
                </c:pt>
                <c:pt idx="165">
                  <c:v>0.0588929880506966</c:v>
                </c:pt>
                <c:pt idx="166">
                  <c:v>0.0589804212079817</c:v>
                </c:pt>
                <c:pt idx="167">
                  <c:v>0.0587995291102374</c:v>
                </c:pt>
                <c:pt idx="168">
                  <c:v>0.0587251323823496</c:v>
                </c:pt>
                <c:pt idx="169">
                  <c:v>0.058727147936823</c:v>
                </c:pt>
                <c:pt idx="170">
                  <c:v>0.0584293520189422</c:v>
                </c:pt>
                <c:pt idx="171">
                  <c:v>0.0582341511084307</c:v>
                </c:pt>
                <c:pt idx="172">
                  <c:v>0.0577099183076825</c:v>
                </c:pt>
                <c:pt idx="173">
                  <c:v>0.0574578280948248</c:v>
                </c:pt>
                <c:pt idx="174">
                  <c:v>0.0578038412606975</c:v>
                </c:pt>
                <c:pt idx="175">
                  <c:v>0.0575815866686743</c:v>
                </c:pt>
                <c:pt idx="176">
                  <c:v>0.0573257000902461</c:v>
                </c:pt>
                <c:pt idx="177">
                  <c:v>0.0566441069976861</c:v>
                </c:pt>
                <c:pt idx="178">
                  <c:v>0.05682228685972</c:v>
                </c:pt>
                <c:pt idx="179">
                  <c:v>0.0567396123156668</c:v>
                </c:pt>
                <c:pt idx="180">
                  <c:v>0.0570113391540764</c:v>
                </c:pt>
                <c:pt idx="181">
                  <c:v>0.0568021780326696</c:v>
                </c:pt>
                <c:pt idx="182">
                  <c:v>0.0564570705582515</c:v>
                </c:pt>
                <c:pt idx="183">
                  <c:v>0.0561152329750899</c:v>
                </c:pt>
                <c:pt idx="184">
                  <c:v>0.0563945993731512</c:v>
                </c:pt>
                <c:pt idx="185">
                  <c:v>0.0569742622994499</c:v>
                </c:pt>
                <c:pt idx="186">
                  <c:v>0.0559001045979665</c:v>
                </c:pt>
                <c:pt idx="187">
                  <c:v>0.0552749581193265</c:v>
                </c:pt>
                <c:pt idx="188">
                  <c:v>0.0550991222320533</c:v>
                </c:pt>
                <c:pt idx="189">
                  <c:v>0.0550355634598262</c:v>
                </c:pt>
                <c:pt idx="190">
                  <c:v>0.0554737665390132</c:v>
                </c:pt>
                <c:pt idx="191">
                  <c:v>0.0553151884369715</c:v>
                </c:pt>
                <c:pt idx="192">
                  <c:v>0.0546894583770019</c:v>
                </c:pt>
                <c:pt idx="193">
                  <c:v>0.054377737028141</c:v>
                </c:pt>
                <c:pt idx="194">
                  <c:v>0.0541934379950531</c:v>
                </c:pt>
                <c:pt idx="195">
                  <c:v>0.0544149064343375</c:v>
                </c:pt>
                <c:pt idx="196">
                  <c:v>0.0547088702497539</c:v>
                </c:pt>
                <c:pt idx="197">
                  <c:v>0.0539421089338739</c:v>
                </c:pt>
                <c:pt idx="198">
                  <c:v>0.054001918447455</c:v>
                </c:pt>
                <c:pt idx="199">
                  <c:v>0.0539543220422161</c:v>
                </c:pt>
                <c:pt idx="200">
                  <c:v>0.053871247439833</c:v>
                </c:pt>
                <c:pt idx="201">
                  <c:v>0.0542740125111516</c:v>
                </c:pt>
                <c:pt idx="202">
                  <c:v>0.0544748240338372</c:v>
                </c:pt>
                <c:pt idx="203">
                  <c:v>0.0544114222226125</c:v>
                </c:pt>
                <c:pt idx="204">
                  <c:v>0.0545468315838716</c:v>
                </c:pt>
                <c:pt idx="205">
                  <c:v>0.0545541782337098</c:v>
                </c:pt>
                <c:pt idx="206">
                  <c:v>0.053377881962005</c:v>
                </c:pt>
                <c:pt idx="207">
                  <c:v>0.054986441175287</c:v>
                </c:pt>
                <c:pt idx="208">
                  <c:v>0.0543636763527758</c:v>
                </c:pt>
                <c:pt idx="209">
                  <c:v>0.0539371869787713</c:v>
                </c:pt>
                <c:pt idx="210">
                  <c:v>0.0544156182693851</c:v>
                </c:pt>
                <c:pt idx="211">
                  <c:v>0.0542691919377573</c:v>
                </c:pt>
                <c:pt idx="212">
                  <c:v>0.0549839791480372</c:v>
                </c:pt>
                <c:pt idx="213">
                  <c:v>0.055384025478785</c:v>
                </c:pt>
                <c:pt idx="214">
                  <c:v>0.056178400744081</c:v>
                </c:pt>
                <c:pt idx="215">
                  <c:v>0.0561709451564931</c:v>
                </c:pt>
                <c:pt idx="216">
                  <c:v>0.0559634705998007</c:v>
                </c:pt>
                <c:pt idx="217">
                  <c:v>0.055269957125418</c:v>
                </c:pt>
                <c:pt idx="218">
                  <c:v>0.0547937408970326</c:v>
                </c:pt>
                <c:pt idx="219">
                  <c:v>0.05555269621024</c:v>
                </c:pt>
                <c:pt idx="220">
                  <c:v>0.0560554221426045</c:v>
                </c:pt>
                <c:pt idx="221">
                  <c:v>0.0565305937222859</c:v>
                </c:pt>
                <c:pt idx="222">
                  <c:v>0.0566144025205085</c:v>
                </c:pt>
                <c:pt idx="223">
                  <c:v>0.0559556046477632</c:v>
                </c:pt>
                <c:pt idx="224">
                  <c:v>0.0564132387300744</c:v>
                </c:pt>
                <c:pt idx="225">
                  <c:v>0.0568752294404116</c:v>
                </c:pt>
                <c:pt idx="226">
                  <c:v>0.055956702869701</c:v>
                </c:pt>
                <c:pt idx="227">
                  <c:v>0.0550316607537743</c:v>
                </c:pt>
                <c:pt idx="228">
                  <c:v>0.0546333490469335</c:v>
                </c:pt>
                <c:pt idx="229">
                  <c:v>0.0551148325650169</c:v>
                </c:pt>
                <c:pt idx="230">
                  <c:v>0.0549483186020024</c:v>
                </c:pt>
                <c:pt idx="231">
                  <c:v>0.0550646752492009</c:v>
                </c:pt>
                <c:pt idx="232">
                  <c:v>0.0555080073390378</c:v>
                </c:pt>
                <c:pt idx="233">
                  <c:v>0.0552317237517178</c:v>
                </c:pt>
                <c:pt idx="234">
                  <c:v>0.0538953627582045</c:v>
                </c:pt>
                <c:pt idx="235">
                  <c:v>0.0541586737431315</c:v>
                </c:pt>
                <c:pt idx="236">
                  <c:v>0.0541266461194553</c:v>
                </c:pt>
                <c:pt idx="237">
                  <c:v>0.0545718307549644</c:v>
                </c:pt>
                <c:pt idx="238">
                  <c:v>0.0548693440404888</c:v>
                </c:pt>
                <c:pt idx="239">
                  <c:v>0.0545508377565788</c:v>
                </c:pt>
                <c:pt idx="240">
                  <c:v>0.0545584218627004</c:v>
                </c:pt>
                <c:pt idx="241">
                  <c:v>0.0545869300178689</c:v>
                </c:pt>
                <c:pt idx="242">
                  <c:v>0.0548780145283096</c:v>
                </c:pt>
                <c:pt idx="243">
                  <c:v>0.0553000862943389</c:v>
                </c:pt>
                <c:pt idx="244">
                  <c:v>0.0547889366101749</c:v>
                </c:pt>
                <c:pt idx="245">
                  <c:v>0.0542932001293216</c:v>
                </c:pt>
                <c:pt idx="246">
                  <c:v>0.0535351024944505</c:v>
                </c:pt>
                <c:pt idx="247">
                  <c:v>0.0531360175283863</c:v>
                </c:pt>
                <c:pt idx="248">
                  <c:v>0.0529178583646996</c:v>
                </c:pt>
                <c:pt idx="249">
                  <c:v>0.0536458871474733</c:v>
                </c:pt>
                <c:pt idx="250">
                  <c:v>0.0537408828624727</c:v>
                </c:pt>
                <c:pt idx="251">
                  <c:v>0.0537958405370794</c:v>
                </c:pt>
                <c:pt idx="252">
                  <c:v>0.0531067626135641</c:v>
                </c:pt>
                <c:pt idx="253">
                  <c:v>0.0530010942669191</c:v>
                </c:pt>
                <c:pt idx="254">
                  <c:v>0.0532106701865103</c:v>
                </c:pt>
                <c:pt idx="255">
                  <c:v>0.0529724284261094</c:v>
                </c:pt>
                <c:pt idx="256">
                  <c:v>0.0532215499609633</c:v>
                </c:pt>
                <c:pt idx="257">
                  <c:v>0.0526766926158863</c:v>
                </c:pt>
                <c:pt idx="258">
                  <c:v>0.0526620654357265</c:v>
                </c:pt>
                <c:pt idx="259">
                  <c:v>0.052673786658838</c:v>
                </c:pt>
                <c:pt idx="260">
                  <c:v>0.0528813579870728</c:v>
                </c:pt>
                <c:pt idx="261">
                  <c:v>0.0525793520457361</c:v>
                </c:pt>
                <c:pt idx="262">
                  <c:v>0.0528088664044581</c:v>
                </c:pt>
                <c:pt idx="263">
                  <c:v>0.0526851609041327</c:v>
                </c:pt>
                <c:pt idx="264">
                  <c:v>0.0531157304916534</c:v>
                </c:pt>
                <c:pt idx="265">
                  <c:v>0.0536284749410445</c:v>
                </c:pt>
                <c:pt idx="266">
                  <c:v>0.0545722463947952</c:v>
                </c:pt>
                <c:pt idx="267">
                  <c:v>0.05460726890194</c:v>
                </c:pt>
                <c:pt idx="268">
                  <c:v>0.0549257826392355</c:v>
                </c:pt>
                <c:pt idx="269">
                  <c:v>0.0544053928943378</c:v>
                </c:pt>
                <c:pt idx="270">
                  <c:v>0.0548490162455336</c:v>
                </c:pt>
                <c:pt idx="271">
                  <c:v>0.0546311675064453</c:v>
                </c:pt>
                <c:pt idx="272">
                  <c:v>0.0547194054380309</c:v>
                </c:pt>
                <c:pt idx="273">
                  <c:v>0.0552174508745085</c:v>
                </c:pt>
                <c:pt idx="274">
                  <c:v>0.0545850252941209</c:v>
                </c:pt>
                <c:pt idx="275">
                  <c:v>0.0550836633218658</c:v>
                </c:pt>
                <c:pt idx="276">
                  <c:v>0.056225637909286</c:v>
                </c:pt>
                <c:pt idx="277">
                  <c:v>0.0561277394944364</c:v>
                </c:pt>
                <c:pt idx="278">
                  <c:v>0.0561168673785703</c:v>
                </c:pt>
                <c:pt idx="279">
                  <c:v>0.0560217494643681</c:v>
                </c:pt>
                <c:pt idx="280">
                  <c:v>0.0568203617673362</c:v>
                </c:pt>
                <c:pt idx="281">
                  <c:v>0.0566241487286171</c:v>
                </c:pt>
                <c:pt idx="282">
                  <c:v>0.0565341986419228</c:v>
                </c:pt>
                <c:pt idx="283">
                  <c:v>0.0578518674708026</c:v>
                </c:pt>
                <c:pt idx="284">
                  <c:v>0.057919850125764</c:v>
                </c:pt>
                <c:pt idx="285">
                  <c:v>0.0571397452661476</c:v>
                </c:pt>
                <c:pt idx="286">
                  <c:v>0.0575244769009388</c:v>
                </c:pt>
                <c:pt idx="287">
                  <c:v>0.0576229177317237</c:v>
                </c:pt>
                <c:pt idx="288">
                  <c:v>0.0570695559309265</c:v>
                </c:pt>
                <c:pt idx="289">
                  <c:v>0.057969984677854</c:v>
                </c:pt>
                <c:pt idx="290">
                  <c:v>0.0578605886813106</c:v>
                </c:pt>
                <c:pt idx="291">
                  <c:v>0.0574045874063353</c:v>
                </c:pt>
                <c:pt idx="292">
                  <c:v>0.0570190597637549</c:v>
                </c:pt>
                <c:pt idx="293">
                  <c:v>0.0563810051720012</c:v>
                </c:pt>
                <c:pt idx="294">
                  <c:v>0.0567406368560234</c:v>
                </c:pt>
                <c:pt idx="295">
                  <c:v>0.0566807234005366</c:v>
                </c:pt>
                <c:pt idx="296">
                  <c:v>0.0573582291981277</c:v>
                </c:pt>
                <c:pt idx="297">
                  <c:v>0.0566632749974778</c:v>
                </c:pt>
                <c:pt idx="298">
                  <c:v>0.0576076003342838</c:v>
                </c:pt>
                <c:pt idx="299">
                  <c:v>0.0585332762200036</c:v>
                </c:pt>
                <c:pt idx="300">
                  <c:v>0.0584085376035199</c:v>
                </c:pt>
                <c:pt idx="301">
                  <c:v>0.0591259373552822</c:v>
                </c:pt>
                <c:pt idx="302">
                  <c:v>0.0585281599925053</c:v>
                </c:pt>
                <c:pt idx="303">
                  <c:v>0.0576300172871752</c:v>
                </c:pt>
                <c:pt idx="304">
                  <c:v>0.0576507819769754</c:v>
                </c:pt>
                <c:pt idx="305">
                  <c:v>0.0573634862197048</c:v>
                </c:pt>
                <c:pt idx="306">
                  <c:v>0.0577704993527599</c:v>
                </c:pt>
                <c:pt idx="307">
                  <c:v>0.0579753765949612</c:v>
                </c:pt>
                <c:pt idx="308">
                  <c:v>0.0584634066368627</c:v>
                </c:pt>
                <c:pt idx="309">
                  <c:v>0.0585555100758184</c:v>
                </c:pt>
                <c:pt idx="310">
                  <c:v>0.0585420873226229</c:v>
                </c:pt>
                <c:pt idx="311">
                  <c:v>0.0586057043793002</c:v>
                </c:pt>
                <c:pt idx="312">
                  <c:v>0.0584350493058844</c:v>
                </c:pt>
                <c:pt idx="313">
                  <c:v>0.0575344513313649</c:v>
                </c:pt>
                <c:pt idx="314">
                  <c:v>0.0570583610264275</c:v>
                </c:pt>
                <c:pt idx="315">
                  <c:v>0.0569297172383271</c:v>
                </c:pt>
                <c:pt idx="316">
                  <c:v>0.0565355167564046</c:v>
                </c:pt>
                <c:pt idx="317">
                  <c:v>0.0564659867736528</c:v>
                </c:pt>
                <c:pt idx="318">
                  <c:v>0.0572801233747897</c:v>
                </c:pt>
                <c:pt idx="319">
                  <c:v>0.0573625280794328</c:v>
                </c:pt>
                <c:pt idx="320">
                  <c:v>0.0568269966940104</c:v>
                </c:pt>
                <c:pt idx="321">
                  <c:v>0.0565208714860138</c:v>
                </c:pt>
                <c:pt idx="322">
                  <c:v>0.0566311699389331</c:v>
                </c:pt>
                <c:pt idx="323">
                  <c:v>0.0564260154154049</c:v>
                </c:pt>
                <c:pt idx="324">
                  <c:v>0.0567729844480236</c:v>
                </c:pt>
                <c:pt idx="325">
                  <c:v>0.057015721894265</c:v>
                </c:pt>
                <c:pt idx="326">
                  <c:v>0.0568805197690046</c:v>
                </c:pt>
                <c:pt idx="327">
                  <c:v>0.0566489614761328</c:v>
                </c:pt>
                <c:pt idx="328">
                  <c:v>0.0562356664891049</c:v>
                </c:pt>
                <c:pt idx="329">
                  <c:v>0.0557609804080702</c:v>
                </c:pt>
                <c:pt idx="330">
                  <c:v>0.0558785662121714</c:v>
                </c:pt>
                <c:pt idx="331">
                  <c:v>0.0565314700255268</c:v>
                </c:pt>
                <c:pt idx="332">
                  <c:v>0.0561920344605297</c:v>
                </c:pt>
                <c:pt idx="333">
                  <c:v>0.0567338756233054</c:v>
                </c:pt>
                <c:pt idx="334">
                  <c:v>0.0576126864122478</c:v>
                </c:pt>
                <c:pt idx="335">
                  <c:v>0.0569062326171629</c:v>
                </c:pt>
                <c:pt idx="336">
                  <c:v>0.0572335761273389</c:v>
                </c:pt>
                <c:pt idx="337">
                  <c:v>0.0572889428961906</c:v>
                </c:pt>
                <c:pt idx="338">
                  <c:v>0.0574358592856445</c:v>
                </c:pt>
                <c:pt idx="339">
                  <c:v>0.0573599143556369</c:v>
                </c:pt>
                <c:pt idx="340">
                  <c:v>0.0569880395017386</c:v>
                </c:pt>
                <c:pt idx="341">
                  <c:v>0.0567427208620955</c:v>
                </c:pt>
                <c:pt idx="342">
                  <c:v>0.0568699380443126</c:v>
                </c:pt>
                <c:pt idx="343">
                  <c:v>0.0565085329163474</c:v>
                </c:pt>
                <c:pt idx="344">
                  <c:v>0.056206064872369</c:v>
                </c:pt>
                <c:pt idx="345">
                  <c:v>0.0557966825424714</c:v>
                </c:pt>
                <c:pt idx="346">
                  <c:v>0.0560069891071416</c:v>
                </c:pt>
                <c:pt idx="347">
                  <c:v>0.0551590301103453</c:v>
                </c:pt>
                <c:pt idx="348">
                  <c:v>0.0552778200086843</c:v>
                </c:pt>
                <c:pt idx="349">
                  <c:v>0.0554945201673692</c:v>
                </c:pt>
                <c:pt idx="350">
                  <c:v>0.0552794488050339</c:v>
                </c:pt>
                <c:pt idx="351">
                  <c:v>0.0552903088848902</c:v>
                </c:pt>
                <c:pt idx="352">
                  <c:v>0.0560088054515936</c:v>
                </c:pt>
                <c:pt idx="353">
                  <c:v>0.0557399597837367</c:v>
                </c:pt>
                <c:pt idx="354">
                  <c:v>0.0554620648519998</c:v>
                </c:pt>
                <c:pt idx="355">
                  <c:v>0.0551921132639225</c:v>
                </c:pt>
                <c:pt idx="356">
                  <c:v>0.0552743303095321</c:v>
                </c:pt>
                <c:pt idx="357">
                  <c:v>0.0553203224709983</c:v>
                </c:pt>
                <c:pt idx="358">
                  <c:v>0.0558365315001621</c:v>
                </c:pt>
                <c:pt idx="359">
                  <c:v>0.0559033737483189</c:v>
                </c:pt>
                <c:pt idx="360">
                  <c:v>0.055977417907492</c:v>
                </c:pt>
                <c:pt idx="361">
                  <c:v>0.0560518823190606</c:v>
                </c:pt>
                <c:pt idx="362">
                  <c:v>0.0551452505564182</c:v>
                </c:pt>
                <c:pt idx="363">
                  <c:v>0.055362153258475</c:v>
                </c:pt>
                <c:pt idx="364">
                  <c:v>0.0550328515269783</c:v>
                </c:pt>
                <c:pt idx="365">
                  <c:v>0.0551165887219269</c:v>
                </c:pt>
                <c:pt idx="366">
                  <c:v>0.0550416809824932</c:v>
                </c:pt>
                <c:pt idx="367">
                  <c:v>0.055140643461961</c:v>
                </c:pt>
                <c:pt idx="368">
                  <c:v>0.0547358321340379</c:v>
                </c:pt>
                <c:pt idx="369">
                  <c:v>0.0541515042349866</c:v>
                </c:pt>
                <c:pt idx="370">
                  <c:v>0.054487629711041</c:v>
                </c:pt>
                <c:pt idx="371">
                  <c:v>0.0542832651094149</c:v>
                </c:pt>
                <c:pt idx="372">
                  <c:v>0.0543129936501829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808440"/>
        <c:axId val="304819656"/>
      </c:lineChart>
      <c:catAx>
        <c:axId val="318808440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crossAx val="304819656"/>
        <c:crosses val="autoZero"/>
        <c:auto val="1"/>
        <c:lblAlgn val="ctr"/>
        <c:lblOffset val="100"/>
        <c:noMultiLvlLbl val="0"/>
      </c:catAx>
      <c:valAx>
        <c:axId val="304819656"/>
        <c:scaling>
          <c:orientation val="minMax"/>
          <c:min val="0.03"/>
        </c:scaling>
        <c:delete val="0"/>
        <c:axPos val="l"/>
        <c:numFmt formatCode="0.0%" sourceLinked="0"/>
        <c:majorTickMark val="out"/>
        <c:minorTickMark val="none"/>
        <c:tickLblPos val="nextTo"/>
        <c:crossAx val="318808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2141147903537"/>
          <c:y val="0.372798415535482"/>
          <c:w val="0.295"/>
          <c:h val="0.16743438320210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" l="0.700000000000001" r="0.700000000000001" t="0.750000000000003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'PCA IR scaling'!$K$12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'PCA IR scaling'!$K$26:$P$26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30.0</c:v>
                </c:pt>
              </c:numCache>
            </c:numRef>
          </c:cat>
          <c:val>
            <c:numRef>
              <c:f>'PCA IR scaling'!$K$13:$K$18</c:f>
              <c:numCache>
                <c:formatCode>0.00000</c:formatCode>
                <c:ptCount val="6"/>
                <c:pt idx="0">
                  <c:v>0.391035460514572</c:v>
                </c:pt>
                <c:pt idx="1">
                  <c:v>0.422057966498705</c:v>
                </c:pt>
                <c:pt idx="2">
                  <c:v>0.426854401872511</c:v>
                </c:pt>
                <c:pt idx="3">
                  <c:v>0.428529183263895</c:v>
                </c:pt>
                <c:pt idx="4">
                  <c:v>0.418605567894156</c:v>
                </c:pt>
                <c:pt idx="5">
                  <c:v>0.35761121173194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'PCA IR scaling'!$L$12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'PCA IR scaling'!$K$26:$P$26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30.0</c:v>
                </c:pt>
              </c:numCache>
            </c:numRef>
          </c:cat>
          <c:val>
            <c:numRef>
              <c:f>'PCA IR scaling'!$L$13:$L$18</c:f>
              <c:numCache>
                <c:formatCode>0.00000</c:formatCode>
                <c:ptCount val="6"/>
                <c:pt idx="0">
                  <c:v>-0.533513002388876</c:v>
                </c:pt>
                <c:pt idx="1">
                  <c:v>-0.262999525515018</c:v>
                </c:pt>
                <c:pt idx="2">
                  <c:v>-0.163176101611658</c:v>
                </c:pt>
                <c:pt idx="3">
                  <c:v>0.0113467904555383</c:v>
                </c:pt>
                <c:pt idx="4">
                  <c:v>0.294954623304627</c:v>
                </c:pt>
                <c:pt idx="5">
                  <c:v>0.729686032661505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'PCA IR scaling'!$M$12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'PCA IR scaling'!$K$26:$P$26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5.0</c:v>
                </c:pt>
                <c:pt idx="4">
                  <c:v>10.0</c:v>
                </c:pt>
                <c:pt idx="5">
                  <c:v>30.0</c:v>
                </c:pt>
              </c:numCache>
            </c:numRef>
          </c:cat>
          <c:val>
            <c:numRef>
              <c:f>'PCA IR scaling'!$M$13:$M$18</c:f>
              <c:numCache>
                <c:formatCode>0.00000</c:formatCode>
                <c:ptCount val="6"/>
                <c:pt idx="0">
                  <c:v>-0.610166585254017</c:v>
                </c:pt>
                <c:pt idx="1">
                  <c:v>0.0301242305027596</c:v>
                </c:pt>
                <c:pt idx="2">
                  <c:v>0.198116142669191</c:v>
                </c:pt>
                <c:pt idx="3">
                  <c:v>0.460426586212182</c:v>
                </c:pt>
                <c:pt idx="4">
                  <c:v>0.315208315196376</c:v>
                </c:pt>
                <c:pt idx="5">
                  <c:v>-0.525538142982988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345000"/>
        <c:axId val="304994232"/>
      </c:lineChart>
      <c:catAx>
        <c:axId val="30434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4994232"/>
        <c:crosses val="autoZero"/>
        <c:auto val="1"/>
        <c:lblAlgn val="ctr"/>
        <c:lblOffset val="100"/>
        <c:noMultiLvlLbl val="0"/>
      </c:catAx>
      <c:valAx>
        <c:axId val="304994232"/>
        <c:scaling>
          <c:orientation val="minMax"/>
        </c:scaling>
        <c:delete val="0"/>
        <c:axPos val="l"/>
        <c:numFmt formatCode="0.00" sourceLinked="0"/>
        <c:majorTickMark val="out"/>
        <c:minorTickMark val="none"/>
        <c:tickLblPos val="nextTo"/>
        <c:crossAx val="304345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485774</xdr:colOff>
      <xdr:row>0</xdr:row>
      <xdr:rowOff>104775</xdr:rowOff>
    </xdr:from>
    <xdr:to>
      <xdr:col>47</xdr:col>
      <xdr:colOff>438149</xdr:colOff>
      <xdr:row>16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476250</xdr:colOff>
      <xdr:row>17</xdr:row>
      <xdr:rowOff>66675</xdr:rowOff>
    </xdr:from>
    <xdr:to>
      <xdr:col>47</xdr:col>
      <xdr:colOff>428625</xdr:colOff>
      <xdr:row>34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476250</xdr:colOff>
      <xdr:row>35</xdr:row>
      <xdr:rowOff>28575</xdr:rowOff>
    </xdr:from>
    <xdr:to>
      <xdr:col>47</xdr:col>
      <xdr:colOff>428625</xdr:colOff>
      <xdr:row>51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47625</xdr:colOff>
      <xdr:row>0</xdr:row>
      <xdr:rowOff>85725</xdr:rowOff>
    </xdr:from>
    <xdr:to>
      <xdr:col>36</xdr:col>
      <xdr:colOff>466725</xdr:colOff>
      <xdr:row>17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K399"/>
  <sheetViews>
    <sheetView tabSelected="1" topLeftCell="H1" workbookViewId="0">
      <selection activeCell="AB1" sqref="AB1"/>
    </sheetView>
  </sheetViews>
  <sheetFormatPr baseColWidth="10" defaultColWidth="8.83203125" defaultRowHeight="14" x14ac:dyDescent="0"/>
  <cols>
    <col min="1" max="1" width="7" bestFit="1" customWidth="1"/>
    <col min="2" max="2" width="10.5" customWidth="1"/>
    <col min="3" max="3" width="10.1640625" bestFit="1" customWidth="1"/>
    <col min="4" max="5" width="8.5" bestFit="1" customWidth="1"/>
    <col min="6" max="8" width="10.1640625" bestFit="1" customWidth="1"/>
    <col min="19" max="24" width="9.33203125" bestFit="1" customWidth="1"/>
    <col min="30" max="30" width="12" bestFit="1" customWidth="1"/>
    <col min="38" max="38" width="2.6640625" customWidth="1"/>
  </cols>
  <sheetData>
    <row r="2" spans="1:37">
      <c r="K2" s="27">
        <f>COUNT($K$27:$K$399)</f>
        <v>373</v>
      </c>
      <c r="L2" s="28">
        <f>K2/(K2-1)</f>
        <v>1.0026881720430108</v>
      </c>
      <c r="Z2" s="8" t="s">
        <v>4</v>
      </c>
    </row>
    <row r="3" spans="1:37">
      <c r="B3" s="10" t="s">
        <v>0</v>
      </c>
      <c r="C3" s="2">
        <v>1</v>
      </c>
      <c r="D3" s="2">
        <v>2</v>
      </c>
      <c r="E3" s="2">
        <v>3</v>
      </c>
      <c r="F3" s="2">
        <v>5</v>
      </c>
      <c r="G3" s="2">
        <v>10</v>
      </c>
      <c r="H3" s="2">
        <v>30</v>
      </c>
      <c r="J3" s="10" t="s">
        <v>0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  <c r="R3" s="10" t="s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Z3" s="2" t="s">
        <v>6</v>
      </c>
      <c r="AA3" s="2" t="s">
        <v>5</v>
      </c>
    </row>
    <row r="4" spans="1:37">
      <c r="B4" s="2">
        <v>1</v>
      </c>
      <c r="C4" s="9">
        <f ca="1">COVAR(OFFSET($C$27:$C$399,0,$I4),OFFSET($C$27:$C$399,0,C$10))</f>
        <v>1.2232605770040752E-4</v>
      </c>
      <c r="D4" s="9">
        <f t="shared" ref="C4:H9" ca="1" si="0">COVAR(OFFSET($C$27:$C$399,0,$I4),OFFSET($C$27:$C$399,0,D$10))</f>
        <v>1.0853906146166507E-4</v>
      </c>
      <c r="E4" s="9">
        <f t="shared" ca="1" si="0"/>
        <v>9.0226521192562293E-5</v>
      </c>
      <c r="F4" s="9">
        <f t="shared" ca="1" si="0"/>
        <v>6.9895057744970515E-5</v>
      </c>
      <c r="G4" s="9">
        <f t="shared" ca="1" si="0"/>
        <v>3.9586819568170548E-5</v>
      </c>
      <c r="H4" s="9">
        <f t="shared" ca="1" si="0"/>
        <v>1.2571123740557328E-5</v>
      </c>
      <c r="I4" s="6">
        <v>0</v>
      </c>
      <c r="J4" s="2">
        <v>1</v>
      </c>
      <c r="K4" s="24">
        <f t="shared" ref="K4:K9" ca="1" si="1">$L$2*COVAR(OFFSET($K$27:$K$399,0,$Q4),OFFSET($K$27:$K$399,0,K$10))</f>
        <v>1.0000000000000289</v>
      </c>
      <c r="L4" s="24">
        <f t="shared" ref="L4:P9" ca="1" si="2">$L$2*COVAR(OFFSET($K$27:$K$399,0,$Q4),OFFSET($K$27:$K$399,0,L$10))</f>
        <v>0.96696928853573727</v>
      </c>
      <c r="M4" s="24">
        <f t="shared" ca="1" si="2"/>
        <v>0.94294477437951851</v>
      </c>
      <c r="N4" s="24">
        <f t="shared" ca="1" si="2"/>
        <v>0.8882700190447711</v>
      </c>
      <c r="O4" s="24">
        <f t="shared" ca="1" si="2"/>
        <v>0.78680650510262828</v>
      </c>
      <c r="P4" s="24">
        <f t="shared" ca="1" si="2"/>
        <v>0.54667143931003259</v>
      </c>
      <c r="Q4" s="6">
        <v>0</v>
      </c>
      <c r="R4" s="2">
        <v>1</v>
      </c>
      <c r="S4" s="11">
        <f t="shared" ref="S4:S9" ca="1" si="3">$L$2*COVAR(OFFSET($S$27:$S$399,0,$Y4),OFFSET($S$27:$S$399,0,S$10))</f>
        <v>5.3888179897761654</v>
      </c>
      <c r="T4" s="11">
        <f t="shared" ref="T4:X9" ca="1" si="4">$L$2*COVAR(OFFSET($S$27:$S$399,0,$Y4),OFFSET($S$27:$S$399,0,T$10))</f>
        <v>-9.5376248923515438E-4</v>
      </c>
      <c r="U4" s="11">
        <f t="shared" ca="1" si="4"/>
        <v>1.0204457843724648E-3</v>
      </c>
      <c r="V4" s="11">
        <f t="shared" ca="1" si="4"/>
        <v>2.9640954957766119E-4</v>
      </c>
      <c r="W4" s="11">
        <f t="shared" ca="1" si="4"/>
        <v>-1.1114752582870658E-4</v>
      </c>
      <c r="X4" s="11">
        <f t="shared" ca="1" si="4"/>
        <v>-1.2532263939663661E-4</v>
      </c>
      <c r="Y4" s="6">
        <v>0</v>
      </c>
      <c r="Z4" s="9">
        <f t="shared" ref="Z4:Z9" ca="1" si="5">OFFSET($S$4,Y4,Y4)</f>
        <v>5.3888179897761654</v>
      </c>
      <c r="AA4" s="13">
        <f ca="1">Z4/$Z$10</f>
        <v>0.89813633162934547</v>
      </c>
      <c r="AB4" s="13">
        <f ca="1">AA4</f>
        <v>0.89813633162934547</v>
      </c>
      <c r="AD4" s="25"/>
      <c r="AG4" s="1"/>
      <c r="AH4" s="1"/>
      <c r="AI4" s="1"/>
      <c r="AJ4" s="1"/>
      <c r="AK4" s="1"/>
    </row>
    <row r="5" spans="1:37">
      <c r="B5" s="2">
        <v>2</v>
      </c>
      <c r="C5" s="9">
        <f t="shared" ca="1" si="0"/>
        <v>1.0853906146166507E-4</v>
      </c>
      <c r="D5" s="9">
        <f t="shared" ca="1" si="0"/>
        <v>1.0299776064371913E-4</v>
      </c>
      <c r="E5" s="9">
        <f t="shared" ca="1" si="0"/>
        <v>8.7441631588669458E-5</v>
      </c>
      <c r="F5" s="9">
        <f t="shared" ca="1" si="0"/>
        <v>7.0293938840213077E-5</v>
      </c>
      <c r="G5" s="9">
        <f t="shared" ca="1" si="0"/>
        <v>4.1937511240647203E-5</v>
      </c>
      <c r="H5" s="9">
        <f t="shared" ca="1" si="0"/>
        <v>1.4868043224633256E-5</v>
      </c>
      <c r="I5" s="6">
        <v>1</v>
      </c>
      <c r="J5" s="2">
        <v>2</v>
      </c>
      <c r="K5" s="24">
        <f t="shared" ca="1" si="1"/>
        <v>0.96696928853573727</v>
      </c>
      <c r="L5" s="24">
        <f t="shared" ca="1" si="2"/>
        <v>0.99999999999997902</v>
      </c>
      <c r="M5" s="24">
        <f t="shared" ca="1" si="2"/>
        <v>0.99590037607337756</v>
      </c>
      <c r="N5" s="24">
        <f t="shared" ca="1" si="2"/>
        <v>0.97355841227219142</v>
      </c>
      <c r="O5" s="24">
        <f t="shared" ca="1" si="2"/>
        <v>0.90837585658981468</v>
      </c>
      <c r="P5" s="24">
        <f t="shared" ca="1" si="2"/>
        <v>0.70461469644812991</v>
      </c>
      <c r="Q5" s="6">
        <v>1</v>
      </c>
      <c r="R5" s="2">
        <v>2</v>
      </c>
      <c r="S5" s="11">
        <f t="shared" ca="1" si="3"/>
        <v>-9.5376248923515438E-4</v>
      </c>
      <c r="T5" s="11">
        <f t="shared" ca="1" si="4"/>
        <v>0.56295869874101845</v>
      </c>
      <c r="U5" s="11">
        <f t="shared" ca="1" si="4"/>
        <v>-3.1319024318612735E-4</v>
      </c>
      <c r="V5" s="11">
        <f t="shared" ca="1" si="4"/>
        <v>-3.3876452794797144E-4</v>
      </c>
      <c r="W5" s="11">
        <f t="shared" ca="1" si="4"/>
        <v>1.1272242106594379E-4</v>
      </c>
      <c r="X5" s="11">
        <f t="shared" ca="1" si="4"/>
        <v>-1.5950442948606456E-4</v>
      </c>
      <c r="Y5" s="6">
        <v>1</v>
      </c>
      <c r="Z5" s="9">
        <f t="shared" ca="1" si="5"/>
        <v>0.56295869874101845</v>
      </c>
      <c r="AA5" s="13">
        <f t="shared" ref="AA5:AA10" ca="1" si="6">Z5/$Z$10</f>
        <v>9.3826449790168132E-2</v>
      </c>
      <c r="AB5" s="13">
        <f ca="1">AB4+AA5</f>
        <v>0.99196278141951355</v>
      </c>
      <c r="AD5" s="25"/>
      <c r="AG5" s="1"/>
      <c r="AH5" s="1"/>
      <c r="AI5" s="1"/>
      <c r="AJ5" s="1"/>
      <c r="AK5" s="1"/>
    </row>
    <row r="6" spans="1:37">
      <c r="A6" s="3"/>
      <c r="B6" s="2">
        <v>3</v>
      </c>
      <c r="C6" s="9">
        <f t="shared" ca="1" si="0"/>
        <v>9.0226521192562293E-5</v>
      </c>
      <c r="D6" s="9">
        <f t="shared" ca="1" si="0"/>
        <v>8.7441631588669458E-5</v>
      </c>
      <c r="E6" s="9">
        <f t="shared" ca="1" si="0"/>
        <v>7.4847436412250478E-5</v>
      </c>
      <c r="F6" s="9">
        <f t="shared" ca="1" si="0"/>
        <v>6.0820937795139745E-5</v>
      </c>
      <c r="G6" s="9">
        <f t="shared" ca="1" si="0"/>
        <v>3.6905603019499873E-5</v>
      </c>
      <c r="H6" s="9">
        <f t="shared" ca="1" si="0"/>
        <v>1.350905615795412E-5</v>
      </c>
      <c r="I6" s="6">
        <v>2</v>
      </c>
      <c r="J6" s="2">
        <v>3</v>
      </c>
      <c r="K6" s="24">
        <f t="shared" ca="1" si="1"/>
        <v>0.94294477437951851</v>
      </c>
      <c r="L6" s="24">
        <f t="shared" ca="1" si="2"/>
        <v>0.99590037607337756</v>
      </c>
      <c r="M6" s="24">
        <f t="shared" ca="1" si="2"/>
        <v>1.0000000000000904</v>
      </c>
      <c r="N6" s="24">
        <f t="shared" ca="1" si="2"/>
        <v>0.98814954051036452</v>
      </c>
      <c r="O6" s="24">
        <f t="shared" ca="1" si="2"/>
        <v>0.93773615525231835</v>
      </c>
      <c r="P6" s="24">
        <f t="shared" ca="1" si="2"/>
        <v>0.75101448859329123</v>
      </c>
      <c r="Q6" s="6">
        <v>2</v>
      </c>
      <c r="R6" s="2">
        <v>3</v>
      </c>
      <c r="S6" s="11">
        <f t="shared" ca="1" si="3"/>
        <v>1.0204457843724648E-3</v>
      </c>
      <c r="T6" s="11">
        <f t="shared" ca="1" si="4"/>
        <v>-3.1319024318612735E-4</v>
      </c>
      <c r="U6" s="11">
        <f t="shared" ca="1" si="4"/>
        <v>4.1202976040908827E-2</v>
      </c>
      <c r="V6" s="11">
        <f t="shared" ca="1" si="4"/>
        <v>1.1722526124811664E-4</v>
      </c>
      <c r="W6" s="11">
        <f t="shared" ca="1" si="4"/>
        <v>-2.4637648549793558E-6</v>
      </c>
      <c r="X6" s="11">
        <f t="shared" ca="1" si="4"/>
        <v>3.2697413196989118E-5</v>
      </c>
      <c r="Y6" s="6">
        <v>2</v>
      </c>
      <c r="Z6" s="9">
        <f t="shared" ca="1" si="5"/>
        <v>4.1202976040908827E-2</v>
      </c>
      <c r="AA6" s="13">
        <f t="shared" ca="1" si="6"/>
        <v>6.8671626734846869E-3</v>
      </c>
      <c r="AB6" s="13">
        <f ca="1">AB5+AA6</f>
        <v>0.99882994409299819</v>
      </c>
      <c r="AD6" s="25"/>
      <c r="AG6" s="1"/>
      <c r="AH6" s="1"/>
      <c r="AI6" s="1"/>
      <c r="AJ6" s="1"/>
      <c r="AK6" s="1"/>
    </row>
    <row r="7" spans="1:37">
      <c r="B7" s="2">
        <v>5</v>
      </c>
      <c r="C7" s="9">
        <f t="shared" ca="1" si="0"/>
        <v>6.9895057744970515E-5</v>
      </c>
      <c r="D7" s="9">
        <f t="shared" ca="1" si="0"/>
        <v>7.0293938840213077E-5</v>
      </c>
      <c r="E7" s="9">
        <f t="shared" ca="1" si="0"/>
        <v>6.0820937795139745E-5</v>
      </c>
      <c r="F7" s="9">
        <f t="shared" ca="1" si="0"/>
        <v>5.0615548607407531E-5</v>
      </c>
      <c r="G7" s="9">
        <f t="shared" ca="1" si="0"/>
        <v>3.1517669170338319E-5</v>
      </c>
      <c r="H7" s="9">
        <f t="shared" ca="1" si="0"/>
        <v>1.2134272580123477E-5</v>
      </c>
      <c r="I7" s="6">
        <v>3</v>
      </c>
      <c r="J7" s="2">
        <v>4</v>
      </c>
      <c r="K7" s="24">
        <f t="shared" ca="1" si="1"/>
        <v>0.8882700190447711</v>
      </c>
      <c r="L7" s="24">
        <f t="shared" ca="1" si="2"/>
        <v>0.97355841227219142</v>
      </c>
      <c r="M7" s="24">
        <f t="shared" ca="1" si="2"/>
        <v>0.98814954051036452</v>
      </c>
      <c r="N7" s="24">
        <f t="shared" ca="1" si="2"/>
        <v>1.0000000000000009</v>
      </c>
      <c r="O7" s="24">
        <f t="shared" ca="1" si="2"/>
        <v>0.97384298102516054</v>
      </c>
      <c r="P7" s="24">
        <f t="shared" ca="1" si="2"/>
        <v>0.82032046406314207</v>
      </c>
      <c r="Q7" s="6">
        <v>3</v>
      </c>
      <c r="R7" s="2">
        <v>4</v>
      </c>
      <c r="S7" s="11">
        <f t="shared" ca="1" si="3"/>
        <v>2.9640954957766119E-4</v>
      </c>
      <c r="T7" s="11">
        <f t="shared" ca="1" si="4"/>
        <v>-3.3876452794797144E-4</v>
      </c>
      <c r="U7" s="11">
        <f t="shared" ca="1" si="4"/>
        <v>1.1722526124811664E-4</v>
      </c>
      <c r="V7" s="11">
        <f t="shared" ca="1" si="4"/>
        <v>4.2395877439278693E-3</v>
      </c>
      <c r="W7" s="11">
        <f t="shared" ca="1" si="4"/>
        <v>-1.3103513635550383E-6</v>
      </c>
      <c r="X7" s="11">
        <f t="shared" ca="1" si="4"/>
        <v>6.9863483014951569E-6</v>
      </c>
      <c r="Y7" s="6">
        <v>3</v>
      </c>
      <c r="Z7" s="9">
        <f t="shared" ca="1" si="5"/>
        <v>4.2395877439278693E-3</v>
      </c>
      <c r="AA7" s="13">
        <f t="shared" ca="1" si="6"/>
        <v>7.0659795732129938E-4</v>
      </c>
      <c r="AB7" s="13">
        <f ca="1">AB6+AA7</f>
        <v>0.9995365420503195</v>
      </c>
      <c r="AD7" s="25"/>
      <c r="AG7" s="1"/>
      <c r="AH7" s="1"/>
      <c r="AI7" s="1"/>
      <c r="AJ7" s="1"/>
      <c r="AK7" s="1"/>
    </row>
    <row r="8" spans="1:37">
      <c r="B8" s="2">
        <v>10</v>
      </c>
      <c r="C8" s="9">
        <f t="shared" ca="1" si="0"/>
        <v>3.9586819568170548E-5</v>
      </c>
      <c r="D8" s="9">
        <f t="shared" ca="1" si="0"/>
        <v>4.1937511240647203E-5</v>
      </c>
      <c r="E8" s="9">
        <f t="shared" ca="1" si="0"/>
        <v>3.6905603019499873E-5</v>
      </c>
      <c r="F8" s="9">
        <f t="shared" ca="1" si="0"/>
        <v>3.1517669170338319E-5</v>
      </c>
      <c r="G8" s="9">
        <f t="shared" ca="1" si="0"/>
        <v>2.0694091256316084E-5</v>
      </c>
      <c r="H8" s="9">
        <f t="shared" ca="1" si="0"/>
        <v>8.6970882353786829E-6</v>
      </c>
      <c r="I8" s="6">
        <v>4</v>
      </c>
      <c r="J8" s="2">
        <v>5</v>
      </c>
      <c r="K8" s="24">
        <f t="shared" ca="1" si="1"/>
        <v>0.78680650510262828</v>
      </c>
      <c r="L8" s="24">
        <f t="shared" ca="1" si="2"/>
        <v>0.90837585658981468</v>
      </c>
      <c r="M8" s="24">
        <f t="shared" ca="1" si="2"/>
        <v>0.93773615525231835</v>
      </c>
      <c r="N8" s="24">
        <f t="shared" ca="1" si="2"/>
        <v>0.97384298102516054</v>
      </c>
      <c r="O8" s="24">
        <f t="shared" ca="1" si="2"/>
        <v>1</v>
      </c>
      <c r="P8" s="24">
        <f t="shared" ca="1" si="2"/>
        <v>0.91952273101188997</v>
      </c>
      <c r="Q8" s="6">
        <v>4</v>
      </c>
      <c r="R8" s="2">
        <v>5</v>
      </c>
      <c r="S8" s="11">
        <f t="shared" ca="1" si="3"/>
        <v>-1.1114752582870658E-4</v>
      </c>
      <c r="T8" s="11">
        <f t="shared" ca="1" si="4"/>
        <v>1.1272242106594379E-4</v>
      </c>
      <c r="U8" s="11">
        <f t="shared" ca="1" si="4"/>
        <v>-2.4637648549793558E-6</v>
      </c>
      <c r="V8" s="11">
        <f t="shared" ca="1" si="4"/>
        <v>-1.3103513635550383E-6</v>
      </c>
      <c r="W8" s="11">
        <f t="shared" ca="1" si="4"/>
        <v>2.139415440043836E-3</v>
      </c>
      <c r="X8" s="11">
        <f t="shared" ca="1" si="4"/>
        <v>-5.9199996823173532E-6</v>
      </c>
      <c r="Y8" s="6">
        <v>4</v>
      </c>
      <c r="Z8" s="9">
        <f t="shared" ca="1" si="5"/>
        <v>2.139415440043836E-3</v>
      </c>
      <c r="AA8" s="13">
        <f t="shared" ca="1" si="6"/>
        <v>3.5656924000729989E-4</v>
      </c>
      <c r="AB8" s="13">
        <f ca="1">AB7+AA8</f>
        <v>0.99989311129032676</v>
      </c>
      <c r="AD8" s="25"/>
      <c r="AG8" s="1"/>
      <c r="AH8" s="1"/>
      <c r="AI8" s="1"/>
      <c r="AJ8" s="1"/>
      <c r="AK8" s="1"/>
    </row>
    <row r="9" spans="1:37">
      <c r="B9" s="2">
        <v>30</v>
      </c>
      <c r="C9" s="9">
        <f t="shared" ca="1" si="0"/>
        <v>1.2571123740557328E-5</v>
      </c>
      <c r="D9" s="9">
        <f t="shared" ca="1" si="0"/>
        <v>1.4868043224633256E-5</v>
      </c>
      <c r="E9" s="9">
        <f t="shared" ca="1" si="0"/>
        <v>1.350905615795412E-5</v>
      </c>
      <c r="F9" s="9">
        <f t="shared" ca="1" si="0"/>
        <v>1.2134272580123477E-5</v>
      </c>
      <c r="G9" s="9">
        <f t="shared" ca="1" si="0"/>
        <v>8.6970882353786829E-6</v>
      </c>
      <c r="H9" s="9">
        <f t="shared" ca="1" si="0"/>
        <v>4.3229125804109821E-6</v>
      </c>
      <c r="I9" s="6">
        <v>5</v>
      </c>
      <c r="J9" s="2">
        <v>6</v>
      </c>
      <c r="K9" s="24">
        <f t="shared" ca="1" si="1"/>
        <v>0.54667143931003259</v>
      </c>
      <c r="L9" s="24">
        <f t="shared" ca="1" si="2"/>
        <v>0.70461469644812991</v>
      </c>
      <c r="M9" s="24">
        <f t="shared" ca="1" si="2"/>
        <v>0.75101448859329123</v>
      </c>
      <c r="N9" s="24">
        <f t="shared" ca="1" si="2"/>
        <v>0.82032046406314207</v>
      </c>
      <c r="O9" s="24">
        <f t="shared" ca="1" si="2"/>
        <v>0.91952273101188997</v>
      </c>
      <c r="P9" s="24">
        <f t="shared" ca="1" si="2"/>
        <v>1.0000000000000009</v>
      </c>
      <c r="Q9" s="6">
        <v>5</v>
      </c>
      <c r="R9" s="2">
        <v>6</v>
      </c>
      <c r="S9" s="11">
        <f t="shared" ca="1" si="3"/>
        <v>-1.2532263939663661E-4</v>
      </c>
      <c r="T9" s="11">
        <f t="shared" ca="1" si="4"/>
        <v>-1.5950442948606456E-4</v>
      </c>
      <c r="U9" s="11">
        <f t="shared" ca="1" si="4"/>
        <v>3.2697413196989118E-5</v>
      </c>
      <c r="V9" s="11">
        <f t="shared" ca="1" si="4"/>
        <v>6.9863483014951569E-6</v>
      </c>
      <c r="W9" s="11">
        <f t="shared" ca="1" si="4"/>
        <v>-5.9199996823173532E-6</v>
      </c>
      <c r="X9" s="11">
        <f t="shared" ca="1" si="4"/>
        <v>6.4133225803919222E-4</v>
      </c>
      <c r="Y9" s="6">
        <v>5</v>
      </c>
      <c r="Z9" s="9">
        <f t="shared" ca="1" si="5"/>
        <v>6.4133225803919222E-4</v>
      </c>
      <c r="AA9" s="13">
        <f t="shared" ca="1" si="6"/>
        <v>1.0688870967319687E-4</v>
      </c>
      <c r="AB9" s="13">
        <f ca="1">AB8+AA9</f>
        <v>1</v>
      </c>
      <c r="AD9" s="25"/>
      <c r="AG9" s="1"/>
      <c r="AH9" s="1"/>
      <c r="AI9" s="1"/>
      <c r="AJ9" s="1"/>
      <c r="AK9" s="1"/>
    </row>
    <row r="10" spans="1:37" ht="15" thickBot="1"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K10" s="7">
        <v>0</v>
      </c>
      <c r="L10" s="7">
        <v>1</v>
      </c>
      <c r="M10" s="7">
        <v>2</v>
      </c>
      <c r="N10" s="7">
        <v>3</v>
      </c>
      <c r="O10" s="7">
        <v>4</v>
      </c>
      <c r="P10" s="7">
        <v>5</v>
      </c>
      <c r="S10" s="7">
        <v>0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Z10" s="12">
        <f ca="1">SUM(Z4:Z9)</f>
        <v>6.000000000000103</v>
      </c>
      <c r="AA10" s="14">
        <f t="shared" ca="1" si="6"/>
        <v>1</v>
      </c>
      <c r="AH10" s="15"/>
      <c r="AI10" s="15"/>
      <c r="AJ10" s="15"/>
      <c r="AK10" s="15"/>
    </row>
    <row r="11" spans="1:37" ht="15" thickTop="1">
      <c r="C11" s="7"/>
      <c r="D11" s="7"/>
      <c r="E11" s="7"/>
      <c r="F11" s="7"/>
      <c r="G11" s="7"/>
      <c r="H11" s="7"/>
    </row>
    <row r="12" spans="1:37">
      <c r="J12" s="10" t="s">
        <v>2</v>
      </c>
      <c r="K12" s="2">
        <v>1</v>
      </c>
      <c r="L12" s="2">
        <v>2</v>
      </c>
      <c r="M12" s="2">
        <v>3</v>
      </c>
      <c r="N12" s="2">
        <v>4</v>
      </c>
      <c r="O12" s="2">
        <v>5</v>
      </c>
      <c r="P12" s="2">
        <v>6</v>
      </c>
      <c r="R12" s="10" t="s">
        <v>7</v>
      </c>
      <c r="S12" s="2">
        <v>1</v>
      </c>
      <c r="T12" s="2">
        <v>2</v>
      </c>
      <c r="U12" s="2">
        <v>3</v>
      </c>
      <c r="V12" s="2">
        <v>4</v>
      </c>
      <c r="W12" s="2">
        <v>5</v>
      </c>
      <c r="X12" s="2">
        <v>6</v>
      </c>
      <c r="Z12" s="2" t="s">
        <v>1</v>
      </c>
    </row>
    <row r="13" spans="1:37">
      <c r="J13" s="2">
        <v>1</v>
      </c>
      <c r="K13" s="19">
        <v>0.391035460514572</v>
      </c>
      <c r="L13" s="19">
        <v>-0.533513002388876</v>
      </c>
      <c r="M13" s="19">
        <v>-0.61016658525401701</v>
      </c>
      <c r="N13" s="19">
        <v>0.33670909037418301</v>
      </c>
      <c r="O13" s="19">
        <v>0.22608623621700399</v>
      </c>
      <c r="P13" s="19">
        <v>0.16019951745943301</v>
      </c>
      <c r="R13" s="2">
        <v>1</v>
      </c>
      <c r="S13" s="11">
        <f t="array" ref="S13:X18">TRANSPOSE(K13:P18)</f>
        <v>0.391035460514572</v>
      </c>
      <c r="T13" s="11">
        <v>0.42205796649870497</v>
      </c>
      <c r="U13" s="11">
        <v>0.426854401872511</v>
      </c>
      <c r="V13" s="11">
        <v>0.428529183263895</v>
      </c>
      <c r="W13" s="11">
        <v>0.41860556789415598</v>
      </c>
      <c r="X13" s="11">
        <v>0.35761121173193999</v>
      </c>
      <c r="Z13" s="26">
        <v>5.39024920859005</v>
      </c>
      <c r="AA13" s="20"/>
    </row>
    <row r="14" spans="1:37">
      <c r="J14" s="2">
        <v>2</v>
      </c>
      <c r="K14" s="19">
        <v>0.42205796649870497</v>
      </c>
      <c r="L14" s="19">
        <v>-0.26299952551501798</v>
      </c>
      <c r="M14" s="19">
        <v>3.01242305027596E-2</v>
      </c>
      <c r="N14" s="19">
        <v>-0.30876026838498499</v>
      </c>
      <c r="O14" s="19">
        <v>-0.26757801952036397</v>
      </c>
      <c r="P14" s="19">
        <v>-0.76476137021090596</v>
      </c>
      <c r="R14" s="2">
        <v>2</v>
      </c>
      <c r="S14" s="11">
        <v>-0.533513002388876</v>
      </c>
      <c r="T14" s="11">
        <v>-0.26299952551501798</v>
      </c>
      <c r="U14" s="11">
        <v>-0.16317610161165799</v>
      </c>
      <c r="V14" s="11">
        <v>1.13467904555383E-2</v>
      </c>
      <c r="W14" s="11">
        <v>0.29495462330462702</v>
      </c>
      <c r="X14" s="11">
        <v>0.729686032661505</v>
      </c>
      <c r="Z14" s="26">
        <v>0.56162948118516398</v>
      </c>
      <c r="AA14" s="20"/>
    </row>
    <row r="15" spans="1:37">
      <c r="J15" s="2">
        <v>3</v>
      </c>
      <c r="K15" s="19">
        <v>0.426854401872511</v>
      </c>
      <c r="L15" s="19">
        <v>-0.16317610161165799</v>
      </c>
      <c r="M15" s="19">
        <v>0.198116142669191</v>
      </c>
      <c r="N15" s="19">
        <v>-0.356262612768869</v>
      </c>
      <c r="O15" s="19">
        <v>-0.49491036594381899</v>
      </c>
      <c r="P15" s="19">
        <v>0.61648970299853201</v>
      </c>
      <c r="R15" s="2">
        <v>3</v>
      </c>
      <c r="S15" s="11">
        <v>-0.61016658525401701</v>
      </c>
      <c r="T15" s="11">
        <v>3.01242305027596E-2</v>
      </c>
      <c r="U15" s="11">
        <v>0.198116142669191</v>
      </c>
      <c r="V15" s="11">
        <v>0.46042658621218202</v>
      </c>
      <c r="W15" s="11">
        <v>0.31520831519637599</v>
      </c>
      <c r="X15" s="11">
        <v>-0.52553814298298795</v>
      </c>
      <c r="Z15" s="26">
        <v>4.1164602734373799E-2</v>
      </c>
      <c r="AA15" s="20"/>
    </row>
    <row r="16" spans="1:37">
      <c r="J16" s="2">
        <v>4</v>
      </c>
      <c r="K16" s="19">
        <v>0.428529183263895</v>
      </c>
      <c r="L16" s="19">
        <v>1.13467904555383E-2</v>
      </c>
      <c r="M16" s="19">
        <v>0.46042658621218202</v>
      </c>
      <c r="N16" s="19">
        <v>-0.17987850031459601</v>
      </c>
      <c r="O16" s="19">
        <v>0.75387983739576803</v>
      </c>
      <c r="P16" s="19">
        <v>5.9584092165903602E-2</v>
      </c>
      <c r="R16" s="2">
        <v>4</v>
      </c>
      <c r="S16" s="11">
        <v>0.33670909037418301</v>
      </c>
      <c r="T16" s="11">
        <v>-0.30876026838498499</v>
      </c>
      <c r="U16" s="11">
        <v>-0.356262612768869</v>
      </c>
      <c r="V16" s="11">
        <v>-0.17987850031459601</v>
      </c>
      <c r="W16" s="11">
        <v>0.75552750509433697</v>
      </c>
      <c r="X16" s="11">
        <v>-0.24737208823919399</v>
      </c>
      <c r="Z16" s="26">
        <v>4.1637763482768701E-3</v>
      </c>
      <c r="AA16" s="20"/>
    </row>
    <row r="17" spans="1:37">
      <c r="J17" s="2">
        <v>5</v>
      </c>
      <c r="K17" s="19">
        <v>0.41860556789415598</v>
      </c>
      <c r="L17" s="19">
        <v>0.29495462330462702</v>
      </c>
      <c r="M17" s="19">
        <v>0.31520831519637599</v>
      </c>
      <c r="N17" s="19">
        <v>0.75552750509433697</v>
      </c>
      <c r="O17" s="19">
        <v>-0.248617512420199</v>
      </c>
      <c r="P17" s="19">
        <v>-7.6042016768477605E-2</v>
      </c>
      <c r="R17" s="2">
        <v>5</v>
      </c>
      <c r="S17" s="11">
        <v>0.22608623621700399</v>
      </c>
      <c r="T17" s="11">
        <v>-0.26757801952036397</v>
      </c>
      <c r="U17" s="11">
        <v>-0.49491036594381899</v>
      </c>
      <c r="V17" s="11">
        <v>0.75387983739576803</v>
      </c>
      <c r="W17" s="11">
        <v>-0.248617512420199</v>
      </c>
      <c r="X17" s="11">
        <v>4.6960304835741401E-2</v>
      </c>
      <c r="Z17" s="26">
        <v>2.1350749259560998E-3</v>
      </c>
      <c r="AA17" s="20"/>
    </row>
    <row r="18" spans="1:37">
      <c r="J18" s="2">
        <v>6</v>
      </c>
      <c r="K18" s="19">
        <v>0.35761121173193999</v>
      </c>
      <c r="L18" s="19">
        <v>0.729686032661505</v>
      </c>
      <c r="M18" s="19">
        <v>-0.52553814298298795</v>
      </c>
      <c r="N18" s="19">
        <v>-0.24737208823919399</v>
      </c>
      <c r="O18" s="19">
        <v>4.6960304835741401E-2</v>
      </c>
      <c r="P18" s="19">
        <v>9.1626951402258797E-3</v>
      </c>
      <c r="R18" s="2">
        <v>6</v>
      </c>
      <c r="S18" s="11">
        <v>0.16019951745943301</v>
      </c>
      <c r="T18" s="11">
        <v>-0.76476137021090596</v>
      </c>
      <c r="U18" s="11">
        <v>0.61648970299853201</v>
      </c>
      <c r="V18" s="11">
        <v>5.9584092165903602E-2</v>
      </c>
      <c r="W18" s="11">
        <v>-7.6042016768477605E-2</v>
      </c>
      <c r="X18" s="11">
        <v>9.1626951402258797E-3</v>
      </c>
      <c r="Z18" s="26">
        <v>6.5785621617685697E-4</v>
      </c>
      <c r="AA18" s="20"/>
    </row>
    <row r="19" spans="1:37">
      <c r="K19" s="7"/>
      <c r="L19" s="7"/>
      <c r="M19" s="7"/>
      <c r="N19" s="7"/>
      <c r="O19" s="7"/>
      <c r="P19" s="7"/>
    </row>
    <row r="20" spans="1:37">
      <c r="J20" s="2" t="s">
        <v>14</v>
      </c>
      <c r="K20" s="11">
        <f t="shared" ref="K20:P20" si="7">SUMPRODUCT(K13:K18,K13:K18)</f>
        <v>1.0000000000000007</v>
      </c>
      <c r="L20" s="11">
        <f t="shared" si="7"/>
        <v>0.99999999999999878</v>
      </c>
      <c r="M20" s="11">
        <f t="shared" si="7"/>
        <v>0.99999999999999956</v>
      </c>
      <c r="N20" s="11">
        <f t="shared" si="7"/>
        <v>0.99999999999999989</v>
      </c>
      <c r="O20" s="11">
        <f t="shared" si="7"/>
        <v>0.99999999999999922</v>
      </c>
      <c r="P20" s="11">
        <f t="shared" si="7"/>
        <v>1.0000000000000007</v>
      </c>
      <c r="R20" s="2" t="s">
        <v>14</v>
      </c>
      <c r="S20" s="11">
        <f t="shared" ref="S20:X20" si="8">SUMPRODUCT(S13:S18,S13:S18)</f>
        <v>0.99999999999999956</v>
      </c>
      <c r="T20" s="11">
        <f t="shared" si="8"/>
        <v>1.0000000000000004</v>
      </c>
      <c r="U20" s="11">
        <f t="shared" si="8"/>
        <v>1.0000000000000007</v>
      </c>
      <c r="V20" s="11">
        <f t="shared" si="8"/>
        <v>0.99999999999999933</v>
      </c>
      <c r="W20" s="11">
        <f t="shared" si="8"/>
        <v>0.99999999999999978</v>
      </c>
      <c r="X20" s="11">
        <f t="shared" si="8"/>
        <v>0.99999999999999889</v>
      </c>
    </row>
    <row r="21" spans="1:37">
      <c r="B21" s="2" t="s">
        <v>9</v>
      </c>
      <c r="C21" s="1">
        <f t="shared" ref="C21:H21" si="9">AVERAGE(C27:C399)</f>
        <v>5.147426273458449E-2</v>
      </c>
      <c r="D21" s="1">
        <f t="shared" si="9"/>
        <v>5.3196273458445013E-2</v>
      </c>
      <c r="E21" s="1">
        <f t="shared" si="9"/>
        <v>5.4230563002681038E-2</v>
      </c>
      <c r="F21" s="1">
        <f t="shared" si="9"/>
        <v>5.4492868632707733E-2</v>
      </c>
      <c r="G21" s="1">
        <f t="shared" si="9"/>
        <v>5.5516541554959824E-2</v>
      </c>
      <c r="H21" s="1">
        <f t="shared" si="9"/>
        <v>5.7093109919571082E-2</v>
      </c>
      <c r="J21" s="2" t="s">
        <v>9</v>
      </c>
      <c r="K21" s="1">
        <f t="shared" ref="K21:P21" si="10">AVERAGE(K27:K399)</f>
        <v>-3.5414030957078048E-15</v>
      </c>
      <c r="L21" s="1">
        <f t="shared" si="10"/>
        <v>2.9461092487238067E-15</v>
      </c>
      <c r="M21" s="1">
        <f t="shared" si="10"/>
        <v>-8.4138832332718294E-15</v>
      </c>
      <c r="N21" s="1">
        <f t="shared" si="10"/>
        <v>6.0684254761548773E-15</v>
      </c>
      <c r="O21" s="1">
        <f t="shared" si="10"/>
        <v>-8.5287749457397415E-15</v>
      </c>
      <c r="P21" s="1">
        <f t="shared" si="10"/>
        <v>-1.6667632421704965E-14</v>
      </c>
      <c r="R21" s="2" t="s">
        <v>9</v>
      </c>
      <c r="S21" s="1">
        <f t="shared" ref="S21:X21" ca="1" si="11">AVERAGE(S27:S399)</f>
        <v>-1.0727195122651646E-14</v>
      </c>
      <c r="T21" s="1">
        <f t="shared" ca="1" si="11"/>
        <v>-1.2280316769432898E-14</v>
      </c>
      <c r="U21" s="1">
        <f t="shared" ca="1" si="11"/>
        <v>9.5870585822155437E-15</v>
      </c>
      <c r="V21" s="1">
        <f t="shared" ca="1" si="11"/>
        <v>-2.1774360688057191E-15</v>
      </c>
      <c r="W21" s="1">
        <f t="shared" ca="1" si="11"/>
        <v>8.365143549550015E-15</v>
      </c>
      <c r="X21" s="1">
        <f t="shared" ca="1" si="11"/>
        <v>-6.9459909227392411E-15</v>
      </c>
      <c r="Z21" s="1">
        <f t="shared" ref="Z21:AK21" ca="1" si="12">AVERAGE(Z27:Z399)</f>
        <v>5.147426273458449E-2</v>
      </c>
      <c r="AA21" s="1">
        <f t="shared" ca="1" si="12"/>
        <v>5.3196273458445041E-2</v>
      </c>
      <c r="AB21" s="1">
        <f t="shared" ca="1" si="12"/>
        <v>5.4230563002681045E-2</v>
      </c>
      <c r="AC21" s="1">
        <f t="shared" ca="1" si="12"/>
        <v>5.4492868632707733E-2</v>
      </c>
      <c r="AD21" s="1">
        <f t="shared" ca="1" si="12"/>
        <v>5.5516541554959768E-2</v>
      </c>
      <c r="AE21" s="1">
        <f t="shared" ca="1" si="12"/>
        <v>5.7093109919570992E-2</v>
      </c>
      <c r="AF21" s="1">
        <f t="shared" ca="1" si="12"/>
        <v>-5.5808798154749825E-19</v>
      </c>
      <c r="AG21" s="1">
        <f t="shared" ca="1" si="12"/>
        <v>-3.7949982745229882E-17</v>
      </c>
      <c r="AH21" s="1">
        <f t="shared" ca="1" si="12"/>
        <v>6.6189234611533298E-17</v>
      </c>
      <c r="AI21" s="1">
        <f t="shared" ca="1" si="12"/>
        <v>-4.4926082514573608E-17</v>
      </c>
      <c r="AJ21" s="1">
        <f t="shared" ca="1" si="12"/>
        <v>1.4640508049262703E-17</v>
      </c>
      <c r="AK21" s="1">
        <f t="shared" ca="1" si="12"/>
        <v>-1.8044844736702444E-18</v>
      </c>
    </row>
    <row r="22" spans="1:37">
      <c r="B22" s="2" t="s">
        <v>10</v>
      </c>
      <c r="C22" s="1">
        <f t="shared" ref="C22:H22" si="13">STDEV(C27:C399)</f>
        <v>1.107496687077871E-2</v>
      </c>
      <c r="D22" s="1">
        <f t="shared" si="13"/>
        <v>1.0162412919399432E-2</v>
      </c>
      <c r="E22" s="1">
        <f t="shared" si="13"/>
        <v>8.6630617681220622E-3</v>
      </c>
      <c r="F22" s="1">
        <f t="shared" si="13"/>
        <v>7.1240165574004395E-3</v>
      </c>
      <c r="G22" s="1">
        <f t="shared" si="13"/>
        <v>4.5551861140777587E-3</v>
      </c>
      <c r="H22" s="1">
        <f t="shared" si="13"/>
        <v>2.08195420534507E-3</v>
      </c>
      <c r="J22" s="2" t="s">
        <v>10</v>
      </c>
      <c r="K22" s="1">
        <f t="shared" ref="K22:P22" si="14">STDEV(K27:K399)</f>
        <v>1.0000000000000142</v>
      </c>
      <c r="L22" s="1">
        <f t="shared" si="14"/>
        <v>0.99999999999998956</v>
      </c>
      <c r="M22" s="1">
        <f t="shared" si="14"/>
        <v>1.0000000000000453</v>
      </c>
      <c r="N22" s="1">
        <f t="shared" si="14"/>
        <v>0.99999999999999978</v>
      </c>
      <c r="O22" s="1">
        <f t="shared" si="14"/>
        <v>0.99999999999999944</v>
      </c>
      <c r="P22" s="1">
        <f t="shared" si="14"/>
        <v>1.0000000000000004</v>
      </c>
      <c r="R22" s="2" t="s">
        <v>10</v>
      </c>
      <c r="S22" s="1">
        <f t="shared" ref="S22:X22" ca="1" si="15">STDEV(S27:S399)</f>
        <v>2.3213827753681984</v>
      </c>
      <c r="T22" s="1">
        <f t="shared" ca="1" si="15"/>
        <v>0.7503057368440007</v>
      </c>
      <c r="U22" s="1">
        <f t="shared" ca="1" si="15"/>
        <v>0.20298516212006429</v>
      </c>
      <c r="V22" s="1">
        <f t="shared" ca="1" si="15"/>
        <v>6.5112116721297505E-2</v>
      </c>
      <c r="W22" s="1">
        <f t="shared" ca="1" si="15"/>
        <v>4.6253815410664638E-2</v>
      </c>
      <c r="X22" s="1">
        <f t="shared" ca="1" si="15"/>
        <v>2.5324538654024724E-2</v>
      </c>
      <c r="Z22" s="1">
        <f t="shared" ref="Z22:AK22" ca="1" si="16">STDEV(Z27:Z399)</f>
        <v>1.1070994688469281E-2</v>
      </c>
      <c r="AA22" s="1">
        <f t="shared" ca="1" si="16"/>
        <v>1.0158068119665143E-2</v>
      </c>
      <c r="AB22" s="1">
        <f t="shared" ca="1" si="16"/>
        <v>8.6578639637375481E-3</v>
      </c>
      <c r="AC22" s="1">
        <f t="shared" ca="1" si="16"/>
        <v>7.1196878175697823E-3</v>
      </c>
      <c r="AD22" s="1">
        <f t="shared" ca="1" si="16"/>
        <v>4.5491046258132632E-3</v>
      </c>
      <c r="AE22" s="1">
        <f t="shared" ca="1" si="16"/>
        <v>2.0815738220493407E-3</v>
      </c>
      <c r="AF22" s="1">
        <f t="shared" ca="1" si="16"/>
        <v>2.7276711727775341E-4</v>
      </c>
      <c r="AG22" s="1">
        <f t="shared" ca="1" si="16"/>
        <v>3.1042796430797391E-4</v>
      </c>
      <c r="AH22" s="1">
        <f t="shared" ca="1" si="16"/>
        <v>3.1306486163358701E-4</v>
      </c>
      <c r="AI22" s="1">
        <f t="shared" ca="1" si="16"/>
        <v>2.6224047947805921E-4</v>
      </c>
      <c r="AJ22" s="1">
        <f t="shared" ca="1" si="16"/>
        <v>2.3027184223560772E-4</v>
      </c>
      <c r="AK22" s="1">
        <f t="shared" ca="1" si="16"/>
        <v>3.3840459980287408E-5</v>
      </c>
    </row>
    <row r="23" spans="1:37">
      <c r="C23" s="7"/>
      <c r="D23" s="7"/>
      <c r="E23" s="7"/>
      <c r="F23" s="7"/>
      <c r="G23" s="7"/>
      <c r="H23" s="7"/>
    </row>
    <row r="24" spans="1:37">
      <c r="C24" s="23"/>
      <c r="D24" s="23"/>
      <c r="E24" s="23"/>
      <c r="F24" s="23"/>
      <c r="G24" s="23"/>
      <c r="H24" s="23"/>
      <c r="S24" s="7">
        <v>0</v>
      </c>
      <c r="T24" s="7">
        <v>1</v>
      </c>
      <c r="U24" s="7">
        <v>2</v>
      </c>
      <c r="V24" s="7">
        <v>3</v>
      </c>
      <c r="W24" s="7">
        <v>4</v>
      </c>
      <c r="X24" s="7">
        <v>5</v>
      </c>
      <c r="Z24" s="7">
        <v>0</v>
      </c>
      <c r="AA24" s="7">
        <v>1</v>
      </c>
      <c r="AB24" s="7">
        <v>2</v>
      </c>
      <c r="AC24" s="7">
        <v>3</v>
      </c>
      <c r="AD24" s="7">
        <v>4</v>
      </c>
      <c r="AE24" s="7">
        <v>5</v>
      </c>
    </row>
    <row r="25" spans="1:37">
      <c r="C25" s="16" t="s">
        <v>3</v>
      </c>
      <c r="D25" s="17"/>
      <c r="E25" s="17"/>
      <c r="F25" s="17"/>
      <c r="G25" s="17"/>
      <c r="H25" s="18"/>
      <c r="K25" s="16" t="s">
        <v>13</v>
      </c>
      <c r="L25" s="17"/>
      <c r="M25" s="17"/>
      <c r="N25" s="17"/>
      <c r="O25" s="17"/>
      <c r="P25" s="18"/>
      <c r="S25" s="16" t="s">
        <v>8</v>
      </c>
      <c r="T25" s="17"/>
      <c r="U25" s="17"/>
      <c r="V25" s="17"/>
      <c r="W25" s="17"/>
      <c r="X25" s="18"/>
      <c r="Z25" s="16" t="s">
        <v>11</v>
      </c>
      <c r="AA25" s="17"/>
      <c r="AB25" s="17"/>
      <c r="AC25" s="17"/>
      <c r="AD25" s="17"/>
      <c r="AE25" s="18"/>
      <c r="AF25" s="16" t="s">
        <v>12</v>
      </c>
      <c r="AG25" s="17"/>
      <c r="AH25" s="17"/>
      <c r="AI25" s="17"/>
      <c r="AJ25" s="17"/>
      <c r="AK25" s="17"/>
    </row>
    <row r="26" spans="1:37">
      <c r="C26" s="2">
        <v>1</v>
      </c>
      <c r="D26" s="2">
        <v>2</v>
      </c>
      <c r="E26" s="2">
        <v>3</v>
      </c>
      <c r="F26" s="2">
        <v>5</v>
      </c>
      <c r="G26" s="2">
        <v>10</v>
      </c>
      <c r="H26" s="2">
        <v>30</v>
      </c>
      <c r="K26" s="2">
        <v>1</v>
      </c>
      <c r="L26" s="2">
        <v>2</v>
      </c>
      <c r="M26" s="2">
        <v>3</v>
      </c>
      <c r="N26" s="2">
        <v>5</v>
      </c>
      <c r="O26" s="2">
        <v>10</v>
      </c>
      <c r="P26" s="2">
        <v>30</v>
      </c>
      <c r="S26" s="2">
        <v>1</v>
      </c>
      <c r="T26" s="2">
        <v>2</v>
      </c>
      <c r="U26" s="2">
        <v>3</v>
      </c>
      <c r="V26" s="2">
        <v>5</v>
      </c>
      <c r="W26" s="2">
        <v>10</v>
      </c>
      <c r="X26" s="2">
        <v>30</v>
      </c>
      <c r="Z26" s="2">
        <v>1</v>
      </c>
      <c r="AA26" s="2">
        <v>2</v>
      </c>
      <c r="AB26" s="2">
        <v>3</v>
      </c>
      <c r="AC26" s="2">
        <v>5</v>
      </c>
      <c r="AD26" s="2">
        <v>10</v>
      </c>
      <c r="AE26" s="2">
        <v>30</v>
      </c>
      <c r="AF26" s="2">
        <v>1</v>
      </c>
      <c r="AG26" s="2">
        <v>2</v>
      </c>
      <c r="AH26" s="2">
        <v>3</v>
      </c>
      <c r="AI26" s="2">
        <v>5</v>
      </c>
      <c r="AJ26" s="2">
        <v>10</v>
      </c>
      <c r="AK26" s="2">
        <v>30</v>
      </c>
    </row>
    <row r="27" spans="1:37">
      <c r="A27" s="4">
        <v>1</v>
      </c>
      <c r="B27" s="21">
        <v>36605</v>
      </c>
      <c r="C27" s="22">
        <v>6.2100000000000002E-2</v>
      </c>
      <c r="D27" s="22">
        <v>6.5100000000000005E-2</v>
      </c>
      <c r="E27" s="22">
        <v>6.5110000000000001E-2</v>
      </c>
      <c r="F27" s="22">
        <v>6.4500000000000002E-2</v>
      </c>
      <c r="G27" s="22">
        <v>6.1830000000000003E-2</v>
      </c>
      <c r="H27" s="22">
        <v>6.0039999999999996E-2</v>
      </c>
      <c r="K27" s="15">
        <f>(C27-C$21)/C$22</f>
        <v>0.95943738607936702</v>
      </c>
      <c r="L27" s="15">
        <f t="shared" ref="L27:P42" si="17">(D27-D$21)/D$22</f>
        <v>1.171348442143253</v>
      </c>
      <c r="M27" s="15">
        <f t="shared" si="17"/>
        <v>1.2558420208144674</v>
      </c>
      <c r="N27" s="15">
        <f t="shared" si="17"/>
        <v>1.4047035526464133</v>
      </c>
      <c r="O27" s="15">
        <f t="shared" si="17"/>
        <v>1.3859935218735624</v>
      </c>
      <c r="P27" s="15">
        <f t="shared" si="17"/>
        <v>1.4154442364117643</v>
      </c>
      <c r="S27" s="11">
        <f t="shared" ref="S27:X36" ca="1" si="18">SUMPRODUCT(OFFSET($S$13:$X$13,S$24,0),$K27:$P27)</f>
        <v>3.0939324762811391</v>
      </c>
      <c r="T27" s="11">
        <f t="shared" ca="1" si="18"/>
        <v>0.43271415318741202</v>
      </c>
      <c r="U27" s="11">
        <f t="shared" ca="1" si="18"/>
        <v>3.8441522594885758E-2</v>
      </c>
      <c r="V27" s="11">
        <f t="shared" ca="1" si="18"/>
        <v>-4.1685266716901481E-2</v>
      </c>
      <c r="W27" s="11">
        <f t="shared" ca="1" si="18"/>
        <v>6.2824374138205838E-2</v>
      </c>
      <c r="X27" s="11">
        <f t="shared" ca="1" si="18"/>
        <v>2.3386568441133525E-2</v>
      </c>
      <c r="Z27" s="1">
        <f t="shared" ref="Z27:Z90" ca="1" si="19">SUMPRODUCT(OFFSET($K$13:$M$13,Z$24,0),$S27:$U27)*C$22+C$21</f>
        <v>6.2056647761695651E-2</v>
      </c>
      <c r="AA27" s="1">
        <f t="shared" ref="AA27:AA90" ca="1" si="20">SUMPRODUCT(OFFSET($K$13:$M$13,AA$24,0),$S27:$U27)*D$22+D$21</f>
        <v>6.5321792747325344E-2</v>
      </c>
      <c r="AB27" s="1">
        <f t="shared" ref="AB27:AB90" ca="1" si="21">SUMPRODUCT(OFFSET($K$13:$M$13,AB$24,0),$S27:$U27)*E$22+E$21</f>
        <v>6.5125801020342405E-2</v>
      </c>
      <c r="AC27" s="1">
        <f t="shared" ref="AC27:AC90" ca="1" si="22">SUMPRODUCT(OFFSET($K$13:$M$13,AC$24,0),$S27:$U27)*F$22+F$21</f>
        <v>6.4099247142203941E-2</v>
      </c>
      <c r="AD27" s="1">
        <f t="shared" ref="AD27:AD90" ca="1" si="23">SUMPRODUCT(OFFSET($K$13:$M$13,AD$24,0),$S27:$U27)*G$22+G$21</f>
        <v>6.2052712009209199E-2</v>
      </c>
      <c r="AE27" s="1">
        <f t="shared" ref="AE27:AE90" ca="1" si="24">SUMPRODUCT(OFFSET($K$13:$M$13,AE$24,0),$S27:$U27)*H$22+H$21</f>
        <v>6.0011942945481206E-2</v>
      </c>
      <c r="AF27" s="15">
        <f t="shared" ref="AF27:AF90" ca="1" si="25">Z27-C27</f>
        <v>-4.335223830435192E-5</v>
      </c>
      <c r="AG27" s="15">
        <f t="shared" ref="AG27:AG90" ca="1" si="26">AA27-D27</f>
        <v>2.2179274732533893E-4</v>
      </c>
      <c r="AH27" s="15">
        <f t="shared" ref="AH27:AH90" ca="1" si="27">AB27-E27</f>
        <v>1.580102034240416E-5</v>
      </c>
      <c r="AI27" s="15">
        <f t="shared" ref="AI27:AI90" ca="1" si="28">AC27-F27</f>
        <v>-4.0075285779606062E-4</v>
      </c>
      <c r="AJ27" s="15">
        <f t="shared" ref="AJ27:AJ90" ca="1" si="29">AD27-G27</f>
        <v>2.2271200920919582E-4</v>
      </c>
      <c r="AK27" s="15">
        <f t="shared" ref="AK27:AK90" ca="1" si="30">AE27-H27</f>
        <v>-2.8057054518790259E-5</v>
      </c>
    </row>
    <row r="28" spans="1:37">
      <c r="A28" s="5">
        <f>A27+1</f>
        <v>2</v>
      </c>
      <c r="B28" s="21">
        <v>36606</v>
      </c>
      <c r="C28" s="22">
        <v>6.1980000000000007E-2</v>
      </c>
      <c r="D28" s="22">
        <v>6.5019999999999994E-2</v>
      </c>
      <c r="E28" s="22">
        <v>6.4930000000000002E-2</v>
      </c>
      <c r="F28" s="22">
        <v>6.4259999999999998E-2</v>
      </c>
      <c r="G28" s="22">
        <v>6.1350000000000002E-2</v>
      </c>
      <c r="H28" s="22">
        <v>5.9690000000000007E-2</v>
      </c>
      <c r="K28" s="15">
        <f t="shared" ref="K28:K91" si="31">(C28-C$21)/C$22</f>
        <v>0.9486021392203795</v>
      </c>
      <c r="L28" s="15">
        <f t="shared" si="17"/>
        <v>1.1634762959674863</v>
      </c>
      <c r="M28" s="15">
        <f t="shared" si="17"/>
        <v>1.2350641474923174</v>
      </c>
      <c r="N28" s="15">
        <f t="shared" si="17"/>
        <v>1.371014692146687</v>
      </c>
      <c r="O28" s="15">
        <f t="shared" si="17"/>
        <v>1.2806191226768828</v>
      </c>
      <c r="P28" s="15">
        <f t="shared" si="17"/>
        <v>1.2473329498611656</v>
      </c>
      <c r="S28" s="11">
        <f t="shared" ca="1" si="18"/>
        <v>2.9588384308583668</v>
      </c>
      <c r="T28" s="11">
        <f t="shared" ca="1" si="18"/>
        <v>0.28982433695776366</v>
      </c>
      <c r="U28" s="11">
        <f t="shared" ca="1" si="18"/>
        <v>8.0322013189214281E-2</v>
      </c>
      <c r="V28" s="11">
        <f t="shared" ca="1" si="18"/>
        <v>-6.7467922638530076E-2</v>
      </c>
      <c r="W28" s="11">
        <f t="shared" ca="1" si="18"/>
        <v>6.5670283192585555E-2</v>
      </c>
      <c r="X28" s="11">
        <f t="shared" ca="1" si="18"/>
        <v>1.9326944658744231E-2</v>
      </c>
      <c r="Z28" s="1">
        <f t="shared" ca="1" si="19"/>
        <v>6.2032869106425394E-2</v>
      </c>
      <c r="AA28" s="1">
        <f t="shared" ca="1" si="20"/>
        <v>6.5137081272006292E-2</v>
      </c>
      <c r="AB28" s="1">
        <f t="shared" ca="1" si="21"/>
        <v>6.4900110211503645E-2</v>
      </c>
      <c r="AC28" s="1">
        <f t="shared" ca="1" si="22"/>
        <v>6.3812646599412076E-2</v>
      </c>
      <c r="AD28" s="1">
        <f t="shared" ca="1" si="23"/>
        <v>6.1663261577398765E-2</v>
      </c>
      <c r="AE28" s="1">
        <f t="shared" ca="1" si="24"/>
        <v>5.9648463630495557E-2</v>
      </c>
      <c r="AF28" s="15">
        <f t="shared" ca="1" si="25"/>
        <v>5.2869106425386392E-5</v>
      </c>
      <c r="AG28" s="15">
        <f t="shared" ca="1" si="26"/>
        <v>1.1708127200629748E-4</v>
      </c>
      <c r="AH28" s="15">
        <f t="shared" ca="1" si="27"/>
        <v>-2.9889788496356706E-5</v>
      </c>
      <c r="AI28" s="15">
        <f t="shared" ca="1" si="28"/>
        <v>-4.473534005879215E-4</v>
      </c>
      <c r="AJ28" s="15">
        <f t="shared" ca="1" si="29"/>
        <v>3.1326157739876292E-4</v>
      </c>
      <c r="AK28" s="15">
        <f t="shared" ca="1" si="30"/>
        <v>-4.1536369504449611E-5</v>
      </c>
    </row>
    <row r="29" spans="1:37">
      <c r="A29" s="5">
        <f t="shared" ref="A29:A92" si="32">A28+1</f>
        <v>3</v>
      </c>
      <c r="B29" s="21">
        <v>36607</v>
      </c>
      <c r="C29" s="22">
        <v>6.1870000000000001E-2</v>
      </c>
      <c r="D29" s="22">
        <v>6.4750000000000002E-2</v>
      </c>
      <c r="E29" s="22">
        <v>6.4570000000000002E-2</v>
      </c>
      <c r="F29" s="22">
        <v>6.3909999999999995E-2</v>
      </c>
      <c r="G29" s="22">
        <v>6.1120000000000001E-2</v>
      </c>
      <c r="H29" s="22">
        <v>5.9580000000000001E-2</v>
      </c>
      <c r="K29" s="15">
        <f t="shared" si="31"/>
        <v>0.93866982959964007</v>
      </c>
      <c r="L29" s="15">
        <f t="shared" si="17"/>
        <v>1.1369078026242785</v>
      </c>
      <c r="M29" s="15">
        <f t="shared" si="17"/>
        <v>1.1935084008480179</v>
      </c>
      <c r="N29" s="15">
        <f t="shared" si="17"/>
        <v>1.3218851039179198</v>
      </c>
      <c r="O29" s="15">
        <f t="shared" si="17"/>
        <v>1.230127223061807</v>
      </c>
      <c r="P29" s="15">
        <f t="shared" si="17"/>
        <v>1.1944979740881159</v>
      </c>
      <c r="S29" s="11">
        <f t="shared" ca="1" si="18"/>
        <v>2.8649188156020444</v>
      </c>
      <c r="T29" s="11">
        <f t="shared" ca="1" si="18"/>
        <v>0.2548885329327697</v>
      </c>
      <c r="U29" s="11">
        <f t="shared" ca="1" si="18"/>
        <v>6.657991683910347E-2</v>
      </c>
      <c r="V29" s="11">
        <f t="shared" ca="1" si="18"/>
        <v>-6.4044931568892294E-2</v>
      </c>
      <c r="W29" s="11">
        <f t="shared" ca="1" si="18"/>
        <v>6.4134457228860103E-2</v>
      </c>
      <c r="X29" s="11">
        <f t="shared" ca="1" si="18"/>
        <v>1.2863714105564987E-2</v>
      </c>
      <c r="Z29" s="1">
        <f t="shared" ca="1" si="19"/>
        <v>6.1925417271550362E-2</v>
      </c>
      <c r="AA29" s="1">
        <f t="shared" ca="1" si="20"/>
        <v>6.4823414413324967E-2</v>
      </c>
      <c r="AB29" s="1">
        <f t="shared" ca="1" si="21"/>
        <v>6.4578608014533967E-2</v>
      </c>
      <c r="AC29" s="1">
        <f t="shared" ca="1" si="22"/>
        <v>6.3478024903724756E-2</v>
      </c>
      <c r="AD29" s="1">
        <f t="shared" ca="1" si="23"/>
        <v>6.1417503028472001E-2</v>
      </c>
      <c r="AE29" s="1">
        <f t="shared" ca="1" si="24"/>
        <v>5.9540499981400125E-2</v>
      </c>
      <c r="AF29" s="15">
        <f t="shared" ca="1" si="25"/>
        <v>5.5417271550360636E-5</v>
      </c>
      <c r="AG29" s="15">
        <f t="shared" ca="1" si="26"/>
        <v>7.3414413324965344E-5</v>
      </c>
      <c r="AH29" s="15">
        <f t="shared" ca="1" si="27"/>
        <v>8.6080145339645364E-6</v>
      </c>
      <c r="AI29" s="15">
        <f t="shared" ca="1" si="28"/>
        <v>-4.3197509627523889E-4</v>
      </c>
      <c r="AJ29" s="15">
        <f t="shared" ca="1" si="29"/>
        <v>2.9750302847200011E-4</v>
      </c>
      <c r="AK29" s="15">
        <f t="shared" ca="1" si="30"/>
        <v>-3.9500018599876452E-5</v>
      </c>
    </row>
    <row r="30" spans="1:37">
      <c r="A30" s="5">
        <f t="shared" si="32"/>
        <v>4</v>
      </c>
      <c r="B30" s="21">
        <v>36608</v>
      </c>
      <c r="C30" s="22">
        <v>6.1970000000000004E-2</v>
      </c>
      <c r="D30" s="22">
        <v>6.5009999999999998E-2</v>
      </c>
      <c r="E30" s="22">
        <v>6.4810000000000006E-2</v>
      </c>
      <c r="F30" s="22">
        <v>6.3829999999999998E-2</v>
      </c>
      <c r="G30" s="22">
        <v>6.0780000000000008E-2</v>
      </c>
      <c r="H30" s="22">
        <v>5.9070000000000004E-2</v>
      </c>
      <c r="K30" s="15">
        <f t="shared" si="31"/>
        <v>0.94769920198213031</v>
      </c>
      <c r="L30" s="15">
        <f t="shared" si="17"/>
        <v>1.162492277695516</v>
      </c>
      <c r="M30" s="15">
        <f t="shared" si="17"/>
        <v>1.221212231944218</v>
      </c>
      <c r="N30" s="15">
        <f t="shared" si="17"/>
        <v>1.3106554837513451</v>
      </c>
      <c r="O30" s="15">
        <f t="shared" si="17"/>
        <v>1.1554870236308274</v>
      </c>
      <c r="P30" s="15">
        <f t="shared" si="17"/>
        <v>0.94953581368580875</v>
      </c>
      <c r="S30" s="11">
        <f t="shared" ca="1" si="18"/>
        <v>2.7674150161256108</v>
      </c>
      <c r="T30" s="11">
        <f t="shared" ca="1" si="18"/>
        <v>3.7933578371405208E-2</v>
      </c>
      <c r="U30" s="11">
        <f t="shared" ca="1" si="18"/>
        <v>0.16736911599638182</v>
      </c>
      <c r="V30" s="11">
        <f t="shared" ca="1" si="18"/>
        <v>-7.2549923709720743E-2</v>
      </c>
      <c r="W30" s="11">
        <f t="shared" ca="1" si="18"/>
        <v>4.4206696448493045E-2</v>
      </c>
      <c r="X30" s="11">
        <f t="shared" ca="1" si="18"/>
        <v>1.4585494574095329E-2</v>
      </c>
      <c r="Z30" s="1">
        <f t="shared" ca="1" si="19"/>
        <v>6.2103975026151004E-2</v>
      </c>
      <c r="AA30" s="1">
        <f t="shared" ca="1" si="20"/>
        <v>6.5015920918356784E-2</v>
      </c>
      <c r="AB30" s="1">
        <f t="shared" ca="1" si="21"/>
        <v>6.4697724291414446E-2</v>
      </c>
      <c r="AC30" s="1">
        <f t="shared" ca="1" si="22"/>
        <v>6.3493420337590034E-2</v>
      </c>
      <c r="AD30" s="1">
        <f t="shared" ca="1" si="23"/>
        <v>6.108480177056267E-2</v>
      </c>
      <c r="AE30" s="1">
        <f t="shared" ca="1" si="24"/>
        <v>5.9028035238896957E-2</v>
      </c>
      <c r="AF30" s="15">
        <f t="shared" ca="1" si="25"/>
        <v>1.3397502615099949E-4</v>
      </c>
      <c r="AG30" s="15">
        <f t="shared" ca="1" si="26"/>
        <v>5.9209183567859869E-6</v>
      </c>
      <c r="AH30" s="15">
        <f t="shared" ca="1" si="27"/>
        <v>-1.1227570858556024E-4</v>
      </c>
      <c r="AI30" s="15">
        <f t="shared" ca="1" si="28"/>
        <v>-3.3657966240996373E-4</v>
      </c>
      <c r="AJ30" s="15">
        <f t="shared" ca="1" si="29"/>
        <v>3.0480177056266267E-4</v>
      </c>
      <c r="AK30" s="15">
        <f t="shared" ca="1" si="30"/>
        <v>-4.1964761103047143E-5</v>
      </c>
    </row>
    <row r="31" spans="1:37">
      <c r="A31" s="5">
        <f t="shared" si="32"/>
        <v>5</v>
      </c>
      <c r="B31" s="21">
        <v>36609</v>
      </c>
      <c r="C31" s="22">
        <v>6.2830000000000011E-2</v>
      </c>
      <c r="D31" s="22">
        <v>6.6239999999999993E-2</v>
      </c>
      <c r="E31" s="22">
        <v>6.5960000000000005E-2</v>
      </c>
      <c r="F31" s="22">
        <v>6.5000000000000002E-2</v>
      </c>
      <c r="G31" s="22">
        <v>6.191E-2</v>
      </c>
      <c r="H31" s="22">
        <v>5.9859999999999997E-2</v>
      </c>
      <c r="K31" s="15">
        <f t="shared" si="31"/>
        <v>1.0253518044715442</v>
      </c>
      <c r="L31" s="15">
        <f t="shared" si="17"/>
        <v>1.28352652514791</v>
      </c>
      <c r="M31" s="15">
        <f t="shared" si="17"/>
        <v>1.3539597559468421</v>
      </c>
      <c r="N31" s="15">
        <f t="shared" si="17"/>
        <v>1.4748886786875086</v>
      </c>
      <c r="O31" s="15">
        <f t="shared" si="17"/>
        <v>1.4035559217396749</v>
      </c>
      <c r="P31" s="15">
        <f t="shared" si="17"/>
        <v>1.3289870033285969</v>
      </c>
      <c r="S31" s="11">
        <f t="shared" ca="1" si="18"/>
        <v>3.2154450091966984</v>
      </c>
      <c r="T31" s="11">
        <f t="shared" ca="1" si="18"/>
        <v>0.29492455336078061</v>
      </c>
      <c r="U31" s="11">
        <f t="shared" ca="1" si="18"/>
        <v>0.10432821882773058</v>
      </c>
      <c r="V31" s="11">
        <f t="shared" ca="1" si="18"/>
        <v>-6.7051911321367008E-2</v>
      </c>
      <c r="W31" s="11">
        <f t="shared" ca="1" si="18"/>
        <v>4.363561664078703E-2</v>
      </c>
      <c r="X31" s="11">
        <f t="shared" ca="1" si="18"/>
        <v>1.069939082973761E-2</v>
      </c>
      <c r="Z31" s="1">
        <f t="shared" ca="1" si="19"/>
        <v>6.2951797374431448E-2</v>
      </c>
      <c r="AA31" s="1">
        <f t="shared" ca="1" si="20"/>
        <v>6.6231417298980078E-2</v>
      </c>
      <c r="AB31" s="1">
        <f t="shared" ca="1" si="21"/>
        <v>6.588299894382714E-2</v>
      </c>
      <c r="AC31" s="1">
        <f t="shared" ca="1" si="22"/>
        <v>6.4675182443270418E-2</v>
      </c>
      <c r="AD31" s="1">
        <f t="shared" ca="1" si="23"/>
        <v>6.2193887147390291E-2</v>
      </c>
      <c r="AE31" s="1">
        <f t="shared" ca="1" si="24"/>
        <v>5.9820996777263657E-2</v>
      </c>
      <c r="AF31" s="15">
        <f t="shared" ca="1" si="25"/>
        <v>1.2179737443143712E-4</v>
      </c>
      <c r="AG31" s="15">
        <f t="shared" ca="1" si="26"/>
        <v>-8.5827010199157616E-6</v>
      </c>
      <c r="AH31" s="15">
        <f t="shared" ca="1" si="27"/>
        <v>-7.7001056172865123E-5</v>
      </c>
      <c r="AI31" s="15">
        <f t="shared" ca="1" si="28"/>
        <v>-3.2481755672958412E-4</v>
      </c>
      <c r="AJ31" s="15">
        <f t="shared" ca="1" si="29"/>
        <v>2.8388714739029097E-4</v>
      </c>
      <c r="AK31" s="15">
        <f t="shared" ca="1" si="30"/>
        <v>-3.9003222736339049E-5</v>
      </c>
    </row>
    <row r="32" spans="1:37">
      <c r="A32" s="5">
        <f t="shared" si="32"/>
        <v>6</v>
      </c>
      <c r="B32" s="21">
        <v>36612</v>
      </c>
      <c r="C32" s="22">
        <v>6.2820000000000001E-2</v>
      </c>
      <c r="D32" s="22">
        <v>6.615E-2</v>
      </c>
      <c r="E32" s="22">
        <v>6.6030000000000005E-2</v>
      </c>
      <c r="F32" s="22">
        <v>6.5040000000000001E-2</v>
      </c>
      <c r="G32" s="22">
        <v>6.1849999999999995E-2</v>
      </c>
      <c r="H32" s="22">
        <v>5.978E-2</v>
      </c>
      <c r="K32" s="15">
        <f t="shared" si="31"/>
        <v>1.0244488672332943</v>
      </c>
      <c r="L32" s="15">
        <f t="shared" si="17"/>
        <v>1.2746703607001744</v>
      </c>
      <c r="M32" s="15">
        <f t="shared" si="17"/>
        <v>1.3620400400165673</v>
      </c>
      <c r="N32" s="15">
        <f t="shared" si="17"/>
        <v>1.4805034887707962</v>
      </c>
      <c r="O32" s="15">
        <f t="shared" si="17"/>
        <v>1.390384121840089</v>
      </c>
      <c r="P32" s="15">
        <f t="shared" si="17"/>
        <v>1.2905615664027461</v>
      </c>
      <c r="S32" s="11">
        <f t="shared" ca="1" si="18"/>
        <v>3.1979541729253125</v>
      </c>
      <c r="T32" s="11">
        <f t="shared" ca="1" si="18"/>
        <v>0.26455706208308039</v>
      </c>
      <c r="U32" s="11">
        <f t="shared" ca="1" si="18"/>
        <v>0.12484059028121086</v>
      </c>
      <c r="V32" s="11">
        <f t="shared" ca="1" si="18"/>
        <v>-6.8956470059591657E-2</v>
      </c>
      <c r="W32" s="11">
        <f t="shared" ca="1" si="18"/>
        <v>4.7505335562889217E-2</v>
      </c>
      <c r="X32" s="11">
        <f t="shared" ca="1" si="18"/>
        <v>2.3293088130176248E-2</v>
      </c>
      <c r="Z32" s="1">
        <f t="shared" ca="1" si="19"/>
        <v>6.2916866381653586E-2</v>
      </c>
      <c r="AA32" s="1">
        <f t="shared" ca="1" si="20"/>
        <v>6.6243839918038033E-2</v>
      </c>
      <c r="AB32" s="1">
        <f t="shared" ca="1" si="21"/>
        <v>6.5896453027847648E-2</v>
      </c>
      <c r="AC32" s="1">
        <f t="shared" ca="1" si="22"/>
        <v>6.4686613168780091E-2</v>
      </c>
      <c r="AD32" s="1">
        <f t="shared" ca="1" si="23"/>
        <v>6.2149186544150983E-2</v>
      </c>
      <c r="AE32" s="1">
        <f t="shared" ca="1" si="24"/>
        <v>5.9739397315817344E-2</v>
      </c>
      <c r="AF32" s="15">
        <f t="shared" ca="1" si="25"/>
        <v>9.6866381653584743E-5</v>
      </c>
      <c r="AG32" s="15">
        <f t="shared" ca="1" si="26"/>
        <v>9.3839918038032821E-5</v>
      </c>
      <c r="AH32" s="15">
        <f t="shared" ca="1" si="27"/>
        <v>-1.3354697215235689E-4</v>
      </c>
      <c r="AI32" s="15">
        <f t="shared" ca="1" si="28"/>
        <v>-3.5338683121990955E-4</v>
      </c>
      <c r="AJ32" s="15">
        <f t="shared" ca="1" si="29"/>
        <v>2.9918654415098805E-4</v>
      </c>
      <c r="AK32" s="15">
        <f t="shared" ca="1" si="30"/>
        <v>-4.0602684182655668E-5</v>
      </c>
    </row>
    <row r="33" spans="1:37">
      <c r="A33" s="5">
        <f t="shared" si="32"/>
        <v>7</v>
      </c>
      <c r="B33" s="21">
        <v>36613</v>
      </c>
      <c r="C33" s="22">
        <v>6.2699999999999992E-2</v>
      </c>
      <c r="D33" s="22">
        <v>6.5979999999999997E-2</v>
      </c>
      <c r="E33" s="22">
        <v>6.5540000000000001E-2</v>
      </c>
      <c r="F33" s="22">
        <v>6.4450000000000007E-2</v>
      </c>
      <c r="G33" s="22">
        <v>6.1510000000000002E-2</v>
      </c>
      <c r="H33" s="22">
        <v>5.9770000000000004E-2</v>
      </c>
      <c r="K33" s="15">
        <f t="shared" si="31"/>
        <v>1.0136136203743056</v>
      </c>
      <c r="L33" s="15">
        <f t="shared" si="17"/>
        <v>1.2579420500766725</v>
      </c>
      <c r="M33" s="15">
        <f t="shared" si="17"/>
        <v>1.3054780515284921</v>
      </c>
      <c r="N33" s="15">
        <f t="shared" si="17"/>
        <v>1.3976850400423046</v>
      </c>
      <c r="O33" s="15">
        <f t="shared" si="17"/>
        <v>1.3157439224091092</v>
      </c>
      <c r="P33" s="15">
        <f t="shared" si="17"/>
        <v>1.2857583867870164</v>
      </c>
      <c r="S33" s="11">
        <f t="shared" ca="1" si="18"/>
        <v>3.094060560504619</v>
      </c>
      <c r="T33" s="11">
        <f t="shared" ca="1" si="18"/>
        <v>0.25750690113589636</v>
      </c>
      <c r="U33" s="11">
        <f t="shared" ca="1" si="18"/>
        <v>6.0607352355099287E-2</v>
      </c>
      <c r="V33" s="11">
        <f t="shared" ca="1" si="18"/>
        <v>-8.7596129421995739E-2</v>
      </c>
      <c r="W33" s="11">
        <f t="shared" ca="1" si="18"/>
        <v>3.3421021299097076E-2</v>
      </c>
      <c r="X33" s="11">
        <f t="shared" ca="1" si="18"/>
        <v>1.7768822567025902E-4</v>
      </c>
      <c r="Z33" s="1">
        <f t="shared" ca="1" si="19"/>
        <v>6.2942651578047834E-2</v>
      </c>
      <c r="AA33" s="1">
        <f t="shared" ca="1" si="20"/>
        <v>6.5797405985629276E-2</v>
      </c>
      <c r="AB33" s="1">
        <f t="shared" ca="1" si="21"/>
        <v>6.5411991489132668E-2</v>
      </c>
      <c r="AC33" s="1">
        <f t="shared" ca="1" si="22"/>
        <v>6.4158181175994589E-2</v>
      </c>
      <c r="AD33" s="1">
        <f t="shared" ca="1" si="23"/>
        <v>6.1849378894160534E-2</v>
      </c>
      <c r="AE33" s="1">
        <f t="shared" ca="1" si="24"/>
        <v>5.972161553644207E-2</v>
      </c>
      <c r="AF33" s="15">
        <f t="shared" ca="1" si="25"/>
        <v>2.4265157804784221E-4</v>
      </c>
      <c r="AG33" s="15">
        <f t="shared" ca="1" si="26"/>
        <v>-1.8259401437072109E-4</v>
      </c>
      <c r="AH33" s="15">
        <f t="shared" ca="1" si="27"/>
        <v>-1.2800851086733345E-4</v>
      </c>
      <c r="AI33" s="15">
        <f t="shared" ca="1" si="28"/>
        <v>-2.918188240054187E-4</v>
      </c>
      <c r="AJ33" s="15">
        <f t="shared" ca="1" si="29"/>
        <v>3.3937889416053163E-4</v>
      </c>
      <c r="AK33" s="15">
        <f t="shared" ca="1" si="30"/>
        <v>-4.8384463557933632E-5</v>
      </c>
    </row>
    <row r="34" spans="1:37">
      <c r="A34" s="5">
        <f t="shared" si="32"/>
        <v>8</v>
      </c>
      <c r="B34" s="21">
        <v>36614</v>
      </c>
      <c r="C34" s="22">
        <v>6.2699999999999992E-2</v>
      </c>
      <c r="D34" s="22">
        <v>6.5890000000000004E-2</v>
      </c>
      <c r="E34" s="22">
        <v>6.5430000000000002E-2</v>
      </c>
      <c r="F34" s="22">
        <v>6.4370000000000011E-2</v>
      </c>
      <c r="G34" s="22">
        <v>6.1470000000000004E-2</v>
      </c>
      <c r="H34" s="22">
        <v>5.9740000000000001E-2</v>
      </c>
      <c r="K34" s="15">
        <f t="shared" si="31"/>
        <v>1.0136136203743056</v>
      </c>
      <c r="L34" s="15">
        <f t="shared" si="17"/>
        <v>1.2490858856289369</v>
      </c>
      <c r="M34" s="15">
        <f t="shared" si="17"/>
        <v>1.2927804622760672</v>
      </c>
      <c r="N34" s="15">
        <f t="shared" si="17"/>
        <v>1.3864554198757297</v>
      </c>
      <c r="O34" s="15">
        <f t="shared" si="17"/>
        <v>1.3069627224760529</v>
      </c>
      <c r="P34" s="15">
        <f t="shared" si="17"/>
        <v>1.2713488479398207</v>
      </c>
      <c r="S34" s="11">
        <f t="shared" ca="1" si="18"/>
        <v>3.0712616320905037</v>
      </c>
      <c r="T34" s="11">
        <f t="shared" ca="1" si="18"/>
        <v>0.24867609639837562</v>
      </c>
      <c r="U34" s="11">
        <f t="shared" ca="1" si="18"/>
        <v>5.7459409184956733E-2</v>
      </c>
      <c r="V34" s="11">
        <f t="shared" ca="1" si="18"/>
        <v>-8.1387974514612382E-2</v>
      </c>
      <c r="W34" s="11">
        <f t="shared" ca="1" si="18"/>
        <v>3.51156043075109E-2</v>
      </c>
      <c r="X34" s="11">
        <f t="shared" ca="1" si="18"/>
        <v>-1.0107891254955755E-3</v>
      </c>
      <c r="Z34" s="1">
        <f t="shared" ca="1" si="19"/>
        <v>6.2917366646922879E-2</v>
      </c>
      <c r="AA34" s="1">
        <f t="shared" ca="1" si="20"/>
        <v>6.5722256961619957E-2</v>
      </c>
      <c r="AB34" s="1">
        <f t="shared" ca="1" si="21"/>
        <v>6.5334764581524402E-2</v>
      </c>
      <c r="AC34" s="1">
        <f t="shared" ca="1" si="22"/>
        <v>6.4077540128315236E-2</v>
      </c>
      <c r="AD34" s="1">
        <f t="shared" ca="1" si="23"/>
        <v>6.1789520546671924E-2</v>
      </c>
      <c r="AE34" s="1">
        <f t="shared" ca="1" si="24"/>
        <v>5.9694669837721474E-2</v>
      </c>
      <c r="AF34" s="15">
        <f t="shared" ca="1" si="25"/>
        <v>2.1736664692288687E-4</v>
      </c>
      <c r="AG34" s="15">
        <f t="shared" ca="1" si="26"/>
        <v>-1.6774303838004712E-4</v>
      </c>
      <c r="AH34" s="15">
        <f t="shared" ca="1" si="27"/>
        <v>-9.5235418475600464E-5</v>
      </c>
      <c r="AI34" s="15">
        <f t="shared" ca="1" si="28"/>
        <v>-2.9245987168477483E-4</v>
      </c>
      <c r="AJ34" s="15">
        <f t="shared" ca="1" si="29"/>
        <v>3.1952054667191976E-4</v>
      </c>
      <c r="AK34" s="15">
        <f t="shared" ca="1" si="30"/>
        <v>-4.5330162278527097E-5</v>
      </c>
    </row>
    <row r="35" spans="1:37">
      <c r="A35" s="5">
        <f t="shared" si="32"/>
        <v>9</v>
      </c>
      <c r="B35" s="21">
        <v>36615</v>
      </c>
      <c r="C35" s="22">
        <v>6.225E-2</v>
      </c>
      <c r="D35" s="22">
        <v>6.4839999999999995E-2</v>
      </c>
      <c r="E35" s="22">
        <v>6.4579999999999999E-2</v>
      </c>
      <c r="F35" s="22">
        <v>6.3369999999999996E-2</v>
      </c>
      <c r="G35" s="22">
        <v>6.055E-2</v>
      </c>
      <c r="H35" s="22">
        <v>5.8779999999999999E-2</v>
      </c>
      <c r="K35" s="15">
        <f t="shared" si="31"/>
        <v>0.97298144465310166</v>
      </c>
      <c r="L35" s="15">
        <f t="shared" si="17"/>
        <v>1.1457639670720141</v>
      </c>
      <c r="M35" s="15">
        <f t="shared" si="17"/>
        <v>1.1946627271436923</v>
      </c>
      <c r="N35" s="15">
        <f t="shared" si="17"/>
        <v>1.246085167793537</v>
      </c>
      <c r="O35" s="15">
        <f t="shared" si="17"/>
        <v>1.1049951240157501</v>
      </c>
      <c r="P35" s="15">
        <f t="shared" si="17"/>
        <v>0.81024360482959146</v>
      </c>
      <c r="S35" s="11">
        <f t="shared" ca="1" si="18"/>
        <v>2.6602892691081355</v>
      </c>
      <c r="T35" s="11">
        <f t="shared" ca="1" si="18"/>
        <v>-8.4088108710062448E-2</v>
      </c>
      <c r="U35" s="11">
        <f t="shared" ca="1" si="18"/>
        <v>0.17373693537073681</v>
      </c>
      <c r="V35" s="11">
        <f t="shared" ca="1" si="18"/>
        <v>-4.1489731915774458E-2</v>
      </c>
      <c r="W35" s="11">
        <f t="shared" ca="1" si="18"/>
        <v>2.4872123495784847E-2</v>
      </c>
      <c r="X35" s="11">
        <f t="shared" ca="1" si="18"/>
        <v>1.3777217249618296E-2</v>
      </c>
      <c r="Z35" s="1">
        <f t="shared" ca="1" si="19"/>
        <v>6.2317996105265588E-2</v>
      </c>
      <c r="AA35" s="1">
        <f t="shared" ca="1" si="20"/>
        <v>6.4884522916403481E-2</v>
      </c>
      <c r="AB35" s="1">
        <f t="shared" ca="1" si="21"/>
        <v>6.4485007092312266E-2</v>
      </c>
      <c r="AC35" s="1">
        <f t="shared" ca="1" si="22"/>
        <v>6.3177405018132224E-2</v>
      </c>
      <c r="AD35" s="1">
        <f t="shared" ca="1" si="23"/>
        <v>6.0725729635096364E-2</v>
      </c>
      <c r="AE35" s="1">
        <f t="shared" ca="1" si="24"/>
        <v>5.8755937521617042E-2</v>
      </c>
      <c r="AF35" s="15">
        <f t="shared" ca="1" si="25"/>
        <v>6.7996105265588636E-5</v>
      </c>
      <c r="AG35" s="15">
        <f t="shared" ca="1" si="26"/>
        <v>4.4522916403486046E-5</v>
      </c>
      <c r="AH35" s="15">
        <f t="shared" ca="1" si="27"/>
        <v>-9.4992907687732608E-5</v>
      </c>
      <c r="AI35" s="15">
        <f t="shared" ca="1" si="28"/>
        <v>-1.9259498186777191E-4</v>
      </c>
      <c r="AJ35" s="15">
        <f t="shared" ca="1" si="29"/>
        <v>1.7572963509636386E-4</v>
      </c>
      <c r="AK35" s="15">
        <f t="shared" ca="1" si="30"/>
        <v>-2.4062478382956554E-5</v>
      </c>
    </row>
    <row r="36" spans="1:37">
      <c r="A36" s="5">
        <f t="shared" si="32"/>
        <v>10</v>
      </c>
      <c r="B36" s="21">
        <v>36616</v>
      </c>
      <c r="C36" s="22">
        <v>6.234E-2</v>
      </c>
      <c r="D36" s="22">
        <v>6.479E-2</v>
      </c>
      <c r="E36" s="22">
        <v>6.4280000000000004E-2</v>
      </c>
      <c r="F36" s="22">
        <v>6.3140000000000002E-2</v>
      </c>
      <c r="G36" s="22">
        <v>6.0039999999999996E-2</v>
      </c>
      <c r="H36" s="22">
        <v>5.8280000000000005E-2</v>
      </c>
      <c r="K36" s="15">
        <f t="shared" si="31"/>
        <v>0.98110787979734249</v>
      </c>
      <c r="L36" s="15">
        <f t="shared" si="17"/>
        <v>1.1408438757121611</v>
      </c>
      <c r="M36" s="15">
        <f t="shared" si="17"/>
        <v>1.1600329382734431</v>
      </c>
      <c r="N36" s="15">
        <f t="shared" si="17"/>
        <v>1.213800009814634</v>
      </c>
      <c r="O36" s="15">
        <f t="shared" si="17"/>
        <v>0.99303482486927763</v>
      </c>
      <c r="P36" s="15">
        <f t="shared" si="17"/>
        <v>0.57008462404301752</v>
      </c>
      <c r="S36" s="11">
        <f t="shared" ca="1" si="18"/>
        <v>2.5000226707341486</v>
      </c>
      <c r="T36" s="11">
        <f t="shared" ca="1" si="18"/>
        <v>-0.29010912656238841</v>
      </c>
      <c r="U36" s="11">
        <f t="shared" ca="1" si="18"/>
        <v>0.23782646447672007</v>
      </c>
      <c r="V36" s="11">
        <f t="shared" ca="1" si="18"/>
        <v>-4.4270110636589949E-2</v>
      </c>
      <c r="W36" s="11">
        <f t="shared" ca="1" si="18"/>
        <v>3.7382770885075689E-2</v>
      </c>
      <c r="X36" s="11">
        <f t="shared" ca="1" si="18"/>
        <v>1.8823573831526783E-3</v>
      </c>
      <c r="Z36" s="1">
        <f t="shared" ca="1" si="19"/>
        <v>6.2408142786777795E-2</v>
      </c>
      <c r="AA36" s="1">
        <f t="shared" ca="1" si="20"/>
        <v>6.4767373497059674E-2</v>
      </c>
      <c r="AB36" s="1">
        <f t="shared" ca="1" si="21"/>
        <v>6.4293591318135696E-2</v>
      </c>
      <c r="AC36" s="1">
        <f t="shared" ca="1" si="22"/>
        <v>6.2881700849259065E-2</v>
      </c>
      <c r="AD36" s="1">
        <f t="shared" ca="1" si="23"/>
        <v>6.0235346587359163E-2</v>
      </c>
      <c r="AE36" s="1">
        <f t="shared" ca="1" si="24"/>
        <v>5.8253509332325842E-2</v>
      </c>
      <c r="AF36" s="15">
        <f t="shared" ca="1" si="25"/>
        <v>6.8142786777795894E-5</v>
      </c>
      <c r="AG36" s="15">
        <f t="shared" ca="1" si="26"/>
        <v>-2.2626502940326088E-5</v>
      </c>
      <c r="AH36" s="15">
        <f t="shared" ca="1" si="27"/>
        <v>1.3591318135691699E-5</v>
      </c>
      <c r="AI36" s="15">
        <f t="shared" ca="1" si="28"/>
        <v>-2.5829915074093712E-4</v>
      </c>
      <c r="AJ36" s="15">
        <f t="shared" ca="1" si="29"/>
        <v>1.9534658735916727E-4</v>
      </c>
      <c r="AK36" s="15">
        <f t="shared" ca="1" si="30"/>
        <v>-2.6490667674163026E-5</v>
      </c>
    </row>
    <row r="37" spans="1:37">
      <c r="A37" s="5">
        <f t="shared" si="32"/>
        <v>11</v>
      </c>
      <c r="B37" s="21">
        <v>36619</v>
      </c>
      <c r="C37" s="22">
        <v>6.2000000000000006E-2</v>
      </c>
      <c r="D37" s="22">
        <v>6.4189999999999997E-2</v>
      </c>
      <c r="E37" s="22">
        <v>6.3730000000000009E-2</v>
      </c>
      <c r="F37" s="22">
        <v>6.2620000000000009E-2</v>
      </c>
      <c r="G37" s="22">
        <v>5.9650000000000002E-2</v>
      </c>
      <c r="H37" s="22">
        <v>5.8120000000000005E-2</v>
      </c>
      <c r="K37" s="15">
        <f t="shared" si="31"/>
        <v>0.95040801369687744</v>
      </c>
      <c r="L37" s="15">
        <f t="shared" si="17"/>
        <v>1.0818027793939198</v>
      </c>
      <c r="M37" s="15">
        <f t="shared" si="17"/>
        <v>1.0965449920113191</v>
      </c>
      <c r="N37" s="15">
        <f t="shared" si="17"/>
        <v>1.1408074787318958</v>
      </c>
      <c r="O37" s="15">
        <f t="shared" si="17"/>
        <v>0.90741812552197687</v>
      </c>
      <c r="P37" s="15">
        <f t="shared" si="17"/>
        <v>0.4932337501913126</v>
      </c>
      <c r="S37" s="11">
        <f t="shared" ref="S37:X46" ca="1" si="33">SUMPRODUCT(OFFSET($S$13:$X$13,S$24,0),$K37:$P37)</f>
        <v>2.3413972691745362</v>
      </c>
      <c r="T37" s="11">
        <f t="shared" ca="1" si="33"/>
        <v>-0.33000113444522933</v>
      </c>
      <c r="U37" s="11">
        <f t="shared" ca="1" si="33"/>
        <v>0.22199521040022491</v>
      </c>
      <c r="V37" s="11">
        <f t="shared" ca="1" si="33"/>
        <v>-4.6304331345494457E-2</v>
      </c>
      <c r="W37" s="11">
        <f t="shared" ca="1" si="33"/>
        <v>4.031016893343544E-2</v>
      </c>
      <c r="X37" s="11">
        <f t="shared" ca="1" si="33"/>
        <v>4.4340498913671622E-3</v>
      </c>
      <c r="Z37" s="1">
        <f t="shared" ca="1" si="19"/>
        <v>6.2063871352459561E-2</v>
      </c>
      <c r="AA37" s="1">
        <f t="shared" ca="1" si="20"/>
        <v>6.4188782212314652E-2</v>
      </c>
      <c r="AB37" s="1">
        <f t="shared" ca="1" si="21"/>
        <v>6.3736236298111995E-2</v>
      </c>
      <c r="AC37" s="1">
        <f t="shared" ca="1" si="22"/>
        <v>6.2342288907082669E-2</v>
      </c>
      <c r="AD37" s="1">
        <f t="shared" ca="1" si="23"/>
        <v>5.9856546641934391E-2</v>
      </c>
      <c r="AE37" s="1">
        <f t="shared" ca="1" si="24"/>
        <v>5.8092126787088937E-2</v>
      </c>
      <c r="AF37" s="15">
        <f t="shared" ca="1" si="25"/>
        <v>6.3871352459554664E-5</v>
      </c>
      <c r="AG37" s="15">
        <f t="shared" ca="1" si="26"/>
        <v>-1.2177876853453062E-6</v>
      </c>
      <c r="AH37" s="15">
        <f t="shared" ca="1" si="27"/>
        <v>6.2362981119862271E-6</v>
      </c>
      <c r="AI37" s="15">
        <f t="shared" ca="1" si="28"/>
        <v>-2.7771109291734042E-4</v>
      </c>
      <c r="AJ37" s="15">
        <f t="shared" ca="1" si="29"/>
        <v>2.0654664193438949E-4</v>
      </c>
      <c r="AK37" s="15">
        <f t="shared" ca="1" si="30"/>
        <v>-2.7873212911068423E-5</v>
      </c>
    </row>
    <row r="38" spans="1:37">
      <c r="A38" s="5">
        <f t="shared" si="32"/>
        <v>12</v>
      </c>
      <c r="B38" s="21">
        <v>36620</v>
      </c>
      <c r="C38" s="22">
        <v>6.1109999999999998E-2</v>
      </c>
      <c r="D38" s="22">
        <v>6.3079999999999997E-2</v>
      </c>
      <c r="E38" s="22">
        <v>6.2280000000000002E-2</v>
      </c>
      <c r="F38" s="22">
        <v>6.1429999999999998E-2</v>
      </c>
      <c r="G38" s="22">
        <v>5.8949999999999995E-2</v>
      </c>
      <c r="H38" s="22">
        <v>5.7729999999999997E-2</v>
      </c>
      <c r="K38" s="15">
        <f t="shared" si="31"/>
        <v>0.87004659949271645</v>
      </c>
      <c r="L38" s="15">
        <f t="shared" si="17"/>
        <v>0.97257675120517362</v>
      </c>
      <c r="M38" s="15">
        <f t="shared" si="17"/>
        <v>0.92916767913844422</v>
      </c>
      <c r="N38" s="15">
        <f t="shared" si="17"/>
        <v>0.97376687875408741</v>
      </c>
      <c r="O38" s="15">
        <f t="shared" si="17"/>
        <v>0.75374712669348498</v>
      </c>
      <c r="P38" s="15">
        <f t="shared" si="17"/>
        <v>0.30590974517777847</v>
      </c>
      <c r="S38" s="11">
        <f t="shared" ca="1" si="33"/>
        <v>1.9895291764109244</v>
      </c>
      <c r="T38" s="11">
        <f t="shared" ca="1" si="33"/>
        <v>-0.41499796037499947</v>
      </c>
      <c r="U38" s="11">
        <f t="shared" ca="1" si="33"/>
        <v>0.20767616233365299</v>
      </c>
      <c r="V38" s="11">
        <f t="shared" ca="1" si="33"/>
        <v>-1.9724736879914051E-2</v>
      </c>
      <c r="W38" s="11">
        <f t="shared" ca="1" si="33"/>
        <v>3.7684779457986428E-2</v>
      </c>
      <c r="X38" s="11">
        <f t="shared" ca="1" si="33"/>
        <v>-2.8078255393033196E-2</v>
      </c>
      <c r="Z38" s="1">
        <f t="shared" ca="1" si="19"/>
        <v>6.1139012107558309E-2</v>
      </c>
      <c r="AA38" s="1">
        <f t="shared" ca="1" si="20"/>
        <v>6.2902363446240311E-2</v>
      </c>
      <c r="AB38" s="1">
        <f t="shared" ca="1" si="21"/>
        <v>6.2530651459049513E-2</v>
      </c>
      <c r="AC38" s="1">
        <f t="shared" ca="1" si="22"/>
        <v>6.1214250340134661E-2</v>
      </c>
      <c r="AD38" s="1">
        <f t="shared" ca="1" si="23"/>
        <v>5.9050836106089383E-2</v>
      </c>
      <c r="AE38" s="1">
        <f t="shared" ca="1" si="24"/>
        <v>5.7716692636752956E-2</v>
      </c>
      <c r="AF38" s="15">
        <f t="shared" ca="1" si="25"/>
        <v>2.9012107558311351E-5</v>
      </c>
      <c r="AG38" s="15">
        <f t="shared" ca="1" si="26"/>
        <v>-1.7763655375968579E-4</v>
      </c>
      <c r="AH38" s="15">
        <f t="shared" ca="1" si="27"/>
        <v>2.5065145904951125E-4</v>
      </c>
      <c r="AI38" s="15">
        <f t="shared" ca="1" si="28"/>
        <v>-2.1574965986533717E-4</v>
      </c>
      <c r="AJ38" s="15">
        <f t="shared" ca="1" si="29"/>
        <v>1.0083610608938726E-4</v>
      </c>
      <c r="AK38" s="15">
        <f t="shared" ca="1" si="30"/>
        <v>-1.3307363247040682E-5</v>
      </c>
    </row>
    <row r="39" spans="1:37">
      <c r="A39" s="5">
        <f t="shared" si="32"/>
        <v>13</v>
      </c>
      <c r="B39" s="21">
        <v>36621</v>
      </c>
      <c r="C39" s="22">
        <v>6.1100000000000002E-2</v>
      </c>
      <c r="D39" s="22">
        <v>6.3E-2</v>
      </c>
      <c r="E39" s="22">
        <v>6.2460000000000009E-2</v>
      </c>
      <c r="F39" s="22">
        <v>6.1310000000000003E-2</v>
      </c>
      <c r="G39" s="22">
        <v>5.8720000000000001E-2</v>
      </c>
      <c r="H39" s="22">
        <v>5.7780000000000005E-2</v>
      </c>
      <c r="K39" s="15">
        <f t="shared" si="31"/>
        <v>0.86914366225446782</v>
      </c>
      <c r="L39" s="15">
        <f t="shared" si="17"/>
        <v>0.96470460502940847</v>
      </c>
      <c r="M39" s="15">
        <f t="shared" si="17"/>
        <v>0.94994555246059487</v>
      </c>
      <c r="N39" s="15">
        <f t="shared" si="17"/>
        <v>0.95692244850422525</v>
      </c>
      <c r="O39" s="15">
        <f t="shared" si="17"/>
        <v>0.70325522707841071</v>
      </c>
      <c r="P39" s="15">
        <f t="shared" si="17"/>
        <v>0.32992564325644019</v>
      </c>
      <c r="S39" s="11">
        <f t="shared" ca="1" si="33"/>
        <v>1.9749565547771344</v>
      </c>
      <c r="T39" s="11">
        <f t="shared" ca="1" si="33"/>
        <v>-0.41339619733899668</v>
      </c>
      <c r="U39" s="11">
        <f t="shared" ca="1" si="33"/>
        <v>0.17581403363082335</v>
      </c>
      <c r="V39" s="11">
        <f t="shared" ca="1" si="33"/>
        <v>-6.605946847791451E-2</v>
      </c>
      <c r="W39" s="11">
        <f t="shared" ca="1" si="33"/>
        <v>3.0286154206494532E-2</v>
      </c>
      <c r="X39" s="11">
        <f t="shared" ca="1" si="33"/>
        <v>-6.3373511083790164E-3</v>
      </c>
      <c r="Z39" s="1">
        <f t="shared" ca="1" si="19"/>
        <v>6.1281748861627683E-2</v>
      </c>
      <c r="AA39" s="1">
        <f t="shared" ca="1" si="20"/>
        <v>6.2825824460170085E-2</v>
      </c>
      <c r="AB39" s="1">
        <f t="shared" ca="1" si="21"/>
        <v>6.2419814867845654E-2</v>
      </c>
      <c r="AC39" s="1">
        <f t="shared" ca="1" si="22"/>
        <v>6.106538126271023E-2</v>
      </c>
      <c r="AD39" s="1">
        <f t="shared" ca="1" si="23"/>
        <v>5.8979452053029353E-2</v>
      </c>
      <c r="AE39" s="1">
        <f t="shared" ca="1" si="24"/>
        <v>5.7743138067073325E-2</v>
      </c>
      <c r="AF39" s="15">
        <f t="shared" ca="1" si="25"/>
        <v>1.8174886162768134E-4</v>
      </c>
      <c r="AG39" s="15">
        <f t="shared" ca="1" si="26"/>
        <v>-1.7417553982991552E-4</v>
      </c>
      <c r="AH39" s="15">
        <f t="shared" ca="1" si="27"/>
        <v>-4.0185132154355041E-5</v>
      </c>
      <c r="AI39" s="15">
        <f t="shared" ca="1" si="28"/>
        <v>-2.446187372897729E-4</v>
      </c>
      <c r="AJ39" s="15">
        <f t="shared" ca="1" si="29"/>
        <v>2.5945205302935204E-4</v>
      </c>
      <c r="AK39" s="15">
        <f t="shared" ca="1" si="30"/>
        <v>-3.6861932926679497E-5</v>
      </c>
    </row>
    <row r="40" spans="1:37">
      <c r="A40" s="5">
        <f t="shared" si="32"/>
        <v>14</v>
      </c>
      <c r="B40" s="21">
        <v>36622</v>
      </c>
      <c r="C40" s="22">
        <v>6.1529999999999994E-2</v>
      </c>
      <c r="D40" s="22">
        <v>6.3930000000000001E-2</v>
      </c>
      <c r="E40" s="22">
        <v>6.3369999999999996E-2</v>
      </c>
      <c r="F40" s="22">
        <v>6.2270000000000006E-2</v>
      </c>
      <c r="G40" s="22">
        <v>5.9340000000000004E-2</v>
      </c>
      <c r="H40" s="22">
        <v>5.7940000000000005E-2</v>
      </c>
      <c r="K40" s="15">
        <f t="shared" si="31"/>
        <v>0.9079699634991738</v>
      </c>
      <c r="L40" s="15">
        <f t="shared" si="17"/>
        <v>1.0562183043226823</v>
      </c>
      <c r="M40" s="15">
        <f t="shared" si="17"/>
        <v>1.0549892453670178</v>
      </c>
      <c r="N40" s="15">
        <f t="shared" si="17"/>
        <v>1.0916778905031286</v>
      </c>
      <c r="O40" s="15">
        <f t="shared" si="17"/>
        <v>0.83936382604078874</v>
      </c>
      <c r="P40" s="15">
        <f t="shared" si="17"/>
        <v>0.40677651710814505</v>
      </c>
      <c r="S40" s="11">
        <f t="shared" ca="1" si="33"/>
        <v>2.2158066548858253</v>
      </c>
      <c r="T40" s="11">
        <f t="shared" ca="1" si="33"/>
        <v>-0.37756730214133793</v>
      </c>
      <c r="U40" s="11">
        <f t="shared" ca="1" si="33"/>
        <v>0.24025063776940983</v>
      </c>
      <c r="V40" s="11">
        <f t="shared" ca="1" si="33"/>
        <v>-5.9081812515407783E-2</v>
      </c>
      <c r="W40" s="11">
        <f t="shared" ca="1" si="33"/>
        <v>3.3949349481125879E-2</v>
      </c>
      <c r="X40" s="11">
        <f t="shared" ca="1" si="33"/>
        <v>-6.9617139674341237E-3</v>
      </c>
      <c r="Z40" s="1">
        <f t="shared" ca="1" si="19"/>
        <v>6.1677664370866421E-2</v>
      </c>
      <c r="AA40" s="1">
        <f t="shared" ca="1" si="20"/>
        <v>6.3782827260265074E-2</v>
      </c>
      <c r="AB40" s="1">
        <f t="shared" ca="1" si="21"/>
        <v>6.3370390436029322E-2</v>
      </c>
      <c r="AC40" s="1">
        <f t="shared" ca="1" si="22"/>
        <v>6.2014914111360092E-2</v>
      </c>
      <c r="AD40" s="1">
        <f t="shared" ca="1" si="23"/>
        <v>5.9579370267630195E-2</v>
      </c>
      <c r="AE40" s="1">
        <f t="shared" ca="1" si="24"/>
        <v>5.7906385443875802E-2</v>
      </c>
      <c r="AF40" s="15">
        <f t="shared" ca="1" si="25"/>
        <v>1.4766437086642659E-4</v>
      </c>
      <c r="AG40" s="15">
        <f t="shared" ca="1" si="26"/>
        <v>-1.4717273973492706E-4</v>
      </c>
      <c r="AH40" s="15">
        <f t="shared" ca="1" si="27"/>
        <v>3.9043602932664623E-7</v>
      </c>
      <c r="AI40" s="15">
        <f t="shared" ca="1" si="28"/>
        <v>-2.5508588863991377E-4</v>
      </c>
      <c r="AJ40" s="15">
        <f t="shared" ca="1" si="29"/>
        <v>2.3937026763019148E-4</v>
      </c>
      <c r="AK40" s="15">
        <f t="shared" ca="1" si="30"/>
        <v>-3.3614556124203498E-5</v>
      </c>
    </row>
    <row r="41" spans="1:37">
      <c r="A41" s="5">
        <f t="shared" si="32"/>
        <v>15</v>
      </c>
      <c r="B41" s="21">
        <v>36623</v>
      </c>
      <c r="C41" s="22">
        <v>6.1399999999999996E-2</v>
      </c>
      <c r="D41" s="22">
        <v>6.3659999999999994E-2</v>
      </c>
      <c r="E41" s="22">
        <v>6.3009999999999997E-2</v>
      </c>
      <c r="F41" s="22">
        <v>6.1800000000000001E-2</v>
      </c>
      <c r="G41" s="22">
        <v>5.8529999999999999E-2</v>
      </c>
      <c r="H41" s="22">
        <v>5.7089999999999995E-2</v>
      </c>
      <c r="K41" s="15">
        <f t="shared" si="31"/>
        <v>0.8962317794019371</v>
      </c>
      <c r="L41" s="15">
        <f t="shared" si="17"/>
        <v>1.0296498109794732</v>
      </c>
      <c r="M41" s="15">
        <f t="shared" si="17"/>
        <v>1.013433498722718</v>
      </c>
      <c r="N41" s="15">
        <f t="shared" si="17"/>
        <v>1.0257038720244984</v>
      </c>
      <c r="O41" s="15">
        <f t="shared" si="17"/>
        <v>0.66154452739639125</v>
      </c>
      <c r="P41" s="15">
        <f t="shared" si="17"/>
        <v>-1.4937502290410056E-3</v>
      </c>
      <c r="S41" s="11">
        <f t="shared" ca="1" si="33"/>
        <v>1.9335549452467333</v>
      </c>
      <c r="T41" s="11">
        <f t="shared" ca="1" si="33"/>
        <v>-0.70864275165919766</v>
      </c>
      <c r="U41" s="11">
        <f t="shared" ca="1" si="33"/>
        <v>0.36651495031825104</v>
      </c>
      <c r="V41" s="11">
        <f t="shared" ca="1" si="33"/>
        <v>-6.1511506756728944E-2</v>
      </c>
      <c r="W41" s="11">
        <f t="shared" ca="1" si="33"/>
        <v>3.42710353845097E-2</v>
      </c>
      <c r="X41" s="11">
        <f t="shared" ca="1" si="33"/>
        <v>-8.2924178314346605E-3</v>
      </c>
      <c r="Z41" s="1">
        <f t="shared" ca="1" si="19"/>
        <v>6.1558280274818904E-2</v>
      </c>
      <c r="AA41" s="1">
        <f t="shared" ca="1" si="20"/>
        <v>6.3495736237390882E-2</v>
      </c>
      <c r="AB41" s="1">
        <f t="shared" ca="1" si="21"/>
        <v>6.3011377693270573E-2</v>
      </c>
      <c r="AC41" s="1">
        <f t="shared" ca="1" si="22"/>
        <v>6.1540637753069741E-2</v>
      </c>
      <c r="AD41" s="1">
        <f t="shared" ca="1" si="23"/>
        <v>5.8777635598954658E-2</v>
      </c>
      <c r="AE41" s="1">
        <f t="shared" ca="1" si="24"/>
        <v>5.7055128043110401E-2</v>
      </c>
      <c r="AF41" s="15">
        <f t="shared" ca="1" si="25"/>
        <v>1.5828027481890744E-4</v>
      </c>
      <c r="AG41" s="15">
        <f t="shared" ca="1" si="26"/>
        <v>-1.6426376260911257E-4</v>
      </c>
      <c r="AH41" s="15">
        <f t="shared" ca="1" si="27"/>
        <v>1.3776932705766853E-6</v>
      </c>
      <c r="AI41" s="15">
        <f t="shared" ca="1" si="28"/>
        <v>-2.5936224693026005E-4</v>
      </c>
      <c r="AJ41" s="15">
        <f t="shared" ca="1" si="29"/>
        <v>2.476355989546597E-4</v>
      </c>
      <c r="AK41" s="15">
        <f t="shared" ca="1" si="30"/>
        <v>-3.4871956889594158E-5</v>
      </c>
    </row>
    <row r="42" spans="1:37">
      <c r="A42" s="5">
        <f t="shared" si="32"/>
        <v>16</v>
      </c>
      <c r="B42" s="21">
        <v>36626</v>
      </c>
      <c r="C42" s="22">
        <v>6.0850000000000001E-2</v>
      </c>
      <c r="D42" s="22">
        <v>6.2630000000000005E-2</v>
      </c>
      <c r="E42" s="22">
        <v>6.1970000000000004E-2</v>
      </c>
      <c r="F42" s="22">
        <v>6.0650000000000003E-2</v>
      </c>
      <c r="G42" s="22">
        <v>5.7709999999999997E-2</v>
      </c>
      <c r="H42" s="22">
        <v>5.6680000000000001E-2</v>
      </c>
      <c r="K42" s="15">
        <f t="shared" si="31"/>
        <v>0.84657023129824305</v>
      </c>
      <c r="L42" s="15">
        <f t="shared" si="17"/>
        <v>0.92829592896649349</v>
      </c>
      <c r="M42" s="15">
        <f t="shared" si="17"/>
        <v>0.89338356397251972</v>
      </c>
      <c r="N42" s="15">
        <f t="shared" si="17"/>
        <v>0.86427808212997925</v>
      </c>
      <c r="O42" s="15">
        <f t="shared" si="17"/>
        <v>0.48152992876873058</v>
      </c>
      <c r="P42" s="15">
        <f t="shared" si="17"/>
        <v>-0.19842411447403119</v>
      </c>
      <c r="S42" s="11">
        <f t="shared" ca="1" si="33"/>
        <v>1.6051591811088999</v>
      </c>
      <c r="T42" s="11">
        <f t="shared" ca="1" si="33"/>
        <v>-0.83452750573344647</v>
      </c>
      <c r="U42" s="11">
        <f t="shared" ca="1" si="33"/>
        <v>0.34240732404896457</v>
      </c>
      <c r="V42" s="11">
        <f t="shared" ca="1" si="33"/>
        <v>-6.2423522358673399E-2</v>
      </c>
      <c r="W42" s="11">
        <f t="shared" ca="1" si="33"/>
        <v>2.3388494584129629E-2</v>
      </c>
      <c r="X42" s="11">
        <f t="shared" ca="1" si="33"/>
        <v>-1.0480337715680974E-2</v>
      </c>
      <c r="Z42" s="1">
        <f t="shared" ca="1" si="19"/>
        <v>6.1042811803826577E-2</v>
      </c>
      <c r="AA42" s="1">
        <f t="shared" ca="1" si="20"/>
        <v>6.2416278217718307E-2</v>
      </c>
      <c r="AB42" s="1">
        <f t="shared" ca="1" si="21"/>
        <v>6.1933589684387225E-2</v>
      </c>
      <c r="AC42" s="1">
        <f t="shared" ca="1" si="22"/>
        <v>6.0448844112245853E-2</v>
      </c>
      <c r="AD42" s="1">
        <f t="shared" ca="1" si="23"/>
        <v>5.7947692032210132E-2</v>
      </c>
      <c r="AE42" s="1">
        <f t="shared" ca="1" si="24"/>
        <v>5.6645764054038046E-2</v>
      </c>
      <c r="AF42" s="15">
        <f t="shared" ca="1" si="25"/>
        <v>1.9281180382657581E-4</v>
      </c>
      <c r="AG42" s="15">
        <f t="shared" ca="1" si="26"/>
        <v>-2.137217822816978E-4</v>
      </c>
      <c r="AH42" s="15">
        <f t="shared" ca="1" si="27"/>
        <v>-3.6410315612779576E-5</v>
      </c>
      <c r="AI42" s="15">
        <f t="shared" ca="1" si="28"/>
        <v>-2.0115588775414944E-4</v>
      </c>
      <c r="AJ42" s="15">
        <f t="shared" ca="1" si="29"/>
        <v>2.3769203221013502E-4</v>
      </c>
      <c r="AK42" s="15">
        <f t="shared" ca="1" si="30"/>
        <v>-3.4235945961955117E-5</v>
      </c>
    </row>
    <row r="43" spans="1:37">
      <c r="A43" s="5">
        <f t="shared" si="32"/>
        <v>17</v>
      </c>
      <c r="B43" s="21">
        <v>36627</v>
      </c>
      <c r="C43" s="22">
        <v>6.1170000000000002E-2</v>
      </c>
      <c r="D43" s="22">
        <v>6.3310000000000005E-2</v>
      </c>
      <c r="E43" s="22">
        <v>6.2820000000000001E-2</v>
      </c>
      <c r="F43" s="22">
        <v>6.1719999999999997E-2</v>
      </c>
      <c r="G43" s="22">
        <v>5.8819999999999997E-2</v>
      </c>
      <c r="H43" s="22">
        <v>5.7699999999999994E-2</v>
      </c>
      <c r="K43" s="15">
        <f t="shared" si="31"/>
        <v>0.87546422292221082</v>
      </c>
      <c r="L43" s="15">
        <f t="shared" ref="L43:L106" si="34">(D43-D$21)/D$22</f>
        <v>0.99520917146050014</v>
      </c>
      <c r="M43" s="15">
        <f t="shared" ref="M43:M106" si="35">(E43-E$21)/E$22</f>
        <v>0.99150129910489371</v>
      </c>
      <c r="N43" s="15">
        <f t="shared" ref="N43:N106" si="36">(F43-F$21)/F$22</f>
        <v>1.0144742518579226</v>
      </c>
      <c r="O43" s="15">
        <f t="shared" ref="O43:O106" si="37">(G43-G$21)/G$22</f>
        <v>0.72520822691105136</v>
      </c>
      <c r="P43" s="15">
        <f t="shared" ref="P43:P106" si="38">(H43-H$21)/H$22</f>
        <v>0.29150020633058277</v>
      </c>
      <c r="S43" s="11">
        <f t="shared" ca="1" si="33"/>
        <v>2.0281519749716668</v>
      </c>
      <c r="T43" s="11">
        <f t="shared" ca="1" si="33"/>
        <v>-0.4524822274467003</v>
      </c>
      <c r="U43" s="11">
        <f t="shared" ca="1" si="33"/>
        <v>0.23472141073733493</v>
      </c>
      <c r="V43" s="11">
        <f t="shared" ca="1" si="33"/>
        <v>-7.2415491549033845E-2</v>
      </c>
      <c r="W43" s="11">
        <f t="shared" ca="1" si="33"/>
        <v>3.9111198441969995E-2</v>
      </c>
      <c r="X43" s="11">
        <f t="shared" ca="1" si="33"/>
        <v>-1.6270834444717928E-3</v>
      </c>
      <c r="Z43" s="1">
        <f t="shared" ca="1" si="19"/>
        <v>6.1344996754504291E-2</v>
      </c>
      <c r="AA43" s="1">
        <f t="shared" ca="1" si="20"/>
        <v>6.3176485607793958E-2</v>
      </c>
      <c r="AB43" s="1">
        <f t="shared" ca="1" si="21"/>
        <v>6.2772878882498592E-2</v>
      </c>
      <c r="AC43" s="1">
        <f t="shared" ca="1" si="22"/>
        <v>6.1417840639151816E-2</v>
      </c>
      <c r="AD43" s="1">
        <f t="shared" ca="1" si="23"/>
        <v>5.9112952663910853E-2</v>
      </c>
      <c r="AE43" s="1">
        <f t="shared" ca="1" si="24"/>
        <v>5.7658911932769549E-2</v>
      </c>
      <c r="AF43" s="15">
        <f t="shared" ca="1" si="25"/>
        <v>1.7499675450428909E-4</v>
      </c>
      <c r="AG43" s="15">
        <f t="shared" ca="1" si="26"/>
        <v>-1.3351439220604666E-4</v>
      </c>
      <c r="AH43" s="15">
        <f t="shared" ca="1" si="27"/>
        <v>-4.7121117501408571E-5</v>
      </c>
      <c r="AI43" s="15">
        <f t="shared" ca="1" si="28"/>
        <v>-3.0215936084818096E-4</v>
      </c>
      <c r="AJ43" s="15">
        <f t="shared" ca="1" si="29"/>
        <v>2.9295266391085595E-4</v>
      </c>
      <c r="AK43" s="15">
        <f t="shared" ca="1" si="30"/>
        <v>-4.1088067230445058E-5</v>
      </c>
    </row>
    <row r="44" spans="1:37">
      <c r="A44" s="5">
        <f t="shared" si="32"/>
        <v>18</v>
      </c>
      <c r="B44" s="21">
        <v>36628</v>
      </c>
      <c r="C44" s="22">
        <v>6.1159999999999999E-2</v>
      </c>
      <c r="D44" s="22">
        <v>6.3570000000000002E-2</v>
      </c>
      <c r="E44" s="22">
        <v>6.3129999999999992E-2</v>
      </c>
      <c r="F44" s="22">
        <v>6.216E-2</v>
      </c>
      <c r="G44" s="22">
        <v>5.9350000000000007E-2</v>
      </c>
      <c r="H44" s="22">
        <v>5.8130000000000001E-2</v>
      </c>
      <c r="K44" s="15">
        <f t="shared" si="31"/>
        <v>0.87456128568396152</v>
      </c>
      <c r="L44" s="15">
        <f t="shared" si="34"/>
        <v>1.0207936465317375</v>
      </c>
      <c r="M44" s="15">
        <f t="shared" si="35"/>
        <v>1.0272854142708174</v>
      </c>
      <c r="N44" s="15">
        <f t="shared" si="36"/>
        <v>1.0762371627740868</v>
      </c>
      <c r="O44" s="15">
        <f t="shared" si="37"/>
        <v>0.84155912602405358</v>
      </c>
      <c r="P44" s="15">
        <f t="shared" si="38"/>
        <v>0.49803692980704228</v>
      </c>
      <c r="S44" s="11">
        <f t="shared" ca="1" si="33"/>
        <v>2.2029038250097428</v>
      </c>
      <c r="T44" s="11">
        <f t="shared" ca="1" si="33"/>
        <v>-0.2788423071268733</v>
      </c>
      <c r="U44" s="11">
        <f t="shared" ca="1" si="33"/>
        <v>0.19970160735357728</v>
      </c>
      <c r="V44" s="11">
        <f t="shared" ca="1" si="33"/>
        <v>-6.7662466332095009E-2</v>
      </c>
      <c r="W44" s="11">
        <f t="shared" ca="1" si="33"/>
        <v>4.1685253685929832E-2</v>
      </c>
      <c r="X44" s="11">
        <f t="shared" ca="1" si="33"/>
        <v>-2.5522502476752864E-3</v>
      </c>
      <c r="Z44" s="1">
        <f t="shared" ca="1" si="19"/>
        <v>6.1312468788022975E-2</v>
      </c>
      <c r="AA44" s="1">
        <f t="shared" ca="1" si="20"/>
        <v>6.3451208648565793E-2</v>
      </c>
      <c r="AB44" s="1">
        <f t="shared" ca="1" si="21"/>
        <v>6.3113525395759831E-2</v>
      </c>
      <c r="AC44" s="1">
        <f t="shared" ca="1" si="22"/>
        <v>6.1850499795479977E-2</v>
      </c>
      <c r="AD44" s="1">
        <f t="shared" ca="1" si="23"/>
        <v>5.9629189453211572E-2</v>
      </c>
      <c r="AE44" s="1">
        <f t="shared" ca="1" si="24"/>
        <v>5.8091125808703604E-2</v>
      </c>
      <c r="AF44" s="15">
        <f t="shared" ca="1" si="25"/>
        <v>1.5246878802297609E-4</v>
      </c>
      <c r="AG44" s="15">
        <f t="shared" ca="1" si="26"/>
        <v>-1.1879135143420816E-4</v>
      </c>
      <c r="AH44" s="15">
        <f t="shared" ca="1" si="27"/>
        <v>-1.647460424016034E-5</v>
      </c>
      <c r="AI44" s="15">
        <f t="shared" ca="1" si="28"/>
        <v>-3.0950020452002319E-4</v>
      </c>
      <c r="AJ44" s="15">
        <f t="shared" ca="1" si="29"/>
        <v>2.7918945321156463E-4</v>
      </c>
      <c r="AK44" s="15">
        <f t="shared" ca="1" si="30"/>
        <v>-3.8874191296396632E-5</v>
      </c>
    </row>
    <row r="45" spans="1:37">
      <c r="A45" s="5">
        <f t="shared" si="32"/>
        <v>19</v>
      </c>
      <c r="B45" s="21">
        <v>36629</v>
      </c>
      <c r="C45" s="22">
        <v>6.1150000000000003E-2</v>
      </c>
      <c r="D45" s="22">
        <v>6.3479999999999995E-2</v>
      </c>
      <c r="E45" s="22">
        <v>6.2820000000000001E-2</v>
      </c>
      <c r="F45" s="22">
        <v>6.1929999999999999E-2</v>
      </c>
      <c r="G45" s="22">
        <v>5.9060000000000001E-2</v>
      </c>
      <c r="H45" s="22">
        <v>5.7919999999999999E-2</v>
      </c>
      <c r="K45" s="15">
        <f t="shared" si="31"/>
        <v>0.87365834844571288</v>
      </c>
      <c r="L45" s="15">
        <f t="shared" si="34"/>
        <v>1.0119374820840008</v>
      </c>
      <c r="M45" s="15">
        <f t="shared" si="35"/>
        <v>0.99150129910489371</v>
      </c>
      <c r="N45" s="15">
        <f t="shared" si="36"/>
        <v>1.0439520047951829</v>
      </c>
      <c r="O45" s="15">
        <f t="shared" si="37"/>
        <v>0.77789542650939192</v>
      </c>
      <c r="P45" s="15">
        <f t="shared" si="38"/>
        <v>0.39717015787667903</v>
      </c>
      <c r="S45" s="11">
        <f t="shared" ca="1" si="33"/>
        <v>2.1069821226941614</v>
      </c>
      <c r="T45" s="11">
        <f t="shared" ca="1" si="33"/>
        <v>-0.36293760897806704</v>
      </c>
      <c r="U45" s="11">
        <f t="shared" ca="1" si="33"/>
        <v>0.21097341695248037</v>
      </c>
      <c r="V45" s="11">
        <f t="shared" ca="1" si="33"/>
        <v>-6.982416568523421E-2</v>
      </c>
      <c r="W45" s="11">
        <f t="shared" ca="1" si="33"/>
        <v>4.8312803079131689E-2</v>
      </c>
      <c r="X45" s="11">
        <f t="shared" ca="1" si="33"/>
        <v>-1.5991363633925559E-2</v>
      </c>
      <c r="Z45" s="1">
        <f t="shared" ca="1" si="19"/>
        <v>6.1317778884297749E-2</v>
      </c>
      <c r="AA45" s="1">
        <f t="shared" ca="1" si="20"/>
        <v>6.3268001282803604E-2</v>
      </c>
      <c r="AB45" s="1">
        <f t="shared" ca="1" si="21"/>
        <v>6.2897043019818397E-2</v>
      </c>
      <c r="AC45" s="1">
        <f t="shared" ca="1" si="22"/>
        <v>6.1587840014237047E-2</v>
      </c>
      <c r="AD45" s="1">
        <f t="shared" ca="1" si="23"/>
        <v>5.9349479668190715E-2</v>
      </c>
      <c r="AE45" s="1">
        <f t="shared" ca="1" si="24"/>
        <v>5.7879620894497046E-2</v>
      </c>
      <c r="AF45" s="15">
        <f t="shared" ca="1" si="25"/>
        <v>1.6777888429774651E-4</v>
      </c>
      <c r="AG45" s="15">
        <f t="shared" ca="1" si="26"/>
        <v>-2.1199871719639052E-4</v>
      </c>
      <c r="AH45" s="15">
        <f t="shared" ca="1" si="27"/>
        <v>7.7043019818395786E-5</v>
      </c>
      <c r="AI45" s="15">
        <f t="shared" ca="1" si="28"/>
        <v>-3.4215998576295203E-4</v>
      </c>
      <c r="AJ45" s="15">
        <f t="shared" ca="1" si="29"/>
        <v>2.894796681907133E-4</v>
      </c>
      <c r="AK45" s="15">
        <f t="shared" ca="1" si="30"/>
        <v>-4.0379105502953705E-5</v>
      </c>
    </row>
    <row r="46" spans="1:37">
      <c r="A46" s="5">
        <f t="shared" si="32"/>
        <v>20</v>
      </c>
      <c r="B46" s="21">
        <v>36630</v>
      </c>
      <c r="C46" s="22">
        <v>6.037E-2</v>
      </c>
      <c r="D46" s="22">
        <v>6.2350000000000003E-2</v>
      </c>
      <c r="E46" s="22">
        <v>6.2030000000000002E-2</v>
      </c>
      <c r="F46" s="22">
        <v>6.1089999999999998E-2</v>
      </c>
      <c r="G46" s="22">
        <v>5.8499999999999996E-2</v>
      </c>
      <c r="H46" s="22">
        <v>5.7759999999999999E-2</v>
      </c>
      <c r="K46" s="15">
        <f t="shared" si="31"/>
        <v>0.80322924386229133</v>
      </c>
      <c r="L46" s="15">
        <f t="shared" si="34"/>
        <v>0.90074341735131414</v>
      </c>
      <c r="M46" s="15">
        <f t="shared" si="35"/>
        <v>0.90030952174656942</v>
      </c>
      <c r="N46" s="15">
        <f t="shared" si="36"/>
        <v>0.92604099304614262</v>
      </c>
      <c r="O46" s="15">
        <f t="shared" si="37"/>
        <v>0.65495862744659838</v>
      </c>
      <c r="P46" s="15">
        <f t="shared" si="38"/>
        <v>0.32031928402497417</v>
      </c>
      <c r="S46" s="11">
        <f t="shared" ca="1" si="33"/>
        <v>1.8641128206517996</v>
      </c>
      <c r="T46" s="11">
        <f t="shared" ca="1" si="33"/>
        <v>-0.37491415899103331</v>
      </c>
      <c r="U46" s="11">
        <f t="shared" ca="1" si="33"/>
        <v>0.17987870399471087</v>
      </c>
      <c r="V46" s="11">
        <f t="shared" ca="1" si="33"/>
        <v>-7.9379471259489937E-2</v>
      </c>
      <c r="W46" s="11">
        <f t="shared" ca="1" si="33"/>
        <v>4.5339161771186548E-2</v>
      </c>
      <c r="X46" s="11">
        <f t="shared" ca="1" si="33"/>
        <v>3.1626417774615308E-3</v>
      </c>
      <c r="Z46" s="1">
        <f t="shared" ca="1" si="19"/>
        <v>6.0546873593876907E-2</v>
      </c>
      <c r="AA46" s="1">
        <f t="shared" ca="1" si="20"/>
        <v>6.2248794587851222E-2</v>
      </c>
      <c r="AB46" s="1">
        <f t="shared" ca="1" si="21"/>
        <v>6.1962507361162773E-2</v>
      </c>
      <c r="AC46" s="1">
        <f t="shared" ca="1" si="22"/>
        <v>6.0743435235976376E-2</v>
      </c>
      <c r="AD46" s="1">
        <f t="shared" ca="1" si="23"/>
        <v>5.8825631930466027E-2</v>
      </c>
      <c r="AE46" s="1">
        <f t="shared" ca="1" si="24"/>
        <v>5.7714625089018916E-2</v>
      </c>
      <c r="AF46" s="15">
        <f t="shared" ca="1" si="25"/>
        <v>1.7687359387690699E-4</v>
      </c>
      <c r="AG46" s="15">
        <f t="shared" ca="1" si="26"/>
        <v>-1.0120541214878043E-4</v>
      </c>
      <c r="AH46" s="15">
        <f t="shared" ca="1" si="27"/>
        <v>-6.7492638837228502E-5</v>
      </c>
      <c r="AI46" s="15">
        <f t="shared" ca="1" si="28"/>
        <v>-3.4656476402362274E-4</v>
      </c>
      <c r="AJ46" s="15">
        <f t="shared" ca="1" si="29"/>
        <v>3.2563193046603045E-4</v>
      </c>
      <c r="AK46" s="15">
        <f t="shared" ca="1" si="30"/>
        <v>-4.5374910981083039E-5</v>
      </c>
    </row>
    <row r="47" spans="1:37">
      <c r="A47" s="5">
        <f t="shared" si="32"/>
        <v>21</v>
      </c>
      <c r="B47" s="21">
        <v>36633</v>
      </c>
      <c r="C47" s="22">
        <v>6.0690000000000001E-2</v>
      </c>
      <c r="D47" s="22">
        <v>6.3159999999999994E-2</v>
      </c>
      <c r="E47" s="22">
        <v>6.3250000000000001E-2</v>
      </c>
      <c r="F47" s="22">
        <v>6.2660000000000007E-2</v>
      </c>
      <c r="G47" s="22">
        <v>6.0380000000000003E-2</v>
      </c>
      <c r="H47" s="22">
        <v>5.9320000000000005E-2</v>
      </c>
      <c r="K47" s="15">
        <f t="shared" si="31"/>
        <v>0.83212323548625911</v>
      </c>
      <c r="L47" s="15">
        <f t="shared" si="34"/>
        <v>0.98044889738093877</v>
      </c>
      <c r="M47" s="15">
        <f t="shared" si="35"/>
        <v>1.0411373298189184</v>
      </c>
      <c r="N47" s="15">
        <f t="shared" si="36"/>
        <v>1.1464222888151832</v>
      </c>
      <c r="O47" s="15">
        <f t="shared" si="37"/>
        <v>1.0676750243002604</v>
      </c>
      <c r="P47" s="15">
        <f t="shared" si="38"/>
        <v>1.0696153040790974</v>
      </c>
      <c r="S47" s="11">
        <f t="shared" ref="S47:X56" ca="1" si="39">SUMPRODUCT(OFFSET($S$13:$X$13,S$24,0),$K47:$P47)</f>
        <v>2.5043265546186051</v>
      </c>
      <c r="T47" s="11">
        <f t="shared" ca="1" si="39"/>
        <v>0.23671235454954087</v>
      </c>
      <c r="U47" s="11">
        <f t="shared" ca="1" si="39"/>
        <v>3.0327293018083235E-2</v>
      </c>
      <c r="V47" s="11">
        <f t="shared" ca="1" si="39"/>
        <v>-5.7610358426629649E-2</v>
      </c>
      <c r="W47" s="11">
        <f t="shared" ca="1" si="39"/>
        <v>5.9566780079933351E-2</v>
      </c>
      <c r="X47" s="11">
        <f t="shared" ca="1" si="39"/>
        <v>2.2267670014893506E-2</v>
      </c>
      <c r="Z47" s="1">
        <f t="shared" ca="1" si="19"/>
        <v>6.0716174934188939E-2</v>
      </c>
      <c r="AA47" s="1">
        <f t="shared" ca="1" si="20"/>
        <v>6.3314269748619853E-2</v>
      </c>
      <c r="AB47" s="1">
        <f t="shared" ca="1" si="21"/>
        <v>6.3208659963131769E-2</v>
      </c>
      <c r="AC47" s="1">
        <f t="shared" ca="1" si="22"/>
        <v>6.2256810168677582E-2</v>
      </c>
      <c r="AD47" s="1">
        <f t="shared" ca="1" si="23"/>
        <v>6.0653442509225677E-2</v>
      </c>
      <c r="AE47" s="1">
        <f t="shared" ca="1" si="24"/>
        <v>5.9284081083634345E-2</v>
      </c>
      <c r="AF47" s="15">
        <f t="shared" ca="1" si="25"/>
        <v>2.6174934188938348E-5</v>
      </c>
      <c r="AG47" s="15">
        <f t="shared" ca="1" si="26"/>
        <v>1.5426974861985909E-4</v>
      </c>
      <c r="AH47" s="15">
        <f t="shared" ca="1" si="27"/>
        <v>-4.1340036868231511E-5</v>
      </c>
      <c r="AI47" s="15">
        <f t="shared" ca="1" si="28"/>
        <v>-4.0318983132242581E-4</v>
      </c>
      <c r="AJ47" s="15">
        <f t="shared" ca="1" si="29"/>
        <v>2.7344250922567426E-4</v>
      </c>
      <c r="AK47" s="15">
        <f t="shared" ca="1" si="30"/>
        <v>-3.5918916365659803E-5</v>
      </c>
    </row>
    <row r="48" spans="1:37">
      <c r="A48" s="5">
        <f t="shared" si="32"/>
        <v>22</v>
      </c>
      <c r="B48" s="21">
        <v>36634</v>
      </c>
      <c r="C48" s="22">
        <v>6.0350000000000001E-2</v>
      </c>
      <c r="D48" s="22">
        <v>6.3289999999999999E-2</v>
      </c>
      <c r="E48" s="22">
        <v>6.3310000000000005E-2</v>
      </c>
      <c r="F48" s="22">
        <v>6.2780000000000002E-2</v>
      </c>
      <c r="G48" s="22">
        <v>6.0590000000000005E-2</v>
      </c>
      <c r="H48" s="22">
        <v>5.91E-2</v>
      </c>
      <c r="K48" s="15">
        <f t="shared" si="31"/>
        <v>0.80142336938579339</v>
      </c>
      <c r="L48" s="15">
        <f t="shared" si="34"/>
        <v>0.99324113491655819</v>
      </c>
      <c r="M48" s="15">
        <f t="shared" si="35"/>
        <v>1.048063287592969</v>
      </c>
      <c r="N48" s="15">
        <f t="shared" si="36"/>
        <v>1.1632667190650454</v>
      </c>
      <c r="O48" s="15">
        <f t="shared" si="37"/>
        <v>1.1137763239488079</v>
      </c>
      <c r="P48" s="15">
        <f t="shared" si="38"/>
        <v>0.96394535253300118</v>
      </c>
      <c r="S48" s="11">
        <f t="shared" ca="1" si="39"/>
        <v>2.4894050909060659</v>
      </c>
      <c r="T48" s="11">
        <f t="shared" ca="1" si="39"/>
        <v>0.18527966307097177</v>
      </c>
      <c r="U48" s="11">
        <f t="shared" ca="1" si="39"/>
        <v>0.12863755244686659</v>
      </c>
      <c r="V48" s="11">
        <f t="shared" ca="1" si="39"/>
        <v>-1.6423831292012414E-2</v>
      </c>
      <c r="W48" s="11">
        <f t="shared" ca="1" si="39"/>
        <v>4.2050105782678836E-2</v>
      </c>
      <c r="X48" s="11">
        <f t="shared" ca="1" si="39"/>
        <v>8.366141556898082E-3</v>
      </c>
      <c r="Z48" s="1">
        <f t="shared" ca="1" si="19"/>
        <v>6.0291112754360825E-2</v>
      </c>
      <c r="AA48" s="1">
        <f t="shared" ca="1" si="20"/>
        <v>6.3417830546515772E-2</v>
      </c>
      <c r="AB48" s="1">
        <f t="shared" ca="1" si="21"/>
        <v>6.3394917030012987E-2</v>
      </c>
      <c r="AC48" s="1">
        <f t="shared" ca="1" si="22"/>
        <v>6.2529565812696822E-2</v>
      </c>
      <c r="AD48" s="1">
        <f t="shared" ca="1" si="23"/>
        <v>6.069704335367624E-2</v>
      </c>
      <c r="AE48" s="1">
        <f t="shared" ca="1" si="24"/>
        <v>5.9087270641276703E-2</v>
      </c>
      <c r="AF48" s="15">
        <f t="shared" ca="1" si="25"/>
        <v>-5.8887245639176189E-5</v>
      </c>
      <c r="AG48" s="15">
        <f t="shared" ca="1" si="26"/>
        <v>1.2783054651577253E-4</v>
      </c>
      <c r="AH48" s="15">
        <f t="shared" ca="1" si="27"/>
        <v>8.4917030012982009E-5</v>
      </c>
      <c r="AI48" s="15">
        <f t="shared" ca="1" si="28"/>
        <v>-2.5043418730318068E-4</v>
      </c>
      <c r="AJ48" s="15">
        <f t="shared" ca="1" si="29"/>
        <v>1.0704335367623524E-4</v>
      </c>
      <c r="AK48" s="15">
        <f t="shared" ca="1" si="30"/>
        <v>-1.2729358723297113E-5</v>
      </c>
    </row>
    <row r="49" spans="1:37">
      <c r="A49" s="5">
        <f t="shared" si="32"/>
        <v>23</v>
      </c>
      <c r="B49" s="21">
        <v>36635</v>
      </c>
      <c r="C49" s="22">
        <v>6.0560000000000003E-2</v>
      </c>
      <c r="D49" s="22">
        <v>6.3200000000000006E-2</v>
      </c>
      <c r="E49" s="22">
        <v>6.2950000000000006E-2</v>
      </c>
      <c r="F49" s="22">
        <v>6.2300000000000008E-2</v>
      </c>
      <c r="G49" s="22">
        <v>5.9920000000000001E-2</v>
      </c>
      <c r="H49" s="22">
        <v>5.8469999999999994E-2</v>
      </c>
      <c r="K49" s="15">
        <f t="shared" si="31"/>
        <v>0.8203850513890224</v>
      </c>
      <c r="L49" s="15">
        <f t="shared" si="34"/>
        <v>0.98438497046882267</v>
      </c>
      <c r="M49" s="15">
        <f t="shared" si="35"/>
        <v>1.0065075409486692</v>
      </c>
      <c r="N49" s="15">
        <f t="shared" si="36"/>
        <v>1.0958889980655946</v>
      </c>
      <c r="O49" s="15">
        <f t="shared" si="37"/>
        <v>0.96669122507010885</v>
      </c>
      <c r="P49" s="15">
        <f t="shared" si="38"/>
        <v>0.66134503674191136</v>
      </c>
      <c r="S49" s="11">
        <f t="shared" ca="1" si="39"/>
        <v>2.2766864861288392</v>
      </c>
      <c r="T49" s="11">
        <f t="shared" ca="1" si="39"/>
        <v>-8.067774376705994E-2</v>
      </c>
      <c r="U49" s="11">
        <f t="shared" ca="1" si="39"/>
        <v>0.19021118607051712</v>
      </c>
      <c r="V49" s="11">
        <f t="shared" ca="1" si="39"/>
        <v>-1.6652232371236503E-2</v>
      </c>
      <c r="W49" s="11">
        <f t="shared" ca="1" si="39"/>
        <v>4.0836188794599868E-2</v>
      </c>
      <c r="X49" s="11">
        <f t="shared" ca="1" si="39"/>
        <v>-3.0446708102911972E-3</v>
      </c>
      <c r="Z49" s="1">
        <f t="shared" ca="1" si="19"/>
        <v>6.0525249108309531E-2</v>
      </c>
      <c r="AA49" s="1">
        <f t="shared" ca="1" si="20"/>
        <v>6.3235130162355879E-2</v>
      </c>
      <c r="AB49" s="1">
        <f t="shared" ca="1" si="21"/>
        <v>6.3089949107901028E-2</v>
      </c>
      <c r="AC49" s="1">
        <f t="shared" ca="1" si="22"/>
        <v>6.2060636292165995E-2</v>
      </c>
      <c r="AD49" s="1">
        <f t="shared" ca="1" si="23"/>
        <v>6.0022502111398271E-2</v>
      </c>
      <c r="AE49" s="1">
        <f t="shared" ca="1" si="24"/>
        <v>5.845748937066704E-2</v>
      </c>
      <c r="AF49" s="15">
        <f t="shared" ca="1" si="25"/>
        <v>-3.4750891690471519E-5</v>
      </c>
      <c r="AG49" s="15">
        <f t="shared" ca="1" si="26"/>
        <v>3.5130162355873074E-5</v>
      </c>
      <c r="AH49" s="15">
        <f t="shared" ca="1" si="27"/>
        <v>1.3994910790102177E-4</v>
      </c>
      <c r="AI49" s="15">
        <f t="shared" ca="1" si="28"/>
        <v>-2.3936370783401301E-4</v>
      </c>
      <c r="AJ49" s="15">
        <f t="shared" ca="1" si="29"/>
        <v>1.0250211139826992E-4</v>
      </c>
      <c r="AK49" s="15">
        <f t="shared" ca="1" si="30"/>
        <v>-1.2510629332954104E-5</v>
      </c>
    </row>
    <row r="50" spans="1:37">
      <c r="A50" s="5">
        <f t="shared" si="32"/>
        <v>24</v>
      </c>
      <c r="B50" s="21">
        <v>36636</v>
      </c>
      <c r="C50" s="22">
        <v>6.0650000000000003E-2</v>
      </c>
      <c r="D50" s="22">
        <v>6.3619999999999996E-2</v>
      </c>
      <c r="E50" s="22">
        <v>6.2950000000000006E-2</v>
      </c>
      <c r="F50" s="22">
        <v>6.2350000000000003E-2</v>
      </c>
      <c r="G50" s="22">
        <v>5.994E-2</v>
      </c>
      <c r="H50" s="22">
        <v>5.8300000000000005E-2</v>
      </c>
      <c r="K50" s="15">
        <f t="shared" si="31"/>
        <v>0.82851148653326334</v>
      </c>
      <c r="L50" s="15">
        <f t="shared" si="34"/>
        <v>1.0257137378915906</v>
      </c>
      <c r="M50" s="15">
        <f t="shared" si="35"/>
        <v>1.0065075409486692</v>
      </c>
      <c r="N50" s="15">
        <f t="shared" si="36"/>
        <v>1.1029075106697035</v>
      </c>
      <c r="O50" s="15">
        <f t="shared" si="37"/>
        <v>0.97108182503663698</v>
      </c>
      <c r="P50" s="15">
        <f t="shared" si="38"/>
        <v>0.57969098327448021</v>
      </c>
      <c r="S50" s="11">
        <f t="shared" ca="1" si="39"/>
        <v>2.2729525080371986</v>
      </c>
      <c r="T50" s="11">
        <f t="shared" ca="1" si="39"/>
        <v>-0.15408990577623422</v>
      </c>
      <c r="U50" s="11">
        <f t="shared" ca="1" si="39"/>
        <v>0.23402548724756078</v>
      </c>
      <c r="V50" s="11">
        <f t="shared" ca="1" si="39"/>
        <v>-4.4229958709633421E-3</v>
      </c>
      <c r="W50" s="11">
        <f t="shared" ca="1" si="39"/>
        <v>3.1979830051151695E-2</v>
      </c>
      <c r="X50" s="11">
        <f t="shared" ca="1" si="39"/>
        <v>-3.4013314198175659E-2</v>
      </c>
      <c r="Z50" s="1">
        <f t="shared" ca="1" si="19"/>
        <v>6.0646765888474091E-2</v>
      </c>
      <c r="AA50" s="1">
        <f t="shared" ca="1" si="20"/>
        <v>6.3428737143301023E-2</v>
      </c>
      <c r="AB50" s="1">
        <f t="shared" ca="1" si="21"/>
        <v>6.3255115281772356E-2</v>
      </c>
      <c r="AC50" s="1">
        <f t="shared" ca="1" si="22"/>
        <v>6.2187017472322949E-2</v>
      </c>
      <c r="AD50" s="1">
        <f t="shared" ca="1" si="23"/>
        <v>5.9979657449497251E-2</v>
      </c>
      <c r="AE50" s="1">
        <f t="shared" ca="1" si="24"/>
        <v>5.8295244286396285E-2</v>
      </c>
      <c r="AF50" s="15">
        <f t="shared" ca="1" si="25"/>
        <v>-3.2341115259112985E-6</v>
      </c>
      <c r="AG50" s="15">
        <f t="shared" ca="1" si="26"/>
        <v>-1.9126285669897325E-4</v>
      </c>
      <c r="AH50" s="15">
        <f t="shared" ca="1" si="27"/>
        <v>3.0511528177235014E-4</v>
      </c>
      <c r="AI50" s="15">
        <f t="shared" ca="1" si="28"/>
        <v>-1.6298252767705385E-4</v>
      </c>
      <c r="AJ50" s="15">
        <f t="shared" ca="1" si="29"/>
        <v>3.9657449497250419E-5</v>
      </c>
      <c r="AK50" s="15">
        <f t="shared" ca="1" si="30"/>
        <v>-4.7557136037199021E-6</v>
      </c>
    </row>
    <row r="51" spans="1:37">
      <c r="A51" s="5">
        <f t="shared" si="32"/>
        <v>25</v>
      </c>
      <c r="B51" s="21">
        <v>36637</v>
      </c>
      <c r="C51" s="22">
        <v>6.0639999999999999E-2</v>
      </c>
      <c r="D51" s="22">
        <v>6.3619999999999996E-2</v>
      </c>
      <c r="E51" s="22">
        <v>6.3009999999999997E-2</v>
      </c>
      <c r="F51" s="22">
        <v>6.2390000000000001E-2</v>
      </c>
      <c r="G51" s="22">
        <v>5.987E-2</v>
      </c>
      <c r="H51" s="22">
        <v>5.8270000000000002E-2</v>
      </c>
      <c r="K51" s="15">
        <f t="shared" si="31"/>
        <v>0.82760854929501404</v>
      </c>
      <c r="L51" s="15">
        <f t="shared" si="34"/>
        <v>1.0257137378915906</v>
      </c>
      <c r="M51" s="15">
        <f t="shared" si="35"/>
        <v>1.013433498722718</v>
      </c>
      <c r="N51" s="15">
        <f t="shared" si="36"/>
        <v>1.1085223207529908</v>
      </c>
      <c r="O51" s="15">
        <f t="shared" si="37"/>
        <v>0.95571472515378786</v>
      </c>
      <c r="P51" s="15">
        <f t="shared" si="38"/>
        <v>0.56528144442728445</v>
      </c>
      <c r="S51" s="11">
        <f t="shared" ca="1" si="39"/>
        <v>2.2663761468796428</v>
      </c>
      <c r="T51" s="11">
        <f t="shared" ca="1" si="39"/>
        <v>-0.16972165412644313</v>
      </c>
      <c r="U51" s="11">
        <f t="shared" ca="1" si="39"/>
        <v>0.24126270587975324</v>
      </c>
      <c r="V51" s="11">
        <f t="shared" ca="1" si="39"/>
        <v>-1.6250215396791473E-2</v>
      </c>
      <c r="W51" s="11">
        <f t="shared" ca="1" si="39"/>
        <v>3.5724705994726519E-2</v>
      </c>
      <c r="X51" s="11">
        <f t="shared" ca="1" si="39"/>
        <v>-2.8517114240032698E-2</v>
      </c>
      <c r="Z51" s="1">
        <f t="shared" ca="1" si="19"/>
        <v>6.0661741919413217E-2</v>
      </c>
      <c r="AA51" s="1">
        <f t="shared" ca="1" si="20"/>
        <v>6.3444524984528003E-2</v>
      </c>
      <c r="AB51" s="1">
        <f t="shared" ca="1" si="21"/>
        <v>6.3265315074432643E-2</v>
      </c>
      <c r="AC51" s="1">
        <f t="shared" ca="1" si="22"/>
        <v>6.2189415950738555E-2</v>
      </c>
      <c r="AD51" s="1">
        <f t="shared" ca="1" si="23"/>
        <v>5.9956506507073667E-2</v>
      </c>
      <c r="AE51" s="1">
        <f t="shared" ca="1" si="24"/>
        <v>5.8258682082263064E-2</v>
      </c>
      <c r="AF51" s="15">
        <f t="shared" ca="1" si="25"/>
        <v>2.1741919413217903E-5</v>
      </c>
      <c r="AG51" s="15">
        <f t="shared" ca="1" si="26"/>
        <v>-1.7547501547199307E-4</v>
      </c>
      <c r="AH51" s="15">
        <f t="shared" ca="1" si="27"/>
        <v>2.5531507443264656E-4</v>
      </c>
      <c r="AI51" s="15">
        <f t="shared" ca="1" si="28"/>
        <v>-2.005840492614458E-4</v>
      </c>
      <c r="AJ51" s="15">
        <f t="shared" ca="1" si="29"/>
        <v>8.650650707366786E-5</v>
      </c>
      <c r="AK51" s="15">
        <f t="shared" ca="1" si="30"/>
        <v>-1.1317917736938798E-5</v>
      </c>
    </row>
    <row r="52" spans="1:37">
      <c r="A52" s="5">
        <f t="shared" si="32"/>
        <v>26</v>
      </c>
      <c r="B52" s="21">
        <v>36640</v>
      </c>
      <c r="C52" s="22">
        <v>6.0740000000000002E-2</v>
      </c>
      <c r="D52" s="22">
        <v>6.3880000000000006E-2</v>
      </c>
      <c r="E52" s="22">
        <v>6.3320000000000001E-2</v>
      </c>
      <c r="F52" s="22">
        <v>6.2600000000000003E-2</v>
      </c>
      <c r="G52" s="22">
        <v>6.0170000000000008E-2</v>
      </c>
      <c r="H52" s="22">
        <v>5.8750000000000004E-2</v>
      </c>
      <c r="K52" s="15">
        <f t="shared" si="31"/>
        <v>0.83663792167750417</v>
      </c>
      <c r="L52" s="15">
        <f t="shared" si="34"/>
        <v>1.0512982129628294</v>
      </c>
      <c r="M52" s="15">
        <f t="shared" si="35"/>
        <v>1.0492176138886435</v>
      </c>
      <c r="N52" s="15">
        <f t="shared" si="36"/>
        <v>1.1380000736902511</v>
      </c>
      <c r="O52" s="15">
        <f t="shared" si="37"/>
        <v>1.0215737246517143</v>
      </c>
      <c r="P52" s="15">
        <f t="shared" si="38"/>
        <v>0.79583406598239903</v>
      </c>
      <c r="S52" s="11">
        <f t="shared" ca="1" si="39"/>
        <v>2.4186289139043087</v>
      </c>
      <c r="T52" s="11">
        <f t="shared" ca="1" si="39"/>
        <v>8.841631034729458E-4</v>
      </c>
      <c r="U52" s="11">
        <f t="shared" ca="1" si="39"/>
        <v>0.15678085689041821</v>
      </c>
      <c r="V52" s="11">
        <f t="shared" ca="1" si="39"/>
        <v>-4.6434367244783309E-2</v>
      </c>
      <c r="W52" s="11">
        <f t="shared" ca="1" si="39"/>
        <v>2.9886154464695704E-2</v>
      </c>
      <c r="X52" s="11">
        <f t="shared" ca="1" si="39"/>
        <v>-2.5715255433526447E-2</v>
      </c>
      <c r="Z52" s="1">
        <f t="shared" ca="1" si="19"/>
        <v>6.0883947954967182E-2</v>
      </c>
      <c r="AA52" s="1">
        <f t="shared" ca="1" si="20"/>
        <v>6.3615713813538977E-2</v>
      </c>
      <c r="AB52" s="1">
        <f t="shared" ca="1" si="21"/>
        <v>6.3442160682672333E-2</v>
      </c>
      <c r="AC52" s="1">
        <f t="shared" ca="1" si="22"/>
        <v>6.2390903749006091E-2</v>
      </c>
      <c r="AD52" s="1">
        <f t="shared" ca="1" si="23"/>
        <v>6.0354745699622882E-2</v>
      </c>
      <c r="AE52" s="1">
        <f t="shared" ca="1" si="24"/>
        <v>5.8723654101487277E-2</v>
      </c>
      <c r="AF52" s="15">
        <f t="shared" ca="1" si="25"/>
        <v>1.4394795496718016E-4</v>
      </c>
      <c r="AG52" s="15">
        <f t="shared" ca="1" si="26"/>
        <v>-2.6428618646102964E-4</v>
      </c>
      <c r="AH52" s="15">
        <f t="shared" ca="1" si="27"/>
        <v>1.2216068267233149E-4</v>
      </c>
      <c r="AI52" s="15">
        <f t="shared" ca="1" si="28"/>
        <v>-2.0909625099391205E-4</v>
      </c>
      <c r="AJ52" s="15">
        <f t="shared" ca="1" si="29"/>
        <v>1.8474569962287357E-4</v>
      </c>
      <c r="AK52" s="15">
        <f t="shared" ca="1" si="30"/>
        <v>-2.6345898512726562E-5</v>
      </c>
    </row>
    <row r="53" spans="1:37">
      <c r="A53" s="5">
        <f t="shared" si="32"/>
        <v>27</v>
      </c>
      <c r="B53" s="21">
        <v>36641</v>
      </c>
      <c r="C53" s="22">
        <v>6.1289999999999997E-2</v>
      </c>
      <c r="D53" s="22">
        <v>6.4839999999999995E-2</v>
      </c>
      <c r="E53" s="22">
        <v>6.4310000000000006E-2</v>
      </c>
      <c r="F53" s="22">
        <v>6.3730000000000009E-2</v>
      </c>
      <c r="G53" s="22">
        <v>6.1280000000000001E-2</v>
      </c>
      <c r="H53" s="22">
        <v>5.9360000000000003E-2</v>
      </c>
      <c r="K53" s="15">
        <f t="shared" si="31"/>
        <v>0.88629946978119822</v>
      </c>
      <c r="L53" s="15">
        <f t="shared" si="34"/>
        <v>1.1457639670720141</v>
      </c>
      <c r="M53" s="15">
        <f t="shared" si="35"/>
        <v>1.1634959171604684</v>
      </c>
      <c r="N53" s="15">
        <f t="shared" si="36"/>
        <v>1.2966184585431275</v>
      </c>
      <c r="O53" s="15">
        <f t="shared" si="37"/>
        <v>1.2652520227940336</v>
      </c>
      <c r="P53" s="15">
        <f t="shared" si="38"/>
        <v>1.0888280225420228</v>
      </c>
      <c r="S53" s="11">
        <f t="shared" ca="1" si="39"/>
        <v>2.8014541842345033</v>
      </c>
      <c r="T53" s="11">
        <f t="shared" ca="1" si="39"/>
        <v>0.21836459290375776</v>
      </c>
      <c r="U53" s="11">
        <f t="shared" ca="1" si="39"/>
        <v>0.14782717187203298</v>
      </c>
      <c r="V53" s="11">
        <f t="shared" ca="1" si="39"/>
        <v>-1.6498138478746205E-2</v>
      </c>
      <c r="W53" s="11">
        <f t="shared" ca="1" si="39"/>
        <v>3.2035066052443224E-2</v>
      </c>
      <c r="X53" s="11">
        <f t="shared" ca="1" si="39"/>
        <v>-2.5945904167636751E-2</v>
      </c>
      <c r="Z53" s="1">
        <f t="shared" ca="1" si="19"/>
        <v>6.1317343063420189E-2</v>
      </c>
      <c r="AA53" s="1">
        <f t="shared" ca="1" si="20"/>
        <v>6.4673697037709851E-2</v>
      </c>
      <c r="AB53" s="1">
        <f t="shared" ca="1" si="21"/>
        <v>6.4534998765032367E-2</v>
      </c>
      <c r="AC53" s="1">
        <f t="shared" ca="1" si="22"/>
        <v>6.3547822599378884E-2</v>
      </c>
      <c r="AD53" s="1">
        <f t="shared" ca="1" si="23"/>
        <v>6.1364071867610968E-2</v>
      </c>
      <c r="AE53" s="1">
        <f t="shared" ca="1" si="24"/>
        <v>5.9348866081528034E-2</v>
      </c>
      <c r="AF53" s="15">
        <f t="shared" ca="1" si="25"/>
        <v>2.7343063420191827E-5</v>
      </c>
      <c r="AG53" s="15">
        <f t="shared" ca="1" si="26"/>
        <v>-1.6630296229014352E-4</v>
      </c>
      <c r="AH53" s="15">
        <f t="shared" ca="1" si="27"/>
        <v>2.2499876503236094E-4</v>
      </c>
      <c r="AI53" s="15">
        <f t="shared" ca="1" si="28"/>
        <v>-1.821774006211252E-4</v>
      </c>
      <c r="AJ53" s="15">
        <f t="shared" ca="1" si="29"/>
        <v>8.4071867610967244E-5</v>
      </c>
      <c r="AK53" s="15">
        <f t="shared" ca="1" si="30"/>
        <v>-1.1133918471968596E-5</v>
      </c>
    </row>
    <row r="54" spans="1:37">
      <c r="A54" s="5">
        <f t="shared" si="32"/>
        <v>28</v>
      </c>
      <c r="B54" s="21">
        <v>36642</v>
      </c>
      <c r="C54" s="22">
        <v>6.1070000000000006E-2</v>
      </c>
      <c r="D54" s="22">
        <v>6.5009999999999998E-2</v>
      </c>
      <c r="E54" s="22">
        <v>6.4680000000000001E-2</v>
      </c>
      <c r="F54" s="22">
        <v>6.3850000000000004E-2</v>
      </c>
      <c r="G54" s="22">
        <v>6.13E-2</v>
      </c>
      <c r="H54" s="22">
        <v>5.944E-2</v>
      </c>
      <c r="K54" s="15">
        <f t="shared" si="31"/>
        <v>0.86643485053972125</v>
      </c>
      <c r="L54" s="15">
        <f t="shared" si="34"/>
        <v>1.162492277695516</v>
      </c>
      <c r="M54" s="15">
        <f t="shared" si="35"/>
        <v>1.2062059901004427</v>
      </c>
      <c r="N54" s="15">
        <f t="shared" si="36"/>
        <v>1.3134628887929898</v>
      </c>
      <c r="O54" s="15">
        <f t="shared" si="37"/>
        <v>1.2696426227605617</v>
      </c>
      <c r="P54" s="15">
        <f t="shared" si="38"/>
        <v>1.1272534594678736</v>
      </c>
      <c r="S54" s="11">
        <f t="shared" ca="1" si="39"/>
        <v>2.8417753396951904</v>
      </c>
      <c r="T54" s="11">
        <f t="shared" ca="1" si="39"/>
        <v>0.24711848720135232</v>
      </c>
      <c r="U54" s="11">
        <f t="shared" ca="1" si="39"/>
        <v>0.15785892552057001</v>
      </c>
      <c r="V54" s="11">
        <f t="shared" ca="1" si="39"/>
        <v>-5.2785888596329378E-2</v>
      </c>
      <c r="W54" s="11">
        <f t="shared" ca="1" si="39"/>
        <v>1.5341729527050492E-2</v>
      </c>
      <c r="X54" s="11">
        <f t="shared" ca="1" si="39"/>
        <v>-1.4569181584176234E-2</v>
      </c>
      <c r="Z54" s="1">
        <f t="shared" ca="1" si="19"/>
        <v>6.1254275382637488E-2</v>
      </c>
      <c r="AA54" s="1">
        <f t="shared" ca="1" si="20"/>
        <v>6.4772859862840648E-2</v>
      </c>
      <c r="AB54" s="1">
        <f t="shared" ca="1" si="21"/>
        <v>6.4660671780632492E-2</v>
      </c>
      <c r="AC54" s="1">
        <f t="shared" ca="1" si="22"/>
        <v>6.3706146332418168E-2</v>
      </c>
      <c r="AD54" s="1">
        <f t="shared" ca="1" si="23"/>
        <v>6.1493994186311442E-2</v>
      </c>
      <c r="AE54" s="1">
        <f t="shared" ca="1" si="24"/>
        <v>5.9411592328604691E-2</v>
      </c>
      <c r="AF54" s="15">
        <f t="shared" ca="1" si="25"/>
        <v>1.8427538263748183E-4</v>
      </c>
      <c r="AG54" s="15">
        <f t="shared" ca="1" si="26"/>
        <v>-2.3714013715935012E-4</v>
      </c>
      <c r="AH54" s="15">
        <f t="shared" ca="1" si="27"/>
        <v>-1.9328219367509281E-5</v>
      </c>
      <c r="AI54" s="15">
        <f t="shared" ca="1" si="28"/>
        <v>-1.4385366758183638E-4</v>
      </c>
      <c r="AJ54" s="15">
        <f t="shared" ca="1" si="29"/>
        <v>1.9399418631144139E-4</v>
      </c>
      <c r="AK54" s="15">
        <f t="shared" ca="1" si="30"/>
        <v>-2.8407671395308531E-5</v>
      </c>
    </row>
    <row r="55" spans="1:37">
      <c r="A55" s="5">
        <f t="shared" si="32"/>
        <v>29</v>
      </c>
      <c r="B55" s="21">
        <v>36643</v>
      </c>
      <c r="C55" s="22">
        <v>6.1390000000000007E-2</v>
      </c>
      <c r="D55" s="22">
        <v>6.6129999999999994E-2</v>
      </c>
      <c r="E55" s="22">
        <v>6.5930000000000002E-2</v>
      </c>
      <c r="F55" s="22">
        <v>6.5159999999999996E-2</v>
      </c>
      <c r="G55" s="22">
        <v>6.2230000000000001E-2</v>
      </c>
      <c r="H55" s="22">
        <v>5.9850000000000007E-2</v>
      </c>
      <c r="K55" s="15">
        <f t="shared" si="31"/>
        <v>0.89532884216368902</v>
      </c>
      <c r="L55" s="15">
        <f t="shared" si="34"/>
        <v>1.2727023241562325</v>
      </c>
      <c r="M55" s="15">
        <f t="shared" si="35"/>
        <v>1.3504967770598169</v>
      </c>
      <c r="N55" s="15">
        <f t="shared" si="36"/>
        <v>1.4973479190206582</v>
      </c>
      <c r="O55" s="15">
        <f t="shared" si="37"/>
        <v>1.4738055212041279</v>
      </c>
      <c r="P55" s="15">
        <f t="shared" si="38"/>
        <v>1.3241838237128705</v>
      </c>
      <c r="S55" s="11">
        <f t="shared" ca="1" si="39"/>
        <v>3.1958684347244386</v>
      </c>
      <c r="T55" s="11">
        <f t="shared" ca="1" si="39"/>
        <v>0.38517580084400804</v>
      </c>
      <c r="U55" s="11">
        <f t="shared" ca="1" si="39"/>
        <v>0.21766008634038669</v>
      </c>
      <c r="V55" s="11">
        <f t="shared" ca="1" si="39"/>
        <v>-5.603226885865048E-2</v>
      </c>
      <c r="W55" s="11">
        <f t="shared" ca="1" si="39"/>
        <v>1.8090125887379897E-2</v>
      </c>
      <c r="X55" s="11">
        <f t="shared" ca="1" si="39"/>
        <v>-8.0349028793365428E-3</v>
      </c>
      <c r="Z55" s="1">
        <f t="shared" ca="1" si="19"/>
        <v>6.1567906422374204E-2</v>
      </c>
      <c r="AA55" s="1">
        <f t="shared" ca="1" si="20"/>
        <v>6.594093032336229E-2</v>
      </c>
      <c r="AB55" s="1">
        <f t="shared" ca="1" si="21"/>
        <v>6.5877538431611232E-2</v>
      </c>
      <c r="AC55" s="1">
        <f t="shared" ca="1" si="22"/>
        <v>6.4994451894788557E-2</v>
      </c>
      <c r="AD55" s="1">
        <f t="shared" ca="1" si="23"/>
        <v>6.2440542761927384E-2</v>
      </c>
      <c r="AE55" s="1">
        <f t="shared" ca="1" si="24"/>
        <v>5.9819527027952429E-2</v>
      </c>
      <c r="AF55" s="15">
        <f t="shared" ca="1" si="25"/>
        <v>1.7790642237419663E-4</v>
      </c>
      <c r="AG55" s="15">
        <f t="shared" ca="1" si="26"/>
        <v>-1.8906967663770424E-4</v>
      </c>
      <c r="AH55" s="15">
        <f t="shared" ca="1" si="27"/>
        <v>-5.2461568388770252E-5</v>
      </c>
      <c r="AI55" s="15">
        <f t="shared" ca="1" si="28"/>
        <v>-1.6554810521143826E-4</v>
      </c>
      <c r="AJ55" s="15">
        <f t="shared" ca="1" si="29"/>
        <v>2.1054276192738336E-4</v>
      </c>
      <c r="AK55" s="15">
        <f t="shared" ca="1" si="30"/>
        <v>-3.0472972047577984E-5</v>
      </c>
    </row>
    <row r="56" spans="1:37">
      <c r="A56" s="5">
        <f t="shared" si="32"/>
        <v>30</v>
      </c>
      <c r="B56" s="21">
        <v>36644</v>
      </c>
      <c r="C56" s="22">
        <v>6.1699999999999998E-2</v>
      </c>
      <c r="D56" s="22">
        <v>6.676E-2</v>
      </c>
      <c r="E56" s="22">
        <v>6.6180000000000003E-2</v>
      </c>
      <c r="F56" s="22">
        <v>6.5380000000000008E-2</v>
      </c>
      <c r="G56" s="22">
        <v>6.2120000000000002E-2</v>
      </c>
      <c r="H56" s="22">
        <v>5.96E-2</v>
      </c>
      <c r="K56" s="15">
        <f t="shared" si="31"/>
        <v>0.92331989654940694</v>
      </c>
      <c r="L56" s="15">
        <f t="shared" si="34"/>
        <v>1.3346954752903861</v>
      </c>
      <c r="M56" s="15">
        <f t="shared" si="35"/>
        <v>1.3793549344516918</v>
      </c>
      <c r="N56" s="15">
        <f t="shared" si="36"/>
        <v>1.5282293744787419</v>
      </c>
      <c r="O56" s="15">
        <f t="shared" si="37"/>
        <v>1.4496572213882224</v>
      </c>
      <c r="P56" s="15">
        <f t="shared" si="38"/>
        <v>1.2041043333195784</v>
      </c>
      <c r="S56" s="11">
        <f t="shared" ca="1" si="39"/>
        <v>3.205480084447264</v>
      </c>
      <c r="T56" s="11">
        <f t="shared" ca="1" si="39"/>
        <v>0.2548365042015891</v>
      </c>
      <c r="U56" s="11">
        <f t="shared" ca="1" si="39"/>
        <v>0.2778788936752048</v>
      </c>
      <c r="V56" s="11">
        <f t="shared" ca="1" si="39"/>
        <v>-7.0124831246384189E-2</v>
      </c>
      <c r="W56" s="11">
        <f t="shared" ca="1" si="39"/>
        <v>1.7193939556914457E-2</v>
      </c>
      <c r="X56" s="11">
        <f t="shared" ca="1" si="39"/>
        <v>-3.0593882654313488E-2</v>
      </c>
      <c r="Z56" s="1">
        <f t="shared" ca="1" si="19"/>
        <v>6.1972726378498169E-2</v>
      </c>
      <c r="AA56" s="1">
        <f t="shared" ca="1" si="20"/>
        <v>6.6348950101917603E-2</v>
      </c>
      <c r="AB56" s="1">
        <f t="shared" ca="1" si="21"/>
        <v>6.620068234049932E-2</v>
      </c>
      <c r="AC56" s="1">
        <f t="shared" ca="1" si="22"/>
        <v>6.5210781773483772E-2</v>
      </c>
      <c r="AD56" s="1">
        <f t="shared" ca="1" si="23"/>
        <v>6.2370214244791278E-2</v>
      </c>
      <c r="AE56" s="1">
        <f t="shared" ca="1" si="24"/>
        <v>5.9562787075238037E-2</v>
      </c>
      <c r="AF56" s="15">
        <f t="shared" ca="1" si="25"/>
        <v>2.7272637849817122E-4</v>
      </c>
      <c r="AG56" s="15">
        <f t="shared" ca="1" si="26"/>
        <v>-4.1104989808239678E-4</v>
      </c>
      <c r="AH56" s="15">
        <f t="shared" ca="1" si="27"/>
        <v>2.0682340499317275E-5</v>
      </c>
      <c r="AI56" s="15">
        <f t="shared" ca="1" si="28"/>
        <v>-1.6921822651623508E-4</v>
      </c>
      <c r="AJ56" s="15">
        <f t="shared" ca="1" si="29"/>
        <v>2.5021424479127613E-4</v>
      </c>
      <c r="AK56" s="15">
        <f t="shared" ca="1" si="30"/>
        <v>-3.7212924761963195E-5</v>
      </c>
    </row>
    <row r="57" spans="1:37">
      <c r="A57" s="5">
        <f t="shared" si="32"/>
        <v>31</v>
      </c>
      <c r="B57" s="21">
        <v>36647</v>
      </c>
      <c r="C57" s="22">
        <v>6.2240000000000004E-2</v>
      </c>
      <c r="D57" s="22">
        <v>6.719E-2</v>
      </c>
      <c r="E57" s="22">
        <v>6.6559999999999994E-2</v>
      </c>
      <c r="F57" s="22">
        <v>6.5869999999999998E-2</v>
      </c>
      <c r="G57" s="22">
        <v>6.2780000000000002E-2</v>
      </c>
      <c r="H57" s="22">
        <v>5.9879999999999996E-2</v>
      </c>
      <c r="K57" s="15">
        <f t="shared" si="31"/>
        <v>0.97207850741485302</v>
      </c>
      <c r="L57" s="15">
        <f t="shared" si="34"/>
        <v>1.3770082609851257</v>
      </c>
      <c r="M57" s="15">
        <f t="shared" si="35"/>
        <v>1.4232193336873407</v>
      </c>
      <c r="N57" s="15">
        <f t="shared" si="36"/>
        <v>1.597010797999014</v>
      </c>
      <c r="O57" s="15">
        <f t="shared" si="37"/>
        <v>1.5945470202836567</v>
      </c>
      <c r="P57" s="15">
        <f t="shared" si="38"/>
        <v>1.3385933625600595</v>
      </c>
      <c r="S57" s="11">
        <f t="shared" ref="S57:X66" ca="1" si="40">SUMPRODUCT(OFFSET($S$13:$X$13,S$24,0),$K57:$P57)</f>
        <v>3.3993498989924364</v>
      </c>
      <c r="T57" s="11">
        <f t="shared" ca="1" si="40"/>
        <v>0.35218841773549625</v>
      </c>
      <c r="U57" s="11">
        <f t="shared" ca="1" si="40"/>
        <v>0.26475305501485402</v>
      </c>
      <c r="V57" s="11">
        <f t="shared" ca="1" si="40"/>
        <v>-1.8572019328146006E-2</v>
      </c>
      <c r="W57" s="11">
        <f t="shared" ca="1" si="40"/>
        <v>1.7333105909506361E-2</v>
      </c>
      <c r="X57" s="11">
        <f t="shared" ca="1" si="40"/>
        <v>-3.3787162094250714E-2</v>
      </c>
      <c r="Z57" s="1">
        <f t="shared" ca="1" si="19"/>
        <v>6.2325800848530816E-2</v>
      </c>
      <c r="AA57" s="1">
        <f t="shared" ca="1" si="20"/>
        <v>6.6916270734326919E-2</v>
      </c>
      <c r="AB57" s="1">
        <f t="shared" ca="1" si="21"/>
        <v>6.6757442051423588E-2</v>
      </c>
      <c r="AC57" s="1">
        <f t="shared" ca="1" si="22"/>
        <v>6.5767452569505211E-2</v>
      </c>
      <c r="AD57" s="1">
        <f t="shared" ca="1" si="23"/>
        <v>6.2851843216303022E-2</v>
      </c>
      <c r="AE57" s="1">
        <f t="shared" ca="1" si="24"/>
        <v>5.9869384978111867E-2</v>
      </c>
      <c r="AF57" s="15">
        <f t="shared" ca="1" si="25"/>
        <v>8.5800848530812046E-5</v>
      </c>
      <c r="AG57" s="15">
        <f t="shared" ca="1" si="26"/>
        <v>-2.7372926567308109E-4</v>
      </c>
      <c r="AH57" s="15">
        <f t="shared" ca="1" si="27"/>
        <v>1.9744205142359361E-4</v>
      </c>
      <c r="AI57" s="15">
        <f t="shared" ca="1" si="28"/>
        <v>-1.025474304947871E-4</v>
      </c>
      <c r="AJ57" s="15">
        <f t="shared" ca="1" si="29"/>
        <v>7.1843216303019153E-5</v>
      </c>
      <c r="AK57" s="15">
        <f t="shared" ca="1" si="30"/>
        <v>-1.0615021888128739E-5</v>
      </c>
    </row>
    <row r="58" spans="1:37">
      <c r="A58" s="5">
        <f t="shared" si="32"/>
        <v>32</v>
      </c>
      <c r="B58" s="21">
        <v>36648</v>
      </c>
      <c r="C58" s="22">
        <v>6.1900000000000004E-2</v>
      </c>
      <c r="D58" s="22">
        <v>6.7110000000000003E-2</v>
      </c>
      <c r="E58" s="22">
        <v>6.6689999999999999E-2</v>
      </c>
      <c r="F58" s="22">
        <v>6.5839999999999996E-2</v>
      </c>
      <c r="G58" s="22">
        <v>6.2990000000000004E-2</v>
      </c>
      <c r="H58" s="22">
        <v>6.0110000000000004E-2</v>
      </c>
      <c r="K58" s="15">
        <f t="shared" si="31"/>
        <v>0.94137864131438731</v>
      </c>
      <c r="L58" s="15">
        <f t="shared" si="34"/>
        <v>1.3691361148093606</v>
      </c>
      <c r="M58" s="15">
        <f t="shared" si="35"/>
        <v>1.438225575531116</v>
      </c>
      <c r="N58" s="15">
        <f t="shared" si="36"/>
        <v>1.592799690436548</v>
      </c>
      <c r="O58" s="15">
        <f t="shared" si="37"/>
        <v>1.6406483199322042</v>
      </c>
      <c r="P58" s="15">
        <f t="shared" si="38"/>
        <v>1.4490664937218887</v>
      </c>
      <c r="S58" s="11">
        <f t="shared" ca="1" si="40"/>
        <v>3.4474282496280226</v>
      </c>
      <c r="T58" s="11">
        <f t="shared" ca="1" si="40"/>
        <v>0.46234961584655765</v>
      </c>
      <c r="U58" s="11">
        <f t="shared" ca="1" si="40"/>
        <v>0.24075568679635018</v>
      </c>
      <c r="V58" s="11">
        <f t="shared" ca="1" si="40"/>
        <v>-2.3564181810303619E-2</v>
      </c>
      <c r="W58" s="11">
        <f t="shared" ca="1" si="40"/>
        <v>-4.37645023566198E-3</v>
      </c>
      <c r="X58" s="11">
        <f t="shared" ca="1" si="40"/>
        <v>-2.6178078156366649E-2</v>
      </c>
      <c r="Z58" s="1">
        <f t="shared" ca="1" si="19"/>
        <v>6.2045275267399919E-2</v>
      </c>
      <c r="AA58" s="1">
        <f t="shared" ca="1" si="20"/>
        <v>6.6820709559793551E-2</v>
      </c>
      <c r="AB58" s="1">
        <f t="shared" ca="1" si="21"/>
        <v>6.6738318470101782E-2</v>
      </c>
      <c r="AC58" s="1">
        <f t="shared" ca="1" si="22"/>
        <v>6.5844419917462899E-2</v>
      </c>
      <c r="AD58" s="1">
        <f t="shared" ca="1" si="23"/>
        <v>6.3057073710089867E-2</v>
      </c>
      <c r="AE58" s="1">
        <f t="shared" ca="1" si="24"/>
        <v>6.009879130054234E-2</v>
      </c>
      <c r="AF58" s="15">
        <f t="shared" ca="1" si="25"/>
        <v>1.4527526739991498E-4</v>
      </c>
      <c r="AG58" s="15">
        <f t="shared" ca="1" si="26"/>
        <v>-2.8929044020645223E-4</v>
      </c>
      <c r="AH58" s="15">
        <f t="shared" ca="1" si="27"/>
        <v>4.8318470101782474E-5</v>
      </c>
      <c r="AI58" s="15">
        <f t="shared" ca="1" si="28"/>
        <v>4.4199174629028226E-6</v>
      </c>
      <c r="AJ58" s="15">
        <f t="shared" ca="1" si="29"/>
        <v>6.7073710089862737E-5</v>
      </c>
      <c r="AK58" s="15">
        <f t="shared" ca="1" si="30"/>
        <v>-1.1208699457664062E-5</v>
      </c>
    </row>
    <row r="59" spans="1:37">
      <c r="A59" s="5">
        <f t="shared" si="32"/>
        <v>33</v>
      </c>
      <c r="B59" s="21">
        <v>36649</v>
      </c>
      <c r="C59" s="22">
        <v>6.1890000000000001E-2</v>
      </c>
      <c r="D59" s="22">
        <v>6.7460000000000006E-2</v>
      </c>
      <c r="E59" s="22">
        <v>6.7199999999999996E-2</v>
      </c>
      <c r="F59" s="22">
        <v>6.6630000000000009E-2</v>
      </c>
      <c r="G59" s="22">
        <v>6.4009999999999997E-2</v>
      </c>
      <c r="H59" s="22">
        <v>6.1159999999999999E-2</v>
      </c>
      <c r="K59" s="15">
        <f t="shared" si="31"/>
        <v>0.94047570407613801</v>
      </c>
      <c r="L59" s="15">
        <f t="shared" si="34"/>
        <v>1.4035767543283348</v>
      </c>
      <c r="M59" s="15">
        <f t="shared" si="35"/>
        <v>1.4970962166105404</v>
      </c>
      <c r="N59" s="15">
        <f t="shared" si="36"/>
        <v>1.7036921895814805</v>
      </c>
      <c r="O59" s="15">
        <f t="shared" si="37"/>
        <v>1.8645689182251461</v>
      </c>
      <c r="P59" s="15">
        <f t="shared" si="38"/>
        <v>1.9534003533736983</v>
      </c>
      <c r="S59" s="11">
        <f t="shared" ca="1" si="40"/>
        <v>3.8083508316831662</v>
      </c>
      <c r="T59" s="11">
        <f t="shared" ca="1" si="40"/>
        <v>0.87947725389758424</v>
      </c>
      <c r="U59" s="11">
        <f t="shared" ca="1" si="40"/>
        <v>0.11060016031702768</v>
      </c>
      <c r="V59" s="11">
        <f t="shared" ca="1" si="40"/>
        <v>-3.1002644000653778E-2</v>
      </c>
      <c r="W59" s="11">
        <f t="shared" ca="1" si="40"/>
        <v>8.6808683339282128E-3</v>
      </c>
      <c r="X59" s="11">
        <f t="shared" ca="1" si="40"/>
        <v>-2.2167342497070631E-2</v>
      </c>
      <c r="Z59" s="1">
        <f t="shared" ca="1" si="19"/>
        <v>6.2023203552515505E-2</v>
      </c>
      <c r="AA59" s="1">
        <f t="shared" ca="1" si="20"/>
        <v>6.7214046209941827E-2</v>
      </c>
      <c r="AB59" s="1">
        <f t="shared" ca="1" si="21"/>
        <v>6.7259923326598761E-2</v>
      </c>
      <c r="AC59" s="1">
        <f t="shared" ca="1" si="22"/>
        <v>6.6553059055761213E-2</v>
      </c>
      <c r="AD59" s="1">
        <f t="shared" ca="1" si="23"/>
        <v>6.4118850348090312E-2</v>
      </c>
      <c r="AE59" s="1">
        <f t="shared" ca="1" si="24"/>
        <v>6.1143607249698889E-2</v>
      </c>
      <c r="AF59" s="15">
        <f t="shared" ca="1" si="25"/>
        <v>1.3320355251550398E-4</v>
      </c>
      <c r="AG59" s="15">
        <f t="shared" ca="1" si="26"/>
        <v>-2.4595379005817875E-4</v>
      </c>
      <c r="AH59" s="15">
        <f t="shared" ca="1" si="27"/>
        <v>5.9923326598765314E-5</v>
      </c>
      <c r="AI59" s="15">
        <f t="shared" ca="1" si="28"/>
        <v>-7.6940944238795828E-5</v>
      </c>
      <c r="AJ59" s="15">
        <f t="shared" ca="1" si="29"/>
        <v>1.0885034809031413E-4</v>
      </c>
      <c r="AK59" s="15">
        <f t="shared" ca="1" si="30"/>
        <v>-1.6392750301109926E-5</v>
      </c>
    </row>
    <row r="60" spans="1:37">
      <c r="A60" s="5">
        <f t="shared" si="32"/>
        <v>34</v>
      </c>
      <c r="B60" s="21">
        <v>36650</v>
      </c>
      <c r="C60" s="22">
        <v>6.1559999999999997E-2</v>
      </c>
      <c r="D60" s="22">
        <v>6.7540000000000003E-2</v>
      </c>
      <c r="E60" s="22">
        <v>6.7449999999999996E-2</v>
      </c>
      <c r="F60" s="22">
        <v>6.6799999999999998E-2</v>
      </c>
      <c r="G60" s="22">
        <v>6.4269999999999994E-2</v>
      </c>
      <c r="H60" s="22">
        <v>6.1550000000000001E-2</v>
      </c>
      <c r="K60" s="15">
        <f t="shared" si="31"/>
        <v>0.91067877521392093</v>
      </c>
      <c r="L60" s="15">
        <f t="shared" si="34"/>
        <v>1.4114489005041</v>
      </c>
      <c r="M60" s="15">
        <f t="shared" si="35"/>
        <v>1.5259543740024153</v>
      </c>
      <c r="N60" s="15">
        <f t="shared" si="36"/>
        <v>1.7275551324354514</v>
      </c>
      <c r="O60" s="15">
        <f t="shared" si="37"/>
        <v>1.9216467177900134</v>
      </c>
      <c r="P60" s="15">
        <f t="shared" si="38"/>
        <v>2.1407243583872293</v>
      </c>
      <c r="S60" s="11">
        <f t="shared" ca="1" si="40"/>
        <v>3.9134481259350387</v>
      </c>
      <c r="T60" s="11">
        <f t="shared" ca="1" si="40"/>
        <v>1.0423888092674365</v>
      </c>
      <c r="U60" s="11">
        <f t="shared" ca="1" si="40"/>
        <v>6.5268280445154092E-2</v>
      </c>
      <c r="V60" s="11">
        <f t="shared" ca="1" si="40"/>
        <v>-6.1254542501587683E-2</v>
      </c>
      <c r="W60" s="11">
        <f t="shared" ca="1" si="40"/>
        <v>-1.8483783669318021E-3</v>
      </c>
      <c r="X60" s="11">
        <f t="shared" ca="1" si="40"/>
        <v>-1.6372418993721397E-2</v>
      </c>
      <c r="Z60" s="1">
        <f t="shared" ca="1" si="19"/>
        <v>6.1822096930052549E-2</v>
      </c>
      <c r="AA60" s="1">
        <f t="shared" ca="1" si="20"/>
        <v>6.7215528911422573E-2</v>
      </c>
      <c r="AB60" s="1">
        <f t="shared" ca="1" si="21"/>
        <v>6.7340463751071736E-2</v>
      </c>
      <c r="AC60" s="1">
        <f t="shared" ca="1" si="22"/>
        <v>6.6738381642767394E-2</v>
      </c>
      <c r="AD60" s="1">
        <f t="shared" ca="1" si="23"/>
        <v>6.4473047241928108E-2</v>
      </c>
      <c r="AE60" s="1">
        <f t="shared" ca="1" si="24"/>
        <v>6.151894588711946E-2</v>
      </c>
      <c r="AF60" s="15">
        <f t="shared" ca="1" si="25"/>
        <v>2.6209693005255219E-4</v>
      </c>
      <c r="AG60" s="15">
        <f t="shared" ca="1" si="26"/>
        <v>-3.244710885774299E-4</v>
      </c>
      <c r="AH60" s="15">
        <f t="shared" ca="1" si="27"/>
        <v>-1.095362489282603E-4</v>
      </c>
      <c r="AI60" s="15">
        <f t="shared" ca="1" si="28"/>
        <v>-6.1618357232604004E-5</v>
      </c>
      <c r="AJ60" s="15">
        <f t="shared" ca="1" si="29"/>
        <v>2.030472419281143E-4</v>
      </c>
      <c r="AK60" s="15">
        <f t="shared" ca="1" si="30"/>
        <v>-3.105411288054083E-5</v>
      </c>
    </row>
    <row r="61" spans="1:37">
      <c r="A61" s="5">
        <f t="shared" si="32"/>
        <v>35</v>
      </c>
      <c r="B61" s="21">
        <v>36651</v>
      </c>
      <c r="C61" s="22">
        <v>6.241E-2</v>
      </c>
      <c r="D61" s="22">
        <v>6.8239999999999995E-2</v>
      </c>
      <c r="E61" s="22">
        <v>6.8229999999999999E-2</v>
      </c>
      <c r="F61" s="22">
        <v>6.7640000000000006E-2</v>
      </c>
      <c r="G61" s="22">
        <v>6.5049999999999997E-2</v>
      </c>
      <c r="H61" s="22">
        <v>6.1879999999999998E-2</v>
      </c>
      <c r="K61" s="15">
        <f t="shared" si="31"/>
        <v>0.98742844046508549</v>
      </c>
      <c r="L61" s="15">
        <f t="shared" si="34"/>
        <v>1.4803301795420472</v>
      </c>
      <c r="M61" s="15">
        <f t="shared" si="35"/>
        <v>1.6159918250650651</v>
      </c>
      <c r="N61" s="15">
        <f t="shared" si="36"/>
        <v>1.8454661441844926</v>
      </c>
      <c r="O61" s="15">
        <f t="shared" si="37"/>
        <v>2.0928801164846176</v>
      </c>
      <c r="P61" s="15">
        <f t="shared" si="38"/>
        <v>2.2992292857063688</v>
      </c>
      <c r="S61" s="11">
        <f t="shared" ca="1" si="40"/>
        <v>4.1898554443006439</v>
      </c>
      <c r="T61" s="11">
        <f t="shared" ca="1" si="40"/>
        <v>1.1361369866843032</v>
      </c>
      <c r="U61" s="11">
        <f t="shared" ca="1" si="40"/>
        <v>6.3314237874181334E-2</v>
      </c>
      <c r="V61" s="11">
        <f t="shared" ca="1" si="40"/>
        <v>-1.9804820620004548E-2</v>
      </c>
      <c r="W61" s="11">
        <f t="shared" ca="1" si="40"/>
        <v>6.2746329422535135E-3</v>
      </c>
      <c r="X61" s="11">
        <f t="shared" ca="1" si="40"/>
        <v>-5.7907195860740675E-3</v>
      </c>
      <c r="Z61" s="1">
        <f t="shared" ca="1" si="19"/>
        <v>6.2478415889966402E-2</v>
      </c>
      <c r="AA61" s="1">
        <f t="shared" ca="1" si="20"/>
        <v>6.8149915224425234E-2</v>
      </c>
      <c r="AB61" s="1">
        <f t="shared" ca="1" si="21"/>
        <v>6.8226704421812584E-2</v>
      </c>
      <c r="AC61" s="1">
        <f t="shared" ca="1" si="22"/>
        <v>6.7583380126437539E-2</v>
      </c>
      <c r="AD61" s="1">
        <f t="shared" ca="1" si="23"/>
        <v>6.5123259839074688E-2</v>
      </c>
      <c r="AE61" s="1">
        <f t="shared" ca="1" si="24"/>
        <v>6.1869297173283655E-2</v>
      </c>
      <c r="AF61" s="15">
        <f t="shared" ca="1" si="25"/>
        <v>6.8415889966401411E-5</v>
      </c>
      <c r="AG61" s="15">
        <f t="shared" ca="1" si="26"/>
        <v>-9.0084775574761355E-5</v>
      </c>
      <c r="AH61" s="15">
        <f t="shared" ca="1" si="27"/>
        <v>-3.2955781874149936E-6</v>
      </c>
      <c r="AI61" s="15">
        <f t="shared" ca="1" si="28"/>
        <v>-5.6619873562466227E-5</v>
      </c>
      <c r="AJ61" s="15">
        <f t="shared" ca="1" si="29"/>
        <v>7.3259839074690802E-5</v>
      </c>
      <c r="AK61" s="15">
        <f t="shared" ca="1" si="30"/>
        <v>-1.0702826716342539E-5</v>
      </c>
    </row>
    <row r="62" spans="1:37">
      <c r="A62" s="5">
        <f t="shared" si="32"/>
        <v>36</v>
      </c>
      <c r="B62" s="21">
        <v>36654</v>
      </c>
      <c r="C62" s="22">
        <v>6.3170000000000004E-2</v>
      </c>
      <c r="D62" s="22">
        <v>6.8510000000000001E-2</v>
      </c>
      <c r="E62" s="22">
        <v>6.8490000000000009E-2</v>
      </c>
      <c r="F62" s="22">
        <v>6.8100000000000008E-2</v>
      </c>
      <c r="G62" s="22">
        <v>6.5600000000000006E-2</v>
      </c>
      <c r="H62" s="22">
        <v>6.2430000000000006E-2</v>
      </c>
      <c r="K62" s="15">
        <f t="shared" si="31"/>
        <v>1.0560516705720091</v>
      </c>
      <c r="L62" s="15">
        <f t="shared" si="34"/>
        <v>1.5068986728852563</v>
      </c>
      <c r="M62" s="15">
        <f t="shared" si="35"/>
        <v>1.6460043087526162</v>
      </c>
      <c r="N62" s="15">
        <f t="shared" si="36"/>
        <v>1.9100364601423006</v>
      </c>
      <c r="O62" s="15">
        <f t="shared" si="37"/>
        <v>2.2136216155641479</v>
      </c>
      <c r="P62" s="15">
        <f t="shared" si="38"/>
        <v>2.5634041645716077</v>
      </c>
      <c r="S62" s="11">
        <f t="shared" ca="1" si="40"/>
        <v>4.4133991928252359</v>
      </c>
      <c r="T62" s="11">
        <f t="shared" ca="1" si="40"/>
        <v>1.316751428436675</v>
      </c>
      <c r="U62" s="11">
        <f t="shared" ca="1" si="40"/>
        <v>-4.2856411806933892E-2</v>
      </c>
      <c r="V62" s="11">
        <f t="shared" ca="1" si="40"/>
        <v>-1.3351557052604379E-3</v>
      </c>
      <c r="W62" s="11">
        <f t="shared" ca="1" si="40"/>
        <v>3.0892307628360316E-2</v>
      </c>
      <c r="X62" s="11">
        <f t="shared" ca="1" si="40"/>
        <v>4.7300898306060907E-4</v>
      </c>
      <c r="Z62" s="1">
        <f t="shared" ca="1" si="19"/>
        <v>6.3096788462945808E-2</v>
      </c>
      <c r="AA62" s="1">
        <f t="shared" ca="1" si="20"/>
        <v>6.8593490303907406E-2</v>
      </c>
      <c r="AB62" s="1">
        <f t="shared" ca="1" si="21"/>
        <v>6.8615801968647194E-2</v>
      </c>
      <c r="AC62" s="1">
        <f t="shared" ca="1" si="22"/>
        <v>6.7932176425424928E-2</v>
      </c>
      <c r="AD62" s="1">
        <f t="shared" ca="1" si="23"/>
        <v>6.5639744381897375E-2</v>
      </c>
      <c r="AE62" s="1">
        <f t="shared" ca="1" si="24"/>
        <v>6.2426283032036733E-2</v>
      </c>
      <c r="AF62" s="15">
        <f t="shared" ca="1" si="25"/>
        <v>-7.3211537054196363E-5</v>
      </c>
      <c r="AG62" s="15">
        <f t="shared" ca="1" si="26"/>
        <v>8.349030390740475E-5</v>
      </c>
      <c r="AH62" s="15">
        <f t="shared" ca="1" si="27"/>
        <v>1.2580196864718507E-4</v>
      </c>
      <c r="AI62" s="15">
        <f t="shared" ca="1" si="28"/>
        <v>-1.6782357457507946E-4</v>
      </c>
      <c r="AJ62" s="15">
        <f t="shared" ca="1" si="29"/>
        <v>3.9744381897369174E-5</v>
      </c>
      <c r="AK62" s="15">
        <f t="shared" ca="1" si="30"/>
        <v>-3.7169679632728658E-6</v>
      </c>
    </row>
    <row r="63" spans="1:37">
      <c r="A63" s="5">
        <f t="shared" si="32"/>
        <v>37</v>
      </c>
      <c r="B63" s="21">
        <v>36655</v>
      </c>
      <c r="C63" s="22">
        <v>6.3060000000000005E-2</v>
      </c>
      <c r="D63" s="22">
        <v>6.8430000000000005E-2</v>
      </c>
      <c r="E63" s="22">
        <v>6.83E-2</v>
      </c>
      <c r="F63" s="22">
        <v>6.7900000000000002E-2</v>
      </c>
      <c r="G63" s="22">
        <v>6.5290000000000001E-2</v>
      </c>
      <c r="H63" s="22">
        <v>6.2130000000000005E-2</v>
      </c>
      <c r="K63" s="15">
        <f t="shared" si="31"/>
        <v>1.0461193609512704</v>
      </c>
      <c r="L63" s="15">
        <f t="shared" si="34"/>
        <v>1.4990265267094911</v>
      </c>
      <c r="M63" s="15">
        <f t="shared" si="35"/>
        <v>1.6240721091347901</v>
      </c>
      <c r="N63" s="15">
        <f t="shared" si="36"/>
        <v>1.8819624097258616</v>
      </c>
      <c r="O63" s="15">
        <f t="shared" si="37"/>
        <v>2.1455673160829583</v>
      </c>
      <c r="P63" s="15">
        <f t="shared" si="38"/>
        <v>2.4193087760996606</v>
      </c>
      <c r="S63" s="11">
        <f t="shared" ca="1" si="40"/>
        <v>4.3047823645479104</v>
      </c>
      <c r="T63" s="11">
        <f t="shared" ca="1" si="40"/>
        <v>1.2021637533315463</v>
      </c>
      <c r="U63" s="11">
        <f t="shared" ca="1" si="40"/>
        <v>-2.801090221260516E-5</v>
      </c>
      <c r="V63" s="11">
        <f t="shared" ca="1" si="40"/>
        <v>-5.1570257967215039E-3</v>
      </c>
      <c r="W63" s="11">
        <f t="shared" ca="1" si="40"/>
        <v>3.0595902066622757E-2</v>
      </c>
      <c r="X63" s="11">
        <f t="shared" ca="1" si="40"/>
        <v>-6.4368868989073263E-3</v>
      </c>
      <c r="Z63" s="1">
        <f t="shared" ca="1" si="19"/>
        <v>6.3014042113605173E-2</v>
      </c>
      <c r="AA63" s="1">
        <f t="shared" ca="1" si="20"/>
        <v>6.8446989763445293E-2</v>
      </c>
      <c r="AB63" s="1">
        <f t="shared" ca="1" si="21"/>
        <v>6.8449639215194022E-2</v>
      </c>
      <c r="AC63" s="1">
        <f t="shared" ca="1" si="22"/>
        <v>6.7731803852106157E-2</v>
      </c>
      <c r="AD63" s="1">
        <f t="shared" ca="1" si="23"/>
        <v>6.5340168442210259E-2</v>
      </c>
      <c r="AE63" s="1">
        <f t="shared" ca="1" si="24"/>
        <v>6.2124475497257671E-2</v>
      </c>
      <c r="AF63" s="15">
        <f t="shared" ca="1" si="25"/>
        <v>-4.5957886394831782E-5</v>
      </c>
      <c r="AG63" s="15">
        <f t="shared" ca="1" si="26"/>
        <v>1.6989763445288131E-5</v>
      </c>
      <c r="AH63" s="15">
        <f t="shared" ca="1" si="27"/>
        <v>1.4963921519402235E-4</v>
      </c>
      <c r="AI63" s="15">
        <f t="shared" ca="1" si="28"/>
        <v>-1.681961478938454E-4</v>
      </c>
      <c r="AJ63" s="15">
        <f t="shared" ca="1" si="29"/>
        <v>5.0168442210257735E-5</v>
      </c>
      <c r="AK63" s="15">
        <f t="shared" ca="1" si="30"/>
        <v>-5.5245027423336812E-6</v>
      </c>
    </row>
    <row r="64" spans="1:37">
      <c r="A64" s="5">
        <f t="shared" si="32"/>
        <v>38</v>
      </c>
      <c r="B64" s="21">
        <v>36656</v>
      </c>
      <c r="C64" s="22">
        <v>6.2939999999999996E-2</v>
      </c>
      <c r="D64" s="22">
        <v>6.7910000000000012E-2</v>
      </c>
      <c r="E64" s="22">
        <v>6.7799999999999999E-2</v>
      </c>
      <c r="F64" s="22">
        <v>6.6500000000000004E-2</v>
      </c>
      <c r="G64" s="22">
        <v>6.4200000000000007E-2</v>
      </c>
      <c r="H64" s="22">
        <v>6.1490000000000003E-2</v>
      </c>
      <c r="K64" s="15">
        <f t="shared" si="31"/>
        <v>1.0352841140922817</v>
      </c>
      <c r="L64" s="15">
        <f t="shared" si="34"/>
        <v>1.4478575765670163</v>
      </c>
      <c r="M64" s="15">
        <f t="shared" si="35"/>
        <v>1.5663557943510404</v>
      </c>
      <c r="N64" s="15">
        <f t="shared" si="36"/>
        <v>1.6854440568107949</v>
      </c>
      <c r="O64" s="15">
        <f t="shared" si="37"/>
        <v>1.9062796179071673</v>
      </c>
      <c r="P64" s="15">
        <f t="shared" si="38"/>
        <v>2.1119052806928411</v>
      </c>
      <c r="S64" s="11">
        <f t="shared" ca="1" si="40"/>
        <v>3.9600007241932191</v>
      </c>
      <c r="T64" s="11">
        <f t="shared" ca="1" si="40"/>
        <v>0.93370292883153816</v>
      </c>
      <c r="U64" s="11">
        <f t="shared" ca="1" si="40"/>
        <v>-1.0748148655948198E-2</v>
      </c>
      <c r="V64" s="11">
        <f t="shared" ca="1" si="40"/>
        <v>-4.1840214432426581E-2</v>
      </c>
      <c r="W64" s="11">
        <f t="shared" ca="1" si="40"/>
        <v>-3.269358282314512E-2</v>
      </c>
      <c r="X64" s="11">
        <f t="shared" ca="1" si="40"/>
        <v>-9.5225856192375849E-4</v>
      </c>
      <c r="Z64" s="1">
        <f t="shared" ca="1" si="19"/>
        <v>6.3179574801850047E-2</v>
      </c>
      <c r="AA64" s="1">
        <f t="shared" ca="1" si="20"/>
        <v>6.7682413468521857E-2</v>
      </c>
      <c r="AB64" s="1">
        <f t="shared" ca="1" si="21"/>
        <v>6.7535781471254899E-2</v>
      </c>
      <c r="AC64" s="1">
        <f t="shared" ca="1" si="22"/>
        <v>6.6622373630343804E-2</v>
      </c>
      <c r="AD64" s="1">
        <f t="shared" ca="1" si="23"/>
        <v>6.4306640660074202E-2</v>
      </c>
      <c r="AE64" s="1">
        <f t="shared" ca="1" si="24"/>
        <v>6.1471666154400646E-2</v>
      </c>
      <c r="AF64" s="15">
        <f t="shared" ca="1" si="25"/>
        <v>2.3957480185005098E-4</v>
      </c>
      <c r="AG64" s="15">
        <f t="shared" ca="1" si="26"/>
        <v>-2.27586531478155E-4</v>
      </c>
      <c r="AH64" s="15">
        <f t="shared" ca="1" si="27"/>
        <v>-2.6421852874509988E-4</v>
      </c>
      <c r="AI64" s="15">
        <f t="shared" ca="1" si="28"/>
        <v>1.223736303438E-4</v>
      </c>
      <c r="AJ64" s="15">
        <f t="shared" ca="1" si="29"/>
        <v>1.0664066007419482E-4</v>
      </c>
      <c r="AK64" s="15">
        <f t="shared" ca="1" si="30"/>
        <v>-1.8333845599356746E-5</v>
      </c>
    </row>
    <row r="65" spans="1:37">
      <c r="A65" s="5">
        <f t="shared" si="32"/>
        <v>39</v>
      </c>
      <c r="B65" s="21">
        <v>36657</v>
      </c>
      <c r="C65" s="22">
        <v>6.3039999999999999E-2</v>
      </c>
      <c r="D65" s="22">
        <v>6.8089999999999998E-2</v>
      </c>
      <c r="E65" s="22">
        <v>6.7799999999999999E-2</v>
      </c>
      <c r="F65" s="22">
        <v>6.6549999999999998E-2</v>
      </c>
      <c r="G65" s="22">
        <v>6.4089999999999994E-2</v>
      </c>
      <c r="H65" s="22">
        <v>6.1460000000000001E-2</v>
      </c>
      <c r="K65" s="15">
        <f t="shared" si="31"/>
        <v>1.0443134864747718</v>
      </c>
      <c r="L65" s="15">
        <f t="shared" si="34"/>
        <v>1.4655699054624871</v>
      </c>
      <c r="M65" s="15">
        <f t="shared" si="35"/>
        <v>1.5663557943510404</v>
      </c>
      <c r="N65" s="15">
        <f t="shared" si="36"/>
        <v>1.6924625694149038</v>
      </c>
      <c r="O65" s="15">
        <f t="shared" si="37"/>
        <v>1.8821313180912587</v>
      </c>
      <c r="P65" s="15">
        <f t="shared" si="38"/>
        <v>2.0974957418456452</v>
      </c>
      <c r="S65" s="11">
        <f t="shared" ca="1" si="40"/>
        <v>3.9587531705647474</v>
      </c>
      <c r="T65" s="11">
        <f t="shared" ca="1" si="40"/>
        <v>0.90666985284908108</v>
      </c>
      <c r="U65" s="11">
        <f t="shared" ca="1" si="40"/>
        <v>-1.2531472505407093E-2</v>
      </c>
      <c r="V65" s="11">
        <f t="shared" ca="1" si="40"/>
        <v>-6.0211472613012296E-2</v>
      </c>
      <c r="W65" s="11">
        <f t="shared" ca="1" si="40"/>
        <v>-2.4773466859382198E-2</v>
      </c>
      <c r="X65" s="11">
        <f t="shared" ca="1" si="40"/>
        <v>-1.0929015469179487E-2</v>
      </c>
      <c r="Z65" s="1">
        <f t="shared" ca="1" si="19"/>
        <v>6.3345951641909731E-2</v>
      </c>
      <c r="AA65" s="1">
        <f t="shared" ca="1" si="20"/>
        <v>6.7748768180993693E-2</v>
      </c>
      <c r="AB65" s="1">
        <f t="shared" ca="1" si="21"/>
        <v>6.7566321561752088E-2</v>
      </c>
      <c r="AC65" s="1">
        <f t="shared" ca="1" si="22"/>
        <v>6.6610530369585308E-2</v>
      </c>
      <c r="AD65" s="1">
        <f t="shared" ca="1" si="23"/>
        <v>6.4265380321107388E-2</v>
      </c>
      <c r="AE65" s="1">
        <f t="shared" ca="1" si="24"/>
        <v>6.143162061381359E-2</v>
      </c>
      <c r="AF65" s="15">
        <f t="shared" ca="1" si="25"/>
        <v>3.0595164190973245E-4</v>
      </c>
      <c r="AG65" s="15">
        <f t="shared" ca="1" si="26"/>
        <v>-3.4123181900630462E-4</v>
      </c>
      <c r="AH65" s="15">
        <f t="shared" ca="1" si="27"/>
        <v>-2.3367843824791124E-4</v>
      </c>
      <c r="AI65" s="15">
        <f t="shared" ca="1" si="28"/>
        <v>6.0530369585309884E-5</v>
      </c>
      <c r="AJ65" s="15">
        <f t="shared" ca="1" si="29"/>
        <v>1.7538032110739343E-4</v>
      </c>
      <c r="AK65" s="15">
        <f t="shared" ca="1" si="30"/>
        <v>-2.8379386186411226E-5</v>
      </c>
    </row>
    <row r="66" spans="1:37">
      <c r="A66" s="5">
        <f t="shared" si="32"/>
        <v>40</v>
      </c>
      <c r="B66" s="21">
        <v>36658</v>
      </c>
      <c r="C66" s="22">
        <v>6.3789999999999999E-2</v>
      </c>
      <c r="D66" s="22">
        <v>6.8970000000000004E-2</v>
      </c>
      <c r="E66" s="22">
        <v>6.8769999999999998E-2</v>
      </c>
      <c r="F66" s="22">
        <v>6.7670000000000008E-2</v>
      </c>
      <c r="G66" s="22">
        <v>6.5120000000000011E-2</v>
      </c>
      <c r="H66" s="22">
        <v>6.2009999999999996E-2</v>
      </c>
      <c r="K66" s="15">
        <f t="shared" si="31"/>
        <v>1.1120337793434463</v>
      </c>
      <c r="L66" s="15">
        <f t="shared" si="34"/>
        <v>1.552163513395908</v>
      </c>
      <c r="M66" s="15">
        <f t="shared" si="35"/>
        <v>1.6783254450315146</v>
      </c>
      <c r="N66" s="15">
        <f t="shared" si="36"/>
        <v>1.8496772517469586</v>
      </c>
      <c r="O66" s="15">
        <f t="shared" si="37"/>
        <v>2.1082472163674701</v>
      </c>
      <c r="P66" s="15">
        <f t="shared" si="38"/>
        <v>2.361670620710878</v>
      </c>
      <c r="S66" s="11">
        <f t="shared" ca="1" si="40"/>
        <v>4.3260728187828787</v>
      </c>
      <c r="T66" s="11">
        <f t="shared" ca="1" si="40"/>
        <v>1.0907378781262875</v>
      </c>
      <c r="U66" s="11">
        <f t="shared" ca="1" si="40"/>
        <v>-2.4235115701453536E-2</v>
      </c>
      <c r="V66" s="11">
        <f t="shared" ca="1" si="40"/>
        <v>-2.682895257328155E-2</v>
      </c>
      <c r="W66" s="11">
        <f t="shared" ca="1" si="40"/>
        <v>-1.3337987789930478E-2</v>
      </c>
      <c r="X66" s="11">
        <f t="shared" ca="1" si="40"/>
        <v>-2.6818277189047841E-3</v>
      </c>
      <c r="Z66" s="1">
        <f t="shared" ca="1" si="19"/>
        <v>6.392820135722227E-2</v>
      </c>
      <c r="AA66" s="1">
        <f t="shared" ca="1" si="20"/>
        <v>6.8828705619689734E-2</v>
      </c>
      <c r="AB66" s="1">
        <f t="shared" ca="1" si="21"/>
        <v>6.8644334128572612E-2</v>
      </c>
      <c r="AC66" s="1">
        <f t="shared" ca="1" si="22"/>
        <v>6.7708391913545829E-2</v>
      </c>
      <c r="AD66" s="1">
        <f t="shared" ca="1" si="23"/>
        <v>6.5196299470670474E-2</v>
      </c>
      <c r="AE66" s="1">
        <f t="shared" ca="1" si="24"/>
        <v>6.1997537827522833E-2</v>
      </c>
      <c r="AF66" s="15">
        <f t="shared" ca="1" si="25"/>
        <v>1.3820135722227012E-4</v>
      </c>
      <c r="AG66" s="15">
        <f t="shared" ca="1" si="26"/>
        <v>-1.4129438031026953E-4</v>
      </c>
      <c r="AH66" s="15">
        <f t="shared" ca="1" si="27"/>
        <v>-1.2566587142738561E-4</v>
      </c>
      <c r="AI66" s="15">
        <f t="shared" ca="1" si="28"/>
        <v>3.8391913545821055E-5</v>
      </c>
      <c r="AJ66" s="15">
        <f t="shared" ca="1" si="29"/>
        <v>7.6299470670462832E-5</v>
      </c>
      <c r="AK66" s="15">
        <f t="shared" ca="1" si="30"/>
        <v>-1.2462172477162303E-5</v>
      </c>
    </row>
    <row r="67" spans="1:37">
      <c r="A67" s="5">
        <f t="shared" si="32"/>
        <v>41</v>
      </c>
      <c r="B67" s="21">
        <v>36661</v>
      </c>
      <c r="C67" s="22">
        <v>6.3350000000000004E-2</v>
      </c>
      <c r="D67" s="22">
        <v>6.8449999999999997E-2</v>
      </c>
      <c r="E67" s="22">
        <v>6.8200000000000011E-2</v>
      </c>
      <c r="F67" s="22">
        <v>6.7070000000000005E-2</v>
      </c>
      <c r="G67" s="22">
        <v>6.4460000000000003E-2</v>
      </c>
      <c r="H67" s="22">
        <v>6.1539999999999997E-2</v>
      </c>
      <c r="K67" s="15">
        <f t="shared" si="31"/>
        <v>1.072304540860491</v>
      </c>
      <c r="L67" s="15">
        <f t="shared" si="34"/>
        <v>1.5009945632534318</v>
      </c>
      <c r="M67" s="15">
        <f t="shared" si="35"/>
        <v>1.6125288461780414</v>
      </c>
      <c r="N67" s="15">
        <f t="shared" si="36"/>
        <v>1.7654551004976438</v>
      </c>
      <c r="O67" s="15">
        <f t="shared" si="37"/>
        <v>1.9633574174720343</v>
      </c>
      <c r="P67" s="15">
        <f t="shared" si="38"/>
        <v>2.135921178771496</v>
      </c>
      <c r="S67" s="11">
        <f t="shared" ref="S67:X76" ca="1" si="41">SUMPRODUCT(OFFSET($S$13:$X$13,S$24,0),$K67:$P67)</f>
        <v>4.0833815891069083</v>
      </c>
      <c r="T67" s="11">
        <f t="shared" ca="1" si="41"/>
        <v>0.92771000372061774</v>
      </c>
      <c r="U67" s="11">
        <f t="shared" ca="1" si="41"/>
        <v>1.9620899978283646E-2</v>
      </c>
      <c r="V67" s="11">
        <f t="shared" ca="1" si="41"/>
        <v>-3.9440704468039378E-2</v>
      </c>
      <c r="W67" s="11">
        <f t="shared" ca="1" si="41"/>
        <v>-1.4137619552299474E-2</v>
      </c>
      <c r="X67" s="11">
        <f t="shared" ca="1" si="41"/>
        <v>-6.5463830350112086E-3</v>
      </c>
      <c r="Z67" s="1">
        <f t="shared" ca="1" si="19"/>
        <v>6.3544089816874733E-2</v>
      </c>
      <c r="AA67" s="1">
        <f t="shared" ca="1" si="20"/>
        <v>6.8236924082668002E-2</v>
      </c>
      <c r="AB67" s="1">
        <f t="shared" ca="1" si="21"/>
        <v>6.805262117635022E-2</v>
      </c>
      <c r="AC67" s="1">
        <f t="shared" ca="1" si="22"/>
        <v>6.7098165453788508E-2</v>
      </c>
      <c r="AD67" s="1">
        <f t="shared" ca="1" si="23"/>
        <v>6.4577459469181087E-2</v>
      </c>
      <c r="AE67" s="1">
        <f t="shared" ca="1" si="24"/>
        <v>6.152119445718738E-2</v>
      </c>
      <c r="AF67" s="15">
        <f t="shared" ca="1" si="25"/>
        <v>1.9408981687472904E-4</v>
      </c>
      <c r="AG67" s="15">
        <f t="shared" ca="1" si="26"/>
        <v>-2.1307591733199516E-4</v>
      </c>
      <c r="AH67" s="15">
        <f t="shared" ca="1" si="27"/>
        <v>-1.4737882364979082E-4</v>
      </c>
      <c r="AI67" s="15">
        <f t="shared" ca="1" si="28"/>
        <v>2.8165453788503436E-5</v>
      </c>
      <c r="AJ67" s="15">
        <f t="shared" ca="1" si="29"/>
        <v>1.1745946918108319E-4</v>
      </c>
      <c r="AK67" s="15">
        <f t="shared" ca="1" si="30"/>
        <v>-1.8805542812617981E-5</v>
      </c>
    </row>
    <row r="68" spans="1:37">
      <c r="A68" s="5">
        <f t="shared" si="32"/>
        <v>42</v>
      </c>
      <c r="B68" s="21">
        <v>36662</v>
      </c>
      <c r="C68" s="22">
        <v>6.3670000000000004E-2</v>
      </c>
      <c r="D68" s="22">
        <v>6.8720000000000003E-2</v>
      </c>
      <c r="E68" s="22">
        <v>6.8400000000000002E-2</v>
      </c>
      <c r="F68" s="22">
        <v>6.7180000000000004E-2</v>
      </c>
      <c r="G68" s="22">
        <v>6.4240000000000005E-2</v>
      </c>
      <c r="H68" s="22">
        <v>6.1130000000000004E-2</v>
      </c>
      <c r="K68" s="15">
        <f t="shared" si="31"/>
        <v>1.1011985324844589</v>
      </c>
      <c r="L68" s="15">
        <f t="shared" si="34"/>
        <v>1.5275630565966409</v>
      </c>
      <c r="M68" s="15">
        <f t="shared" si="35"/>
        <v>1.6356153720915403</v>
      </c>
      <c r="N68" s="15">
        <f t="shared" si="36"/>
        <v>1.7808958282266847</v>
      </c>
      <c r="O68" s="15">
        <f t="shared" si="37"/>
        <v>1.9150608178402233</v>
      </c>
      <c r="P68" s="15">
        <f t="shared" si="38"/>
        <v>1.938990814526506</v>
      </c>
      <c r="S68" s="11">
        <f t="shared" ca="1" si="41"/>
        <v>4.0317232646532117</v>
      </c>
      <c r="T68" s="11">
        <f t="shared" ca="1" si="41"/>
        <v>0.74377257421129672</v>
      </c>
      <c r="U68" s="11">
        <f t="shared" ca="1" si="41"/>
        <v>0.10274517033345831</v>
      </c>
      <c r="V68" s="11">
        <f t="shared" ca="1" si="41"/>
        <v>-3.6691784939027028E-2</v>
      </c>
      <c r="W68" s="11">
        <f t="shared" ca="1" si="41"/>
        <v>-1.1740067723289491E-2</v>
      </c>
      <c r="X68" s="11">
        <f t="shared" ca="1" si="41"/>
        <v>-5.2153516975376145E-3</v>
      </c>
      <c r="Z68" s="1">
        <f t="shared" ca="1" si="19"/>
        <v>6.3845474234638599E-2</v>
      </c>
      <c r="AA68" s="1">
        <f t="shared" ca="1" si="20"/>
        <v>6.8532413554993218E-2</v>
      </c>
      <c r="AB68" s="1">
        <f t="shared" ca="1" si="21"/>
        <v>6.8264275969261726E-2</v>
      </c>
      <c r="AC68" s="1">
        <f t="shared" ca="1" si="22"/>
        <v>6.7198246665912356E-2</v>
      </c>
      <c r="AD68" s="1">
        <f t="shared" ca="1" si="23"/>
        <v>6.4351175149748363E-2</v>
      </c>
      <c r="AE68" s="1">
        <f t="shared" ca="1" si="24"/>
        <v>6.1112350400561552E-2</v>
      </c>
      <c r="AF68" s="15">
        <f t="shared" ca="1" si="25"/>
        <v>1.7547423463859513E-4</v>
      </c>
      <c r="AG68" s="15">
        <f t="shared" ca="1" si="26"/>
        <v>-1.875864450067849E-4</v>
      </c>
      <c r="AH68" s="15">
        <f t="shared" ca="1" si="27"/>
        <v>-1.3572403073827677E-4</v>
      </c>
      <c r="AI68" s="15">
        <f t="shared" ca="1" si="28"/>
        <v>1.8246665912352578E-5</v>
      </c>
      <c r="AJ68" s="15">
        <f t="shared" ca="1" si="29"/>
        <v>1.1117514974835763E-4</v>
      </c>
      <c r="AK68" s="15">
        <f t="shared" ca="1" si="30"/>
        <v>-1.7649599438451791E-5</v>
      </c>
    </row>
    <row r="69" spans="1:37">
      <c r="A69" s="5">
        <f t="shared" si="32"/>
        <v>43</v>
      </c>
      <c r="B69" s="21">
        <v>36663</v>
      </c>
      <c r="C69" s="22">
        <v>6.3550000000000009E-2</v>
      </c>
      <c r="D69" s="22">
        <v>6.8989999999999996E-2</v>
      </c>
      <c r="E69" s="22">
        <v>6.8360000000000004E-2</v>
      </c>
      <c r="F69" s="22">
        <v>6.7519999999999997E-2</v>
      </c>
      <c r="G69" s="22">
        <v>6.4960000000000004E-2</v>
      </c>
      <c r="H69" s="22">
        <v>6.1840000000000006E-2</v>
      </c>
      <c r="K69" s="15">
        <f t="shared" si="31"/>
        <v>1.0903632856254712</v>
      </c>
      <c r="L69" s="15">
        <f t="shared" si="34"/>
        <v>1.5541315499398487</v>
      </c>
      <c r="M69" s="15">
        <f t="shared" si="35"/>
        <v>1.6309980669088406</v>
      </c>
      <c r="N69" s="15">
        <f t="shared" si="36"/>
        <v>1.8286217139346286</v>
      </c>
      <c r="O69" s="15">
        <f t="shared" si="37"/>
        <v>2.073122416635242</v>
      </c>
      <c r="P69" s="15">
        <f t="shared" si="38"/>
        <v>2.2800165672434467</v>
      </c>
      <c r="S69" s="11">
        <f t="shared" ca="1" si="41"/>
        <v>4.2453008589489833</v>
      </c>
      <c r="T69" s="11">
        <f t="shared" ca="1" si="41"/>
        <v>1.0393235155027845</v>
      </c>
      <c r="U69" s="11">
        <f t="shared" ca="1" si="41"/>
        <v>1.8166247266979685E-3</v>
      </c>
      <c r="V69" s="11">
        <f t="shared" ca="1" si="41"/>
        <v>-2.0423660931230825E-2</v>
      </c>
      <c r="W69" s="11">
        <f t="shared" ca="1" si="41"/>
        <v>-6.3163857769690523E-3</v>
      </c>
      <c r="X69" s="11">
        <f t="shared" ca="1" si="41"/>
        <v>-3.616713565641877E-2</v>
      </c>
      <c r="Z69" s="1">
        <f t="shared" ca="1" si="19"/>
        <v>6.3706144162228431E-2</v>
      </c>
      <c r="AA69" s="1">
        <f t="shared" ca="1" si="20"/>
        <v>6.8627655414903455E-2</v>
      </c>
      <c r="AB69" s="1">
        <f t="shared" ca="1" si="21"/>
        <v>6.846304222611678E-2</v>
      </c>
      <c r="AC69" s="1">
        <f t="shared" ca="1" si="22"/>
        <v>6.7543103216525235E-2</v>
      </c>
      <c r="AD69" s="1">
        <f t="shared" ca="1" si="23"/>
        <v>6.5010608352469162E-2</v>
      </c>
      <c r="AE69" s="1">
        <f t="shared" ca="1" si="24"/>
        <v>6.1830788943640809E-2</v>
      </c>
      <c r="AF69" s="15">
        <f t="shared" ca="1" si="25"/>
        <v>1.5614416222842209E-4</v>
      </c>
      <c r="AG69" s="15">
        <f t="shared" ca="1" si="26"/>
        <v>-3.6234458509654122E-4</v>
      </c>
      <c r="AH69" s="15">
        <f t="shared" ca="1" si="27"/>
        <v>1.0304222611677571E-4</v>
      </c>
      <c r="AI69" s="15">
        <f t="shared" ca="1" si="28"/>
        <v>2.3103216525238723E-5</v>
      </c>
      <c r="AJ69" s="15">
        <f t="shared" ca="1" si="29"/>
        <v>5.0608352469158624E-5</v>
      </c>
      <c r="AK69" s="15">
        <f t="shared" ca="1" si="30"/>
        <v>-9.2110563591971117E-6</v>
      </c>
    </row>
    <row r="70" spans="1:37">
      <c r="A70" s="5">
        <f t="shared" si="32"/>
        <v>44</v>
      </c>
      <c r="B70" s="21">
        <v>36664</v>
      </c>
      <c r="C70" s="22">
        <v>6.2780000000000002E-2</v>
      </c>
      <c r="D70" s="22">
        <v>6.9080000000000003E-2</v>
      </c>
      <c r="E70" s="22">
        <v>6.8839999999999998E-2</v>
      </c>
      <c r="F70" s="22">
        <v>6.7629999999999996E-2</v>
      </c>
      <c r="G70" s="22">
        <v>6.54E-2</v>
      </c>
      <c r="H70" s="22">
        <v>6.2270000000000006E-2</v>
      </c>
      <c r="K70" s="15">
        <f t="shared" si="31"/>
        <v>1.0208371182802984</v>
      </c>
      <c r="L70" s="15">
        <f t="shared" si="34"/>
        <v>1.5629877143875854</v>
      </c>
      <c r="M70" s="15">
        <f t="shared" si="35"/>
        <v>1.6864057291012395</v>
      </c>
      <c r="N70" s="15">
        <f t="shared" si="36"/>
        <v>1.8440624416636693</v>
      </c>
      <c r="O70" s="15">
        <f t="shared" si="37"/>
        <v>2.169715615898864</v>
      </c>
      <c r="P70" s="15">
        <f t="shared" si="38"/>
        <v>2.4865532907199026</v>
      </c>
      <c r="S70" s="11">
        <f t="shared" ca="1" si="41"/>
        <v>4.3664135827701793</v>
      </c>
      <c r="T70" s="11">
        <f t="shared" ca="1" si="41"/>
        <v>1.2444190321811441</v>
      </c>
      <c r="U70" s="11">
        <f t="shared" ca="1" si="41"/>
        <v>-1.5503518668808391E-2</v>
      </c>
      <c r="V70" s="11">
        <f t="shared" ca="1" si="41"/>
        <v>-4.7197920390444348E-2</v>
      </c>
      <c r="W70" s="11">
        <f t="shared" ca="1" si="41"/>
        <v>-5.4502116699595718E-2</v>
      </c>
      <c r="X70" s="11">
        <f t="shared" ca="1" si="41"/>
        <v>-2.4452480266481908E-2</v>
      </c>
      <c r="Z70" s="1">
        <f t="shared" ca="1" si="19"/>
        <v>6.3135854443154643E-2</v>
      </c>
      <c r="AA70" s="1">
        <f t="shared" ca="1" si="20"/>
        <v>6.8593660216584001E-2</v>
      </c>
      <c r="AB70" s="1">
        <f t="shared" ca="1" si="21"/>
        <v>6.859125045001066E-2</v>
      </c>
      <c r="AC70" s="1">
        <f t="shared" ca="1" si="22"/>
        <v>6.7872609342578938E-2</v>
      </c>
      <c r="AD70" s="1">
        <f t="shared" ca="1" si="23"/>
        <v>6.5492241290951866E-2</v>
      </c>
      <c r="AE70" s="1">
        <f t="shared" ca="1" si="24"/>
        <v>6.2251487343380006E-2</v>
      </c>
      <c r="AF70" s="15">
        <f t="shared" ca="1" si="25"/>
        <v>3.5585444315464065E-4</v>
      </c>
      <c r="AG70" s="15">
        <f t="shared" ca="1" si="26"/>
        <v>-4.8633978341600104E-4</v>
      </c>
      <c r="AH70" s="15">
        <f t="shared" ca="1" si="27"/>
        <v>-2.4874954998933829E-4</v>
      </c>
      <c r="AI70" s="15">
        <f t="shared" ca="1" si="28"/>
        <v>2.4260934257894218E-4</v>
      </c>
      <c r="AJ70" s="15">
        <f t="shared" ca="1" si="29"/>
        <v>9.2241290951866617E-5</v>
      </c>
      <c r="AK70" s="15">
        <f t="shared" ca="1" si="30"/>
        <v>-1.8512656619999734E-5</v>
      </c>
    </row>
    <row r="71" spans="1:37">
      <c r="A71" s="5">
        <f t="shared" si="32"/>
        <v>45</v>
      </c>
      <c r="B71" s="21">
        <v>36665</v>
      </c>
      <c r="C71" s="22">
        <v>6.2000000000000006E-2</v>
      </c>
      <c r="D71" s="22">
        <v>6.8400000000000002E-2</v>
      </c>
      <c r="E71" s="22">
        <v>6.8229999999999999E-2</v>
      </c>
      <c r="F71" s="22">
        <v>6.7030000000000006E-2</v>
      </c>
      <c r="G71" s="22">
        <v>6.4939999999999998E-2</v>
      </c>
      <c r="H71" s="22">
        <v>6.2060000000000004E-2</v>
      </c>
      <c r="K71" s="15">
        <f t="shared" si="31"/>
        <v>0.95040801369687744</v>
      </c>
      <c r="L71" s="15">
        <f t="shared" si="34"/>
        <v>1.4960744718935788</v>
      </c>
      <c r="M71" s="15">
        <f t="shared" si="35"/>
        <v>1.6159918250650651</v>
      </c>
      <c r="N71" s="15">
        <f t="shared" si="36"/>
        <v>1.7598402904143564</v>
      </c>
      <c r="O71" s="15">
        <f t="shared" si="37"/>
        <v>2.0687318166687123</v>
      </c>
      <c r="P71" s="15">
        <f t="shared" si="38"/>
        <v>2.3856865187895395</v>
      </c>
      <c r="S71" s="11">
        <f t="shared" ca="1" si="41"/>
        <v>4.1661404346300985</v>
      </c>
      <c r="T71" s="11">
        <f t="shared" ca="1" si="41"/>
        <v>1.206739528408501</v>
      </c>
      <c r="U71" s="11">
        <f t="shared" ca="1" si="41"/>
        <v>-6.0955882128070904E-3</v>
      </c>
      <c r="V71" s="11">
        <f t="shared" ca="1" si="41"/>
        <v>-6.1360707613400955E-2</v>
      </c>
      <c r="W71" s="11">
        <f t="shared" ca="1" si="41"/>
        <v>-6.0795859041946579E-2</v>
      </c>
      <c r="X71" s="11">
        <f t="shared" ca="1" si="41"/>
        <v>-2.6235472756125599E-2</v>
      </c>
      <c r="Z71" s="1">
        <f t="shared" ca="1" si="19"/>
        <v>6.2427590351067166E-2</v>
      </c>
      <c r="AA71" s="1">
        <f t="shared" ca="1" si="20"/>
        <v>6.7838249656778329E-2</v>
      </c>
      <c r="AB71" s="1">
        <f t="shared" ca="1" si="21"/>
        <v>6.7920077855900846E-2</v>
      </c>
      <c r="AC71" s="1">
        <f t="shared" ca="1" si="22"/>
        <v>6.728901867776492E-2</v>
      </c>
      <c r="AD71" s="1">
        <f t="shared" ca="1" si="23"/>
        <v>6.5073238231937558E-2</v>
      </c>
      <c r="AE71" s="1">
        <f t="shared" ca="1" si="24"/>
        <v>6.2034842609203084E-2</v>
      </c>
      <c r="AF71" s="15">
        <f t="shared" ca="1" si="25"/>
        <v>4.2759035106715998E-4</v>
      </c>
      <c r="AG71" s="15">
        <f t="shared" ca="1" si="26"/>
        <v>-5.6175034322167305E-4</v>
      </c>
      <c r="AH71" s="15">
        <f t="shared" ca="1" si="27"/>
        <v>-3.0992214409915342E-4</v>
      </c>
      <c r="AI71" s="15">
        <f t="shared" ca="1" si="28"/>
        <v>2.5901867776491339E-4</v>
      </c>
      <c r="AJ71" s="15">
        <f t="shared" ca="1" si="29"/>
        <v>1.3323823193756024E-4</v>
      </c>
      <c r="AK71" s="15">
        <f t="shared" ca="1" si="30"/>
        <v>-2.5157390796920476E-5</v>
      </c>
    </row>
    <row r="72" spans="1:37">
      <c r="A72" s="5">
        <f t="shared" si="32"/>
        <v>46</v>
      </c>
      <c r="B72" s="21">
        <v>36668</v>
      </c>
      <c r="C72" s="22">
        <v>6.1660000000000006E-2</v>
      </c>
      <c r="D72" s="22">
        <v>6.8140000000000006E-2</v>
      </c>
      <c r="E72" s="22">
        <v>6.7699999999999996E-2</v>
      </c>
      <c r="F72" s="22">
        <v>6.658E-2</v>
      </c>
      <c r="G72" s="22">
        <v>6.4390000000000003E-2</v>
      </c>
      <c r="H72" s="22">
        <v>6.1849999999999995E-2</v>
      </c>
      <c r="K72" s="15">
        <f t="shared" si="31"/>
        <v>0.91970814759641173</v>
      </c>
      <c r="L72" s="15">
        <f t="shared" si="34"/>
        <v>1.4704899968223415</v>
      </c>
      <c r="M72" s="15">
        <f t="shared" si="35"/>
        <v>1.55481253139429</v>
      </c>
      <c r="N72" s="15">
        <f t="shared" si="36"/>
        <v>1.6966736769773698</v>
      </c>
      <c r="O72" s="15">
        <f t="shared" si="37"/>
        <v>1.9479903175891851</v>
      </c>
      <c r="P72" s="15">
        <f t="shared" si="38"/>
        <v>2.2848197468591729</v>
      </c>
      <c r="S72" s="11">
        <f t="shared" ca="1" si="41"/>
        <v>4.0035400264326588</v>
      </c>
      <c r="T72" s="11">
        <f t="shared" ca="1" si="41"/>
        <v>1.1298989332475995</v>
      </c>
      <c r="U72" s="11">
        <f t="shared" ca="1" si="41"/>
        <v>-1.4387850721693463E-2</v>
      </c>
      <c r="V72" s="11">
        <f t="shared" ca="1" si="41"/>
        <v>-9.6911851062256638E-2</v>
      </c>
      <c r="W72" s="11">
        <f t="shared" ca="1" si="41"/>
        <v>-5.2950885909475581E-2</v>
      </c>
      <c r="X72" s="11">
        <f t="shared" ca="1" si="41"/>
        <v>-4.4810472564796866E-2</v>
      </c>
      <c r="Z72" s="1">
        <f t="shared" ca="1" si="19"/>
        <v>6.2233474895106847E-2</v>
      </c>
      <c r="AA72" s="1">
        <f t="shared" ca="1" si="20"/>
        <v>6.7343669861041372E-2</v>
      </c>
      <c r="AB72" s="1">
        <f t="shared" ca="1" si="21"/>
        <v>6.7413193602263402E-2</v>
      </c>
      <c r="AC72" s="1">
        <f t="shared" ca="1" si="22"/>
        <v>6.6759213457137465E-2</v>
      </c>
      <c r="AD72" s="1">
        <f t="shared" ca="1" si="23"/>
        <v>6.4648040237040766E-2</v>
      </c>
      <c r="AE72" s="1">
        <f t="shared" ca="1" si="24"/>
        <v>6.1806120498886744E-2</v>
      </c>
      <c r="AF72" s="15">
        <f t="shared" ca="1" si="25"/>
        <v>5.7347489510684024E-4</v>
      </c>
      <c r="AG72" s="15">
        <f t="shared" ca="1" si="26"/>
        <v>-7.9633013895863414E-4</v>
      </c>
      <c r="AH72" s="15">
        <f t="shared" ca="1" si="27"/>
        <v>-2.8680639773659422E-4</v>
      </c>
      <c r="AI72" s="15">
        <f t="shared" ca="1" si="28"/>
        <v>1.7921345713746428E-4</v>
      </c>
      <c r="AJ72" s="15">
        <f t="shared" ca="1" si="29"/>
        <v>2.5804023704076307E-4</v>
      </c>
      <c r="AK72" s="15">
        <f t="shared" ca="1" si="30"/>
        <v>-4.3879501113251729E-5</v>
      </c>
    </row>
    <row r="73" spans="1:37">
      <c r="A73" s="5">
        <f t="shared" si="32"/>
        <v>47</v>
      </c>
      <c r="B73" s="21">
        <v>36669</v>
      </c>
      <c r="C73" s="22">
        <v>6.1550000000000001E-2</v>
      </c>
      <c r="D73" s="22">
        <v>6.788000000000001E-2</v>
      </c>
      <c r="E73" s="22">
        <v>6.7720000000000002E-2</v>
      </c>
      <c r="F73" s="22">
        <v>6.658E-2</v>
      </c>
      <c r="G73" s="22">
        <v>6.4349999999999991E-2</v>
      </c>
      <c r="H73" s="22">
        <v>6.1600000000000002E-2</v>
      </c>
      <c r="K73" s="15">
        <f t="shared" si="31"/>
        <v>0.9097758379756723</v>
      </c>
      <c r="L73" s="15">
        <f t="shared" si="34"/>
        <v>1.444905521751104</v>
      </c>
      <c r="M73" s="15">
        <f t="shared" si="35"/>
        <v>1.5571211839856407</v>
      </c>
      <c r="N73" s="15">
        <f t="shared" si="36"/>
        <v>1.6966736769773698</v>
      </c>
      <c r="O73" s="15">
        <f t="shared" si="37"/>
        <v>1.9392091176561259</v>
      </c>
      <c r="P73" s="15">
        <f t="shared" si="38"/>
        <v>2.1647402564658877</v>
      </c>
      <c r="S73" s="11">
        <f t="shared" ca="1" si="41"/>
        <v>3.9432258369161826</v>
      </c>
      <c r="T73" s="11">
        <f t="shared" ca="1" si="41"/>
        <v>1.0513395549809605</v>
      </c>
      <c r="U73" s="11">
        <f t="shared" ca="1" si="41"/>
        <v>5.1697626600430757E-2</v>
      </c>
      <c r="V73" s="11">
        <f t="shared" ca="1" si="41"/>
        <v>-7.010929099853036E-2</v>
      </c>
      <c r="W73" s="11">
        <f t="shared" ca="1" si="41"/>
        <v>-5.2948986727330699E-2</v>
      </c>
      <c r="X73" s="11">
        <f t="shared" ca="1" si="41"/>
        <v>-2.5844856621832359E-2</v>
      </c>
      <c r="Z73" s="1">
        <f t="shared" ca="1" si="19"/>
        <v>6.1989873388722222E-2</v>
      </c>
      <c r="AA73" s="1">
        <f t="shared" ca="1" si="20"/>
        <v>6.7315172109550347E-2</v>
      </c>
      <c r="AB73" s="1">
        <f t="shared" ca="1" si="21"/>
        <v>6.7414633711998753E-2</v>
      </c>
      <c r="AC73" s="1">
        <f t="shared" ca="1" si="22"/>
        <v>6.6785499108767132E-2</v>
      </c>
      <c r="AD73" s="1">
        <f t="shared" ca="1" si="23"/>
        <v>6.4522368959206433E-2</v>
      </c>
      <c r="AE73" s="1">
        <f t="shared" ca="1" si="24"/>
        <v>6.1569562302913342E-2</v>
      </c>
      <c r="AF73" s="15">
        <f t="shared" ca="1" si="25"/>
        <v>4.3987338872222143E-4</v>
      </c>
      <c r="AG73" s="15">
        <f t="shared" ca="1" si="26"/>
        <v>-5.6482789044966231E-4</v>
      </c>
      <c r="AH73" s="15">
        <f t="shared" ca="1" si="27"/>
        <v>-3.0536628800124921E-4</v>
      </c>
      <c r="AI73" s="15">
        <f t="shared" ca="1" si="28"/>
        <v>2.0549910876713207E-4</v>
      </c>
      <c r="AJ73" s="15">
        <f t="shared" ca="1" si="29"/>
        <v>1.7236895920644257E-4</v>
      </c>
      <c r="AK73" s="15">
        <f t="shared" ca="1" si="30"/>
        <v>-3.0437697086660442E-5</v>
      </c>
    </row>
    <row r="74" spans="1:37">
      <c r="A74" s="5">
        <f t="shared" si="32"/>
        <v>48</v>
      </c>
      <c r="B74" s="21">
        <v>36670</v>
      </c>
      <c r="C74" s="22">
        <v>6.1760000000000002E-2</v>
      </c>
      <c r="D74" s="22">
        <v>6.8320000000000006E-2</v>
      </c>
      <c r="E74" s="22">
        <v>6.8200000000000011E-2</v>
      </c>
      <c r="F74" s="22">
        <v>6.7059999999999995E-2</v>
      </c>
      <c r="G74" s="22">
        <v>6.4699999999999994E-2</v>
      </c>
      <c r="H74" s="22">
        <v>6.1929999999999999E-2</v>
      </c>
      <c r="K74" s="15">
        <f t="shared" si="31"/>
        <v>0.9287375199789013</v>
      </c>
      <c r="L74" s="15">
        <f t="shared" si="34"/>
        <v>1.4882023257178136</v>
      </c>
      <c r="M74" s="15">
        <f t="shared" si="35"/>
        <v>1.6125288461780414</v>
      </c>
      <c r="N74" s="15">
        <f t="shared" si="36"/>
        <v>1.7640513979768204</v>
      </c>
      <c r="O74" s="15">
        <f t="shared" si="37"/>
        <v>2.0160446170703716</v>
      </c>
      <c r="P74" s="15">
        <f t="shared" si="38"/>
        <v>2.3232451837850272</v>
      </c>
      <c r="S74" s="11">
        <f t="shared" ca="1" si="41"/>
        <v>4.1102855192537078</v>
      </c>
      <c r="T74" s="11">
        <f t="shared" ca="1" si="41"/>
        <v>1.1598813441100488</v>
      </c>
      <c r="U74" s="11">
        <f t="shared" ca="1" si="41"/>
        <v>2.4350574279666137E-2</v>
      </c>
      <c r="V74" s="11">
        <f t="shared" ca="1" si="41"/>
        <v>-9.0110896712322752E-2</v>
      </c>
      <c r="W74" s="11">
        <f t="shared" ca="1" si="41"/>
        <v>-4.85336165134794E-2</v>
      </c>
      <c r="X74" s="11">
        <f t="shared" ca="1" si="41"/>
        <v>-2.2136427902857331E-2</v>
      </c>
      <c r="Z74" s="1">
        <f t="shared" ca="1" si="19"/>
        <v>6.2256825071780722E-2</v>
      </c>
      <c r="AA74" s="1">
        <f t="shared" ca="1" si="20"/>
        <v>6.77332397718685E-2</v>
      </c>
      <c r="AB74" s="1">
        <f t="shared" ca="1" si="21"/>
        <v>6.7832027324450594E-2</v>
      </c>
      <c r="AC74" s="1">
        <f t="shared" ca="1" si="22"/>
        <v>6.7214580337367186E-2</v>
      </c>
      <c r="AD74" s="1">
        <f t="shared" ca="1" si="23"/>
        <v>6.4947490801990387E-2</v>
      </c>
      <c r="AE74" s="1">
        <f t="shared" ca="1" si="24"/>
        <v>6.1888758698381105E-2</v>
      </c>
      <c r="AF74" s="15">
        <f t="shared" ca="1" si="25"/>
        <v>4.9682507178071961E-4</v>
      </c>
      <c r="AG74" s="15">
        <f t="shared" ca="1" si="26"/>
        <v>-5.8676022813150541E-4</v>
      </c>
      <c r="AH74" s="15">
        <f t="shared" ca="1" si="27"/>
        <v>-3.6797267554941615E-4</v>
      </c>
      <c r="AI74" s="15">
        <f t="shared" ca="1" si="28"/>
        <v>1.5458033736719112E-4</v>
      </c>
      <c r="AJ74" s="15">
        <f t="shared" ca="1" si="29"/>
        <v>2.4749080199039375E-4</v>
      </c>
      <c r="AK74" s="15">
        <f t="shared" ca="1" si="30"/>
        <v>-4.1241301618893944E-5</v>
      </c>
    </row>
    <row r="75" spans="1:37">
      <c r="A75" s="5">
        <f t="shared" si="32"/>
        <v>49</v>
      </c>
      <c r="B75" s="21">
        <v>36671</v>
      </c>
      <c r="C75" s="22">
        <v>6.1749999999999999E-2</v>
      </c>
      <c r="D75" s="22">
        <v>6.7100000000000007E-2</v>
      </c>
      <c r="E75" s="22">
        <v>6.7320000000000005E-2</v>
      </c>
      <c r="F75" s="22">
        <v>6.6280000000000006E-2</v>
      </c>
      <c r="G75" s="22">
        <v>6.3939999999999997E-2</v>
      </c>
      <c r="H75" s="22">
        <v>6.1060000000000003E-2</v>
      </c>
      <c r="K75" s="15">
        <f t="shared" si="31"/>
        <v>0.927834582740652</v>
      </c>
      <c r="L75" s="15">
        <f t="shared" si="34"/>
        <v>1.3681520965373901</v>
      </c>
      <c r="M75" s="15">
        <f t="shared" si="35"/>
        <v>1.5109481321586413</v>
      </c>
      <c r="N75" s="15">
        <f t="shared" si="36"/>
        <v>1.6545626013527133</v>
      </c>
      <c r="O75" s="15">
        <f t="shared" si="37"/>
        <v>1.8492018183422969</v>
      </c>
      <c r="P75" s="15">
        <f t="shared" si="38"/>
        <v>1.905368557216385</v>
      </c>
      <c r="S75" s="11">
        <f t="shared" ca="1" si="41"/>
        <v>3.7497062723586483</v>
      </c>
      <c r="T75" s="11">
        <f t="shared" ca="1" si="41"/>
        <v>0.85313963202673382</v>
      </c>
      <c r="U75" s="11">
        <f t="shared" ca="1" si="41"/>
        <v>0.11776863237921953</v>
      </c>
      <c r="V75" s="11">
        <f t="shared" ca="1" si="41"/>
        <v>-2.0147401510922924E-2</v>
      </c>
      <c r="W75" s="11">
        <f t="shared" ca="1" si="41"/>
        <v>-2.7026575658013252E-2</v>
      </c>
      <c r="X75" s="11">
        <f t="shared" ca="1" si="41"/>
        <v>9.2396317471548847E-3</v>
      </c>
      <c r="Z75" s="1">
        <f t="shared" ca="1" si="19"/>
        <v>6.1876409289301632E-2</v>
      </c>
      <c r="AA75" s="1">
        <f t="shared" ca="1" si="20"/>
        <v>6.7035099566405701E-2</v>
      </c>
      <c r="AB75" s="1">
        <f t="shared" ca="1" si="21"/>
        <v>6.7092597780351454E-2</v>
      </c>
      <c r="AC75" s="1">
        <f t="shared" ca="1" si="22"/>
        <v>6.6395410286606324E-2</v>
      </c>
      <c r="AD75" s="1">
        <f t="shared" ca="1" si="23"/>
        <v>6.3981931564208894E-2</v>
      </c>
      <c r="AE75" s="1">
        <f t="shared" ca="1" si="24"/>
        <v>6.1052089847172808E-2</v>
      </c>
      <c r="AF75" s="15">
        <f t="shared" ca="1" si="25"/>
        <v>1.264092893016322E-4</v>
      </c>
      <c r="AG75" s="15">
        <f t="shared" ca="1" si="26"/>
        <v>-6.4900433594305973E-5</v>
      </c>
      <c r="AH75" s="15">
        <f t="shared" ca="1" si="27"/>
        <v>-2.274022196485509E-4</v>
      </c>
      <c r="AI75" s="15">
        <f t="shared" ca="1" si="28"/>
        <v>1.1541028660631836E-4</v>
      </c>
      <c r="AJ75" s="15">
        <f t="shared" ca="1" si="29"/>
        <v>4.1931564208896877E-5</v>
      </c>
      <c r="AK75" s="15">
        <f t="shared" ca="1" si="30"/>
        <v>-7.9101528271952048E-6</v>
      </c>
    </row>
    <row r="76" spans="1:37">
      <c r="A76" s="5">
        <f t="shared" si="32"/>
        <v>50</v>
      </c>
      <c r="B76" s="21">
        <v>36672</v>
      </c>
      <c r="C76" s="22">
        <v>6.1840000000000006E-2</v>
      </c>
      <c r="D76" s="22">
        <v>6.6720000000000002E-2</v>
      </c>
      <c r="E76" s="22">
        <v>6.6820000000000004E-2</v>
      </c>
      <c r="F76" s="22">
        <v>6.5710000000000005E-2</v>
      </c>
      <c r="G76" s="22">
        <v>6.3310000000000005E-2</v>
      </c>
      <c r="H76" s="22">
        <v>6.0590000000000005E-2</v>
      </c>
      <c r="K76" s="15">
        <f t="shared" si="31"/>
        <v>0.93596101788489361</v>
      </c>
      <c r="L76" s="15">
        <f t="shared" si="34"/>
        <v>1.3307594022025035</v>
      </c>
      <c r="M76" s="15">
        <f t="shared" si="35"/>
        <v>1.4532318173748915</v>
      </c>
      <c r="N76" s="15">
        <f t="shared" si="36"/>
        <v>1.5745515576658644</v>
      </c>
      <c r="O76" s="15">
        <f t="shared" si="37"/>
        <v>1.7108979193966571</v>
      </c>
      <c r="P76" s="15">
        <f t="shared" si="38"/>
        <v>1.6796191152770032</v>
      </c>
      <c r="S76" s="11">
        <f t="shared" ca="1" si="41"/>
        <v>3.5395532682663413</v>
      </c>
      <c r="T76" s="11">
        <f t="shared" ca="1" si="41"/>
        <v>0.6616287997016056</v>
      </c>
      <c r="U76" s="11">
        <f t="shared" ca="1" si="41"/>
        <v>0.13845538522018264</v>
      </c>
      <c r="V76" s="11">
        <f t="shared" ca="1" si="41"/>
        <v>-1.9559635779639095E-2</v>
      </c>
      <c r="W76" s="11">
        <f t="shared" ca="1" si="41"/>
        <v>-2.3154638857776147E-2</v>
      </c>
      <c r="X76" s="11">
        <f t="shared" ca="1" si="41"/>
        <v>7.2375058190256945E-3</v>
      </c>
      <c r="Z76" s="1">
        <f t="shared" ca="1" si="19"/>
        <v>6.1958074733550569E-2</v>
      </c>
      <c r="AA76" s="1">
        <f t="shared" ca="1" si="20"/>
        <v>6.6651912382880651E-2</v>
      </c>
      <c r="AB76" s="1">
        <f t="shared" ca="1" si="21"/>
        <v>6.6621705240219833E-2</v>
      </c>
      <c r="AC76" s="1">
        <f t="shared" ca="1" si="22"/>
        <v>6.580621851505003E-2</v>
      </c>
      <c r="AD76" s="1">
        <f t="shared" ca="1" si="23"/>
        <v>6.3353600185483347E-2</v>
      </c>
      <c r="AE76" s="1">
        <f t="shared" ca="1" si="24"/>
        <v>6.0582052193726477E-2</v>
      </c>
      <c r="AF76" s="15">
        <f t="shared" ca="1" si="25"/>
        <v>1.180747335505633E-4</v>
      </c>
      <c r="AG76" s="15">
        <f t="shared" ca="1" si="26"/>
        <v>-6.8087617119350075E-5</v>
      </c>
      <c r="AH76" s="15">
        <f t="shared" ca="1" si="27"/>
        <v>-1.9829475978017097E-4</v>
      </c>
      <c r="AI76" s="15">
        <f t="shared" ca="1" si="28"/>
        <v>9.6218515050025544E-5</v>
      </c>
      <c r="AJ76" s="15">
        <f t="shared" ca="1" si="29"/>
        <v>4.3600185483341769E-5</v>
      </c>
      <c r="AK76" s="15">
        <f t="shared" ca="1" si="30"/>
        <v>-7.9478062735283128E-6</v>
      </c>
    </row>
    <row r="77" spans="1:37">
      <c r="A77" s="5">
        <f t="shared" si="32"/>
        <v>51</v>
      </c>
      <c r="B77" s="21">
        <v>36675</v>
      </c>
      <c r="C77" s="22">
        <v>6.1719999999999997E-2</v>
      </c>
      <c r="D77" s="22">
        <v>6.6720000000000002E-2</v>
      </c>
      <c r="E77" s="22">
        <v>6.6820000000000004E-2</v>
      </c>
      <c r="F77" s="22">
        <v>6.5680000000000002E-2</v>
      </c>
      <c r="G77" s="22">
        <v>6.3259999999999997E-2</v>
      </c>
      <c r="H77" s="22">
        <v>6.0599999999999994E-2</v>
      </c>
      <c r="K77" s="15">
        <f t="shared" si="31"/>
        <v>0.92512577102590487</v>
      </c>
      <c r="L77" s="15">
        <f t="shared" si="34"/>
        <v>1.3307594022025035</v>
      </c>
      <c r="M77" s="15">
        <f t="shared" si="35"/>
        <v>1.4532318173748915</v>
      </c>
      <c r="N77" s="15">
        <f t="shared" si="36"/>
        <v>1.5703404501033984</v>
      </c>
      <c r="O77" s="15">
        <f t="shared" si="37"/>
        <v>1.6999214194803347</v>
      </c>
      <c r="P77" s="15">
        <f t="shared" si="38"/>
        <v>1.6844222948927297</v>
      </c>
      <c r="S77" s="11">
        <f t="shared" ref="S77:X86" ca="1" si="42">SUMPRODUCT(OFFSET($S$13:$X$13,S$24,0),$K77:$P77)</f>
        <v>3.5306345669382515</v>
      </c>
      <c r="T77" s="11">
        <f t="shared" ca="1" si="42"/>
        <v>0.66762900590981011</v>
      </c>
      <c r="U77" s="11">
        <f t="shared" ca="1" si="42"/>
        <v>0.13714364677631774</v>
      </c>
      <c r="V77" s="11">
        <f t="shared" ca="1" si="42"/>
        <v>-3.193169434868659E-2</v>
      </c>
      <c r="W77" s="11">
        <f t="shared" ca="1" si="42"/>
        <v>-2.5824499239842924E-2</v>
      </c>
      <c r="X77" s="11">
        <f t="shared" ca="1" si="42"/>
        <v>6.1294747407580914E-3</v>
      </c>
      <c r="Z77" s="1">
        <f t="shared" ca="1" si="19"/>
        <v>6.1892861590337064E-2</v>
      </c>
      <c r="AA77" s="1">
        <f t="shared" ca="1" si="20"/>
        <v>6.6597220558585996E-2</v>
      </c>
      <c r="AB77" s="1">
        <f t="shared" ca="1" si="21"/>
        <v>6.6577991831295535E-2</v>
      </c>
      <c r="AC77" s="1">
        <f t="shared" ca="1" si="22"/>
        <v>6.5775173475930718E-2</v>
      </c>
      <c r="AD77" s="1">
        <f t="shared" ca="1" si="23"/>
        <v>6.3342772051035098E-2</v>
      </c>
      <c r="AE77" s="1">
        <f t="shared" ca="1" si="24"/>
        <v>6.0585962536062868E-2</v>
      </c>
      <c r="AF77" s="15">
        <f t="shared" ca="1" si="25"/>
        <v>1.7286159033706727E-4</v>
      </c>
      <c r="AG77" s="15">
        <f t="shared" ca="1" si="26"/>
        <v>-1.2277944141400599E-4</v>
      </c>
      <c r="AH77" s="15">
        <f t="shared" ca="1" si="27"/>
        <v>-2.4200816870446895E-4</v>
      </c>
      <c r="AI77" s="15">
        <f t="shared" ca="1" si="28"/>
        <v>9.5173475930715457E-5</v>
      </c>
      <c r="AJ77" s="15">
        <f t="shared" ca="1" si="29"/>
        <v>8.2772051035101546E-5</v>
      </c>
      <c r="AK77" s="15">
        <f t="shared" ca="1" si="30"/>
        <v>-1.4037463937126293E-5</v>
      </c>
    </row>
    <row r="78" spans="1:37">
      <c r="A78" s="5">
        <f t="shared" si="32"/>
        <v>52</v>
      </c>
      <c r="B78" s="21">
        <v>36676</v>
      </c>
      <c r="C78" s="22">
        <v>6.1719999999999997E-2</v>
      </c>
      <c r="D78" s="22">
        <v>6.7309999999999995E-2</v>
      </c>
      <c r="E78" s="22">
        <v>6.7379999999999995E-2</v>
      </c>
      <c r="F78" s="22">
        <v>6.6159999999999997E-2</v>
      </c>
      <c r="G78" s="22">
        <v>6.3760000000000011E-2</v>
      </c>
      <c r="H78" s="22">
        <v>6.0919999999999995E-2</v>
      </c>
      <c r="K78" s="15">
        <f t="shared" si="31"/>
        <v>0.92512577102590487</v>
      </c>
      <c r="L78" s="15">
        <f t="shared" si="34"/>
        <v>1.3888164802487735</v>
      </c>
      <c r="M78" s="15">
        <f t="shared" si="35"/>
        <v>1.5178740899326901</v>
      </c>
      <c r="N78" s="15">
        <f t="shared" si="36"/>
        <v>1.6377181711028492</v>
      </c>
      <c r="O78" s="15">
        <f t="shared" si="37"/>
        <v>1.8096864186435453</v>
      </c>
      <c r="P78" s="15">
        <f t="shared" si="38"/>
        <v>1.8381240425961394</v>
      </c>
      <c r="S78" s="11">
        <f t="shared" ca="1" si="42"/>
        <v>3.7125178856288836</v>
      </c>
      <c r="T78" s="11">
        <f t="shared" ca="1" si="42"/>
        <v>0.78710618125216347</v>
      </c>
      <c r="U78" s="11">
        <f t="shared" ca="1" si="42"/>
        <v>0.13654445272923343</v>
      </c>
      <c r="V78" s="11">
        <f t="shared" ca="1" si="42"/>
        <v>-4.0097888003599813E-2</v>
      </c>
      <c r="W78" s="11">
        <f t="shared" ca="1" si="42"/>
        <v>-4.2628342735284264E-2</v>
      </c>
      <c r="X78" s="11">
        <f t="shared" ca="1" si="42"/>
        <v>-1.3428297183160735E-3</v>
      </c>
      <c r="Z78" s="1">
        <f t="shared" ca="1" si="19"/>
        <v>6.1978646167689354E-2</v>
      </c>
      <c r="AA78" s="1">
        <f t="shared" ca="1" si="20"/>
        <v>6.7057830023198151E-2</v>
      </c>
      <c r="AB78" s="1">
        <f t="shared" ca="1" si="21"/>
        <v>6.7080650097943548E-2</v>
      </c>
      <c r="AC78" s="1">
        <f t="shared" ca="1" si="22"/>
        <v>6.6338128278952704E-2</v>
      </c>
      <c r="AD78" s="1">
        <f t="shared" ca="1" si="23"/>
        <v>6.3849257930227749E-2</v>
      </c>
      <c r="AE78" s="1">
        <f t="shared" ca="1" si="24"/>
        <v>6.090354224698423E-2</v>
      </c>
      <c r="AF78" s="15">
        <f t="shared" ca="1" si="25"/>
        <v>2.5864616768935672E-4</v>
      </c>
      <c r="AG78" s="15">
        <f t="shared" ca="1" si="26"/>
        <v>-2.5216997680184428E-4</v>
      </c>
      <c r="AH78" s="15">
        <f t="shared" ca="1" si="27"/>
        <v>-2.9934990205644774E-4</v>
      </c>
      <c r="AI78" s="15">
        <f t="shared" ca="1" si="28"/>
        <v>1.7812827895270777E-4</v>
      </c>
      <c r="AJ78" s="15">
        <f t="shared" ca="1" si="29"/>
        <v>8.9257930227737425E-5</v>
      </c>
      <c r="AK78" s="15">
        <f t="shared" ca="1" si="30"/>
        <v>-1.6457753015765297E-5</v>
      </c>
    </row>
    <row r="79" spans="1:37">
      <c r="A79" s="5">
        <f t="shared" si="32"/>
        <v>53</v>
      </c>
      <c r="B79" s="21">
        <v>36677</v>
      </c>
      <c r="C79" s="22">
        <v>6.1719999999999997E-2</v>
      </c>
      <c r="D79" s="22">
        <v>6.6720000000000002E-2</v>
      </c>
      <c r="E79" s="22">
        <v>6.6610000000000003E-2</v>
      </c>
      <c r="F79" s="22">
        <v>6.5189999999999998E-2</v>
      </c>
      <c r="G79" s="22">
        <v>6.2719999999999998E-2</v>
      </c>
      <c r="H79" s="22">
        <v>6.0080000000000001E-2</v>
      </c>
      <c r="K79" s="15">
        <f t="shared" si="31"/>
        <v>0.92512577102590487</v>
      </c>
      <c r="L79" s="15">
        <f t="shared" si="34"/>
        <v>1.3307594022025035</v>
      </c>
      <c r="M79" s="15">
        <f t="shared" si="35"/>
        <v>1.4289909651657164</v>
      </c>
      <c r="N79" s="15">
        <f t="shared" si="36"/>
        <v>1.5015590265831245</v>
      </c>
      <c r="O79" s="15">
        <f t="shared" si="37"/>
        <v>1.5813752203840707</v>
      </c>
      <c r="P79" s="15">
        <f t="shared" si="38"/>
        <v>1.434656954874693</v>
      </c>
      <c r="S79" s="11">
        <f t="shared" ca="1" si="42"/>
        <v>3.3518694203358779</v>
      </c>
      <c r="T79" s="11">
        <f t="shared" ca="1" si="42"/>
        <v>0.45358805572038263</v>
      </c>
      <c r="U79" s="11">
        <f t="shared" ca="1" si="42"/>
        <v>0.194566811899894</v>
      </c>
      <c r="V79" s="11">
        <f t="shared" ca="1" si="42"/>
        <v>-3.8703226004154712E-2</v>
      </c>
      <c r="W79" s="11">
        <f t="shared" ca="1" si="42"/>
        <v>-4.7936773959990561E-2</v>
      </c>
      <c r="X79" s="11">
        <f t="shared" ca="1" si="42"/>
        <v>-6.1870713241043099E-3</v>
      </c>
      <c r="Z79" s="1">
        <f t="shared" ca="1" si="19"/>
        <v>6.1995331857087034E-2</v>
      </c>
      <c r="AA79" s="1">
        <f t="shared" ca="1" si="20"/>
        <v>6.6420122655536318E-2</v>
      </c>
      <c r="AB79" s="1">
        <f t="shared" ca="1" si="21"/>
        <v>6.6318066487571492E-2</v>
      </c>
      <c r="AC79" s="1">
        <f t="shared" ca="1" si="22"/>
        <v>6.5400481492317794E-2</v>
      </c>
      <c r="AD79" s="1">
        <f t="shared" ca="1" si="23"/>
        <v>6.2796768337055262E-2</v>
      </c>
      <c r="AE79" s="1">
        <f t="shared" ca="1" si="24"/>
        <v>6.006487193348322E-2</v>
      </c>
      <c r="AF79" s="15">
        <f t="shared" ca="1" si="25"/>
        <v>2.7533185708703695E-4</v>
      </c>
      <c r="AG79" s="15">
        <f t="shared" ca="1" si="26"/>
        <v>-2.9987734446368375E-4</v>
      </c>
      <c r="AH79" s="15">
        <f t="shared" ca="1" si="27"/>
        <v>-2.9193351242851051E-4</v>
      </c>
      <c r="AI79" s="15">
        <f t="shared" ca="1" si="28"/>
        <v>2.1048149231779612E-4</v>
      </c>
      <c r="AJ79" s="15">
        <f t="shared" ca="1" si="29"/>
        <v>7.6768337055263536E-5</v>
      </c>
      <c r="AK79" s="15">
        <f t="shared" ca="1" si="30"/>
        <v>-1.5128066516781336E-5</v>
      </c>
    </row>
    <row r="80" spans="1:37">
      <c r="A80" s="5">
        <f t="shared" si="32"/>
        <v>54</v>
      </c>
      <c r="B80" s="21">
        <v>36678</v>
      </c>
      <c r="C80" s="22">
        <v>6.3129999999999992E-2</v>
      </c>
      <c r="D80" s="22">
        <v>6.5869999999999998E-2</v>
      </c>
      <c r="E80" s="22">
        <v>6.5610000000000002E-2</v>
      </c>
      <c r="F80" s="22">
        <v>6.4299999999999996E-2</v>
      </c>
      <c r="G80" s="22">
        <v>6.191E-2</v>
      </c>
      <c r="H80" s="22">
        <v>5.9429999999999997E-2</v>
      </c>
      <c r="K80" s="15">
        <f t="shared" si="31"/>
        <v>1.0524399216190121</v>
      </c>
      <c r="L80" s="15">
        <f t="shared" si="34"/>
        <v>1.247117849084995</v>
      </c>
      <c r="M80" s="15">
        <f t="shared" si="35"/>
        <v>1.313558335598217</v>
      </c>
      <c r="N80" s="15">
        <f t="shared" si="36"/>
        <v>1.3766295022299744</v>
      </c>
      <c r="O80" s="15">
        <f t="shared" si="37"/>
        <v>1.4035559217396749</v>
      </c>
      <c r="P80" s="15">
        <f t="shared" si="38"/>
        <v>1.1224502798521405</v>
      </c>
      <c r="S80" s="11">
        <f t="shared" ca="1" si="42"/>
        <v>3.077458555075105</v>
      </c>
      <c r="T80" s="11">
        <f t="shared" ca="1" si="42"/>
        <v>0.14481881281557329</v>
      </c>
      <c r="U80" s="11">
        <f t="shared" ca="1" si="42"/>
        <v>0.14200078691229867</v>
      </c>
      <c r="V80" s="11">
        <f t="shared" ca="1" si="42"/>
        <v>3.647010601678885E-2</v>
      </c>
      <c r="W80" s="11">
        <f t="shared" ca="1" si="42"/>
        <v>-4.2775292081529206E-3</v>
      </c>
      <c r="X80" s="11">
        <f t="shared" ca="1" si="42"/>
        <v>1.0228666628976231E-2</v>
      </c>
      <c r="Z80" s="1">
        <f t="shared" ca="1" si="19"/>
        <v>6.2986564192356098E-2</v>
      </c>
      <c r="AA80" s="1">
        <f t="shared" ca="1" si="20"/>
        <v>6.6052297794110024E-2</v>
      </c>
      <c r="AB80" s="1">
        <f t="shared" ca="1" si="21"/>
        <v>6.5649590833863125E-2</v>
      </c>
      <c r="AC80" s="1">
        <f t="shared" ca="1" si="22"/>
        <v>6.4365366165902341E-2</v>
      </c>
      <c r="AD80" s="1">
        <f t="shared" ca="1" si="23"/>
        <v>6.1783184400066769E-2</v>
      </c>
      <c r="AE80" s="1">
        <f t="shared" ca="1" si="24"/>
        <v>5.9449005823091282E-2</v>
      </c>
      <c r="AF80" s="15">
        <f t="shared" ca="1" si="25"/>
        <v>-1.4343580764389352E-4</v>
      </c>
      <c r="AG80" s="15">
        <f t="shared" ca="1" si="26"/>
        <v>1.8229779411002567E-4</v>
      </c>
      <c r="AH80" s="15">
        <f t="shared" ca="1" si="27"/>
        <v>3.9590833863123454E-5</v>
      </c>
      <c r="AI80" s="15">
        <f t="shared" ca="1" si="28"/>
        <v>6.5366165902344675E-5</v>
      </c>
      <c r="AJ80" s="15">
        <f t="shared" ca="1" si="29"/>
        <v>-1.2681559993323044E-4</v>
      </c>
      <c r="AK80" s="15">
        <f t="shared" ca="1" si="30"/>
        <v>1.9005823091285123E-5</v>
      </c>
    </row>
    <row r="81" spans="1:37">
      <c r="A81" s="5">
        <f t="shared" si="32"/>
        <v>55</v>
      </c>
      <c r="B81" s="21">
        <v>36679</v>
      </c>
      <c r="C81" s="22">
        <v>6.2220000000000004E-2</v>
      </c>
      <c r="D81" s="22">
        <v>6.5100000000000005E-2</v>
      </c>
      <c r="E81" s="22">
        <v>6.5159999999999996E-2</v>
      </c>
      <c r="F81" s="22">
        <v>6.3739999999999991E-2</v>
      </c>
      <c r="G81" s="22">
        <v>6.1520000000000005E-2</v>
      </c>
      <c r="H81" s="22">
        <v>5.9450000000000003E-2</v>
      </c>
      <c r="K81" s="15">
        <f t="shared" si="31"/>
        <v>0.97027263293835508</v>
      </c>
      <c r="L81" s="15">
        <f t="shared" si="34"/>
        <v>1.171348442143253</v>
      </c>
      <c r="M81" s="15">
        <f t="shared" si="35"/>
        <v>1.2616136522928416</v>
      </c>
      <c r="N81" s="15">
        <f t="shared" si="36"/>
        <v>1.2980221610639469</v>
      </c>
      <c r="O81" s="15">
        <f t="shared" si="37"/>
        <v>1.317939222392374</v>
      </c>
      <c r="P81" s="15">
        <f t="shared" si="38"/>
        <v>1.1320566390836067</v>
      </c>
      <c r="S81" s="11">
        <f t="shared" ca="1" si="42"/>
        <v>2.9250865079723853</v>
      </c>
      <c r="T81" s="11">
        <f t="shared" ca="1" si="42"/>
        <v>0.19792422251608333</v>
      </c>
      <c r="U81" s="11">
        <f t="shared" ca="1" si="42"/>
        <v>0.11133443200819193</v>
      </c>
      <c r="V81" s="11">
        <f t="shared" ca="1" si="42"/>
        <v>-2.2181817499392076E-3</v>
      </c>
      <c r="W81" s="11">
        <f t="shared" ca="1" si="42"/>
        <v>-1.439579337804886E-2</v>
      </c>
      <c r="X81" s="11">
        <f t="shared" ca="1" si="42"/>
        <v>2.4902399288457194E-2</v>
      </c>
      <c r="Z81" s="1">
        <f t="shared" ca="1" si="19"/>
        <v>6.2220135339992606E-2</v>
      </c>
      <c r="AA81" s="1">
        <f t="shared" ca="1" si="20"/>
        <v>6.5247431294119834E-2</v>
      </c>
      <c r="AB81" s="1">
        <f t="shared" ca="1" si="21"/>
        <v>6.4958436928768945E-2</v>
      </c>
      <c r="AC81" s="1">
        <f t="shared" ca="1" si="22"/>
        <v>6.3803901775319277E-2</v>
      </c>
      <c r="AD81" s="1">
        <f t="shared" ca="1" si="23"/>
        <v>6.1519956633027874E-2</v>
      </c>
      <c r="AE81" s="1">
        <f t="shared" ca="1" si="24"/>
        <v>5.9449790017223593E-2</v>
      </c>
      <c r="AF81" s="15">
        <f t="shared" ca="1" si="25"/>
        <v>1.3533999260184615E-7</v>
      </c>
      <c r="AG81" s="15">
        <f t="shared" ca="1" si="26"/>
        <v>1.4743129411982914E-4</v>
      </c>
      <c r="AH81" s="15">
        <f t="shared" ca="1" si="27"/>
        <v>-2.0156307123105066E-4</v>
      </c>
      <c r="AI81" s="15">
        <f t="shared" ca="1" si="28"/>
        <v>6.3901775319286092E-5</v>
      </c>
      <c r="AJ81" s="15">
        <f t="shared" ca="1" si="29"/>
        <v>-4.3366972131420045E-8</v>
      </c>
      <c r="AK81" s="15">
        <f t="shared" ca="1" si="30"/>
        <v>-2.0998277640987828E-7</v>
      </c>
    </row>
    <row r="82" spans="1:37">
      <c r="A82" s="5">
        <f t="shared" si="32"/>
        <v>56</v>
      </c>
      <c r="B82" s="21">
        <v>36682</v>
      </c>
      <c r="C82" s="22">
        <v>6.2210000000000001E-2</v>
      </c>
      <c r="D82" s="22">
        <v>6.4920000000000005E-2</v>
      </c>
      <c r="E82" s="22">
        <v>6.4689999999999998E-2</v>
      </c>
      <c r="F82" s="22">
        <v>6.336E-2</v>
      </c>
      <c r="G82" s="22">
        <v>6.1220000000000004E-2</v>
      </c>
      <c r="H82" s="22">
        <v>5.9150000000000001E-2</v>
      </c>
      <c r="K82" s="15">
        <f t="shared" si="31"/>
        <v>0.96936969570010578</v>
      </c>
      <c r="L82" s="15">
        <f t="shared" si="34"/>
        <v>1.1536361132477806</v>
      </c>
      <c r="M82" s="15">
        <f t="shared" si="35"/>
        <v>1.2073603163961171</v>
      </c>
      <c r="N82" s="15">
        <f t="shared" si="36"/>
        <v>1.2446814652727156</v>
      </c>
      <c r="O82" s="15">
        <f t="shared" si="37"/>
        <v>1.2520802228944492</v>
      </c>
      <c r="P82" s="15">
        <f t="shared" si="38"/>
        <v>0.98796125061165951</v>
      </c>
      <c r="S82" s="11">
        <f t="shared" ca="1" si="42"/>
        <v>2.7921424075698953</v>
      </c>
      <c r="T82" s="11">
        <f t="shared" ca="1" si="42"/>
        <v>8.6742078794421529E-2</v>
      </c>
      <c r="U82" s="11">
        <f t="shared" ca="1" si="42"/>
        <v>0.13101218635473089</v>
      </c>
      <c r="V82" s="11">
        <f t="shared" ca="1" si="42"/>
        <v>1.7756825633319151E-2</v>
      </c>
      <c r="W82" s="11">
        <f t="shared" ca="1" si="42"/>
        <v>-1.3615504662600607E-2</v>
      </c>
      <c r="X82" s="11">
        <f t="shared" ca="1" si="42"/>
        <v>5.3663232549471737E-3</v>
      </c>
      <c r="Z82" s="1">
        <f t="shared" ca="1" si="19"/>
        <v>6.2168354926120543E-2</v>
      </c>
      <c r="AA82" s="1">
        <f t="shared" ca="1" si="20"/>
        <v>6.4980398768707481E-2</v>
      </c>
      <c r="AB82" s="1">
        <f t="shared" ca="1" si="21"/>
        <v>6.4657767828351087E-2</v>
      </c>
      <c r="AC82" s="1">
        <f t="shared" ca="1" si="22"/>
        <v>6.3453600872777974E-2</v>
      </c>
      <c r="AD82" s="1">
        <f t="shared" ca="1" si="23"/>
        <v>6.1145327940824813E-2</v>
      </c>
      <c r="AE82" s="1">
        <f t="shared" ca="1" si="24"/>
        <v>5.9160373880848709E-2</v>
      </c>
      <c r="AF82" s="15">
        <f t="shared" ca="1" si="25"/>
        <v>-4.1645073879457983E-5</v>
      </c>
      <c r="AG82" s="15">
        <f t="shared" ca="1" si="26"/>
        <v>6.0398768707475847E-5</v>
      </c>
      <c r="AH82" s="15">
        <f t="shared" ca="1" si="27"/>
        <v>-3.2232171648910457E-5</v>
      </c>
      <c r="AI82" s="15">
        <f t="shared" ca="1" si="28"/>
        <v>9.3600872777974131E-5</v>
      </c>
      <c r="AJ82" s="15">
        <f t="shared" ca="1" si="29"/>
        <v>-7.4672059175190375E-5</v>
      </c>
      <c r="AK82" s="15">
        <f t="shared" ca="1" si="30"/>
        <v>1.0373880848707495E-5</v>
      </c>
    </row>
    <row r="83" spans="1:37">
      <c r="A83" s="5">
        <f t="shared" si="32"/>
        <v>57</v>
      </c>
      <c r="B83" s="21">
        <v>36683</v>
      </c>
      <c r="C83" s="22">
        <v>6.2309999999999997E-2</v>
      </c>
      <c r="D83" s="22">
        <v>6.4920000000000005E-2</v>
      </c>
      <c r="E83" s="22">
        <v>6.4879999999999993E-2</v>
      </c>
      <c r="F83" s="22">
        <v>6.3320000000000001E-2</v>
      </c>
      <c r="G83" s="22">
        <v>6.1220000000000004E-2</v>
      </c>
      <c r="H83" s="22">
        <v>5.9080000000000008E-2</v>
      </c>
      <c r="K83" s="15">
        <f t="shared" si="31"/>
        <v>0.97839906808259536</v>
      </c>
      <c r="L83" s="15">
        <f t="shared" si="34"/>
        <v>1.1536361132477806</v>
      </c>
      <c r="M83" s="15">
        <f t="shared" si="35"/>
        <v>1.2292925160139416</v>
      </c>
      <c r="N83" s="15">
        <f t="shared" si="36"/>
        <v>1.2390666551894283</v>
      </c>
      <c r="O83" s="15">
        <f t="shared" si="37"/>
        <v>1.2520802228944492</v>
      </c>
      <c r="P83" s="15">
        <f t="shared" si="38"/>
        <v>0.95433899330154182</v>
      </c>
      <c r="S83" s="11">
        <f t="shared" ca="1" si="42"/>
        <v>2.7906052621502475</v>
      </c>
      <c r="T83" s="11">
        <f t="shared" ca="1" si="42"/>
        <v>5.3748578772340294E-2</v>
      </c>
      <c r="U83" s="11">
        <f t="shared" ca="1" si="42"/>
        <v>0.14493245866043203</v>
      </c>
      <c r="V83" s="11">
        <f t="shared" ca="1" si="42"/>
        <v>2.2310666274714674E-2</v>
      </c>
      <c r="W83" s="11">
        <f t="shared" ca="1" si="42"/>
        <v>-2.8240364349197945E-2</v>
      </c>
      <c r="X83" s="11">
        <f t="shared" ca="1" si="42"/>
        <v>1.9691175726925164E-2</v>
      </c>
      <c r="Z83" s="1">
        <f t="shared" ca="1" si="19"/>
        <v>6.2262577398182618E-2</v>
      </c>
      <c r="AA83" s="1">
        <f t="shared" ca="1" si="20"/>
        <v>6.5066249287067654E-2</v>
      </c>
      <c r="AB83" s="1">
        <f t="shared" ca="1" si="21"/>
        <v>6.4722614692756655E-2</v>
      </c>
      <c r="AC83" s="1">
        <f t="shared" ca="1" si="22"/>
        <v>6.3491900878475241E-2</v>
      </c>
      <c r="AD83" s="1">
        <f t="shared" ca="1" si="23"/>
        <v>6.1118054868957952E-2</v>
      </c>
      <c r="AE83" s="1">
        <f t="shared" ca="1" si="24"/>
        <v>5.9093875783372607E-2</v>
      </c>
      <c r="AF83" s="15">
        <f t="shared" ca="1" si="25"/>
        <v>-4.7422601817379006E-5</v>
      </c>
      <c r="AG83" s="15">
        <f t="shared" ca="1" si="26"/>
        <v>1.462492870676485E-4</v>
      </c>
      <c r="AH83" s="15">
        <f t="shared" ca="1" si="27"/>
        <v>-1.5738530724333788E-4</v>
      </c>
      <c r="AI83" s="15">
        <f t="shared" ca="1" si="28"/>
        <v>1.719008784752396E-4</v>
      </c>
      <c r="AJ83" s="15">
        <f t="shared" ca="1" si="29"/>
        <v>-1.0194513104205133E-4</v>
      </c>
      <c r="AK83" s="15">
        <f t="shared" ca="1" si="30"/>
        <v>1.3875783372599426E-5</v>
      </c>
    </row>
    <row r="84" spans="1:37">
      <c r="A84" s="5">
        <f t="shared" si="32"/>
        <v>58</v>
      </c>
      <c r="B84" s="21">
        <v>36684</v>
      </c>
      <c r="C84" s="22">
        <v>6.2089999999999999E-2</v>
      </c>
      <c r="D84" s="22">
        <v>6.5339999999999995E-2</v>
      </c>
      <c r="E84" s="22">
        <v>6.5120000000000011E-2</v>
      </c>
      <c r="F84" s="22">
        <v>6.3619999999999996E-2</v>
      </c>
      <c r="G84" s="22">
        <v>6.1409999999999999E-2</v>
      </c>
      <c r="H84" s="22">
        <v>5.9070000000000004E-2</v>
      </c>
      <c r="K84" s="15">
        <f t="shared" si="31"/>
        <v>0.95853444884111771</v>
      </c>
      <c r="L84" s="15">
        <f t="shared" si="34"/>
        <v>1.1949648806705484</v>
      </c>
      <c r="M84" s="15">
        <f t="shared" si="35"/>
        <v>1.2569963471101435</v>
      </c>
      <c r="N84" s="15">
        <f t="shared" si="36"/>
        <v>1.2811777308140846</v>
      </c>
      <c r="O84" s="15">
        <f t="shared" si="37"/>
        <v>1.2937909225764672</v>
      </c>
      <c r="P84" s="15">
        <f t="shared" si="38"/>
        <v>0.94953581368580875</v>
      </c>
      <c r="S84" s="11">
        <f t="shared" ca="1" si="42"/>
        <v>2.8458946144946102</v>
      </c>
      <c r="T84" s="11">
        <f t="shared" ca="1" si="42"/>
        <v>5.8232338230365888E-2</v>
      </c>
      <c r="U84" s="11">
        <f t="shared" ca="1" si="42"/>
        <v>0.19884763128023297</v>
      </c>
      <c r="V84" s="11">
        <f t="shared" ca="1" si="42"/>
        <v>1.8118424136000899E-2</v>
      </c>
      <c r="W84" s="11">
        <f t="shared" ca="1" si="42"/>
        <v>-3.6349942600164685E-2</v>
      </c>
      <c r="X84" s="11">
        <f t="shared" ca="1" si="42"/>
        <v>1.2747295270376362E-3</v>
      </c>
      <c r="Z84" s="1">
        <f t="shared" ca="1" si="19"/>
        <v>6.2111190537538538E-2</v>
      </c>
      <c r="AA84" s="1">
        <f t="shared" ca="1" si="20"/>
        <v>6.5307913885932045E-2</v>
      </c>
      <c r="AB84" s="1">
        <f t="shared" ca="1" si="21"/>
        <v>6.5013263248476394E-2</v>
      </c>
      <c r="AC84" s="1">
        <f t="shared" ca="1" si="22"/>
        <v>6.383789980229479E-2</v>
      </c>
      <c r="AD84" s="1">
        <f t="shared" ca="1" si="23"/>
        <v>6.1306919476800316E-2</v>
      </c>
      <c r="AE84" s="1">
        <f t="shared" ca="1" si="24"/>
        <v>5.90828608907756E-2</v>
      </c>
      <c r="AF84" s="15">
        <f t="shared" ca="1" si="25"/>
        <v>2.1190537538538778E-5</v>
      </c>
      <c r="AG84" s="15">
        <f t="shared" ca="1" si="26"/>
        <v>-3.2086114067950144E-5</v>
      </c>
      <c r="AH84" s="15">
        <f t="shared" ca="1" si="27"/>
        <v>-1.0673675152361728E-4</v>
      </c>
      <c r="AI84" s="15">
        <f t="shared" ca="1" si="28"/>
        <v>2.1789980229479367E-4</v>
      </c>
      <c r="AJ84" s="15">
        <f t="shared" ca="1" si="29"/>
        <v>-1.0308052319968342E-4</v>
      </c>
      <c r="AK84" s="15">
        <f t="shared" ca="1" si="30"/>
        <v>1.2860890775595601E-5</v>
      </c>
    </row>
    <row r="85" spans="1:37">
      <c r="A85" s="5">
        <f t="shared" si="32"/>
        <v>59</v>
      </c>
      <c r="B85" s="21">
        <v>36685</v>
      </c>
      <c r="C85" s="22">
        <v>6.2190000000000002E-2</v>
      </c>
      <c r="D85" s="22">
        <v>6.5430000000000002E-2</v>
      </c>
      <c r="E85" s="22">
        <v>6.5189999999999998E-2</v>
      </c>
      <c r="F85" s="22">
        <v>6.3619999999999996E-2</v>
      </c>
      <c r="G85" s="22">
        <v>6.1239999999999996E-2</v>
      </c>
      <c r="H85" s="22">
        <v>5.8860000000000003E-2</v>
      </c>
      <c r="K85" s="15">
        <f t="shared" si="31"/>
        <v>0.96756382122360796</v>
      </c>
      <c r="L85" s="15">
        <f t="shared" si="34"/>
        <v>1.2038210451182851</v>
      </c>
      <c r="M85" s="15">
        <f t="shared" si="35"/>
        <v>1.2650766311798669</v>
      </c>
      <c r="N85" s="15">
        <f t="shared" si="36"/>
        <v>1.2811777308140846</v>
      </c>
      <c r="O85" s="15">
        <f t="shared" si="37"/>
        <v>1.2564708228609758</v>
      </c>
      <c r="P85" s="15">
        <f t="shared" si="38"/>
        <v>0.84866904175544555</v>
      </c>
      <c r="S85" s="11">
        <f t="shared" ca="1" si="42"/>
        <v>2.8049188487949106</v>
      </c>
      <c r="T85" s="11">
        <f t="shared" ca="1" si="42"/>
        <v>-3.4841436231667022E-2</v>
      </c>
      <c r="U85" s="11">
        <f t="shared" ca="1" si="42"/>
        <v>0.23645156007207169</v>
      </c>
      <c r="V85" s="11">
        <f t="shared" ca="1" si="42"/>
        <v>1.2300823249663279E-2</v>
      </c>
      <c r="W85" s="11">
        <f t="shared" ca="1" si="42"/>
        <v>-3.6135561075262265E-2</v>
      </c>
      <c r="X85" s="11">
        <f t="shared" ca="1" si="42"/>
        <v>2.8434742614873451E-3</v>
      </c>
      <c r="Z85" s="1">
        <f t="shared" ca="1" si="19"/>
        <v>6.222956455259479E-2</v>
      </c>
      <c r="AA85" s="1">
        <f t="shared" ca="1" si="20"/>
        <v>6.5392434670048599E-2</v>
      </c>
      <c r="AB85" s="1">
        <f t="shared" ca="1" si="21"/>
        <v>6.5057849212260752E-2</v>
      </c>
      <c r="AC85" s="1">
        <f t="shared" ca="1" si="22"/>
        <v>6.3828627528123211E-2</v>
      </c>
      <c r="AD85" s="1">
        <f t="shared" ca="1" si="23"/>
        <v>6.1157727325535996E-2</v>
      </c>
      <c r="AE85" s="1">
        <f t="shared" ca="1" si="24"/>
        <v>5.8869813839554537E-2</v>
      </c>
      <c r="AF85" s="15">
        <f t="shared" ca="1" si="25"/>
        <v>3.9564552594788249E-5</v>
      </c>
      <c r="AG85" s="15">
        <f t="shared" ca="1" si="26"/>
        <v>-3.7565329951402826E-5</v>
      </c>
      <c r="AH85" s="15">
        <f t="shared" ca="1" si="27"/>
        <v>-1.3215078773924638E-4</v>
      </c>
      <c r="AI85" s="15">
        <f t="shared" ca="1" si="28"/>
        <v>2.0862752812321472E-4</v>
      </c>
      <c r="AJ85" s="15">
        <f t="shared" ca="1" si="29"/>
        <v>-8.2272674463999829E-5</v>
      </c>
      <c r="AK85" s="15">
        <f t="shared" ca="1" si="30"/>
        <v>9.8138395545344093E-6</v>
      </c>
    </row>
    <row r="86" spans="1:37">
      <c r="A86" s="5">
        <f t="shared" si="32"/>
        <v>60</v>
      </c>
      <c r="B86" s="21">
        <v>36686</v>
      </c>
      <c r="C86" s="22">
        <v>6.2280000000000002E-2</v>
      </c>
      <c r="D86" s="22">
        <v>6.5420000000000006E-2</v>
      </c>
      <c r="E86" s="22">
        <v>6.5280000000000005E-2</v>
      </c>
      <c r="F86" s="22">
        <v>6.361E-2</v>
      </c>
      <c r="G86" s="22">
        <v>6.1260000000000002E-2</v>
      </c>
      <c r="H86" s="22">
        <v>5.8949999999999995E-2</v>
      </c>
      <c r="K86" s="15">
        <f t="shared" si="31"/>
        <v>0.97569025636784878</v>
      </c>
      <c r="L86" s="15">
        <f t="shared" si="34"/>
        <v>1.2028370268463149</v>
      </c>
      <c r="M86" s="15">
        <f t="shared" si="35"/>
        <v>1.2754655678409426</v>
      </c>
      <c r="N86" s="15">
        <f t="shared" si="36"/>
        <v>1.2797740282932633</v>
      </c>
      <c r="O86" s="15">
        <f t="shared" si="37"/>
        <v>1.2608614228275055</v>
      </c>
      <c r="P86" s="15">
        <f t="shared" si="38"/>
        <v>0.89189765829702594</v>
      </c>
      <c r="S86" s="11">
        <f t="shared" ca="1" si="42"/>
        <v>2.8288112637380922</v>
      </c>
      <c r="T86" s="11">
        <f t="shared" ca="1" si="42"/>
        <v>-7.7910069472932886E-3</v>
      </c>
      <c r="U86" s="11">
        <f t="shared" ca="1" si="42"/>
        <v>0.21154101895175109</v>
      </c>
      <c r="V86" s="11">
        <f t="shared" ca="1" si="42"/>
        <v>4.5158656593800584E-3</v>
      </c>
      <c r="W86" s="11">
        <f t="shared" ca="1" si="42"/>
        <v>-3.9296350783393476E-2</v>
      </c>
      <c r="X86" s="11">
        <f t="shared" ca="1" si="42"/>
        <v>1.128111910695339E-2</v>
      </c>
      <c r="Z86" s="1">
        <f t="shared" ca="1" si="19"/>
        <v>6.234153917409252E-2</v>
      </c>
      <c r="AA86" s="1">
        <f t="shared" ca="1" si="20"/>
        <v>6.5414988347957378E-2</v>
      </c>
      <c r="AB86" s="1">
        <f t="shared" ca="1" si="21"/>
        <v>6.5065207777832187E-2</v>
      </c>
      <c r="AC86" s="1">
        <f t="shared" ca="1" si="22"/>
        <v>6.3822045344359951E-2</v>
      </c>
      <c r="AD86" s="1">
        <f t="shared" ca="1" si="23"/>
        <v>6.1203862876419705E-2</v>
      </c>
      <c r="AE86" s="1">
        <f t="shared" ca="1" si="24"/>
        <v>5.8955952520004677E-2</v>
      </c>
      <c r="AF86" s="15">
        <f t="shared" ca="1" si="25"/>
        <v>6.1539174092517523E-5</v>
      </c>
      <c r="AG86" s="15">
        <f t="shared" ca="1" si="26"/>
        <v>-5.0116520426274347E-6</v>
      </c>
      <c r="AH86" s="15">
        <f t="shared" ca="1" si="27"/>
        <v>-2.1479222216781724E-4</v>
      </c>
      <c r="AI86" s="15">
        <f t="shared" ca="1" si="28"/>
        <v>2.1204534435995126E-4</v>
      </c>
      <c r="AJ86" s="15">
        <f t="shared" ca="1" si="29"/>
        <v>-5.6137123580296544E-5</v>
      </c>
      <c r="AK86" s="15">
        <f t="shared" ca="1" si="30"/>
        <v>5.9525200046817162E-6</v>
      </c>
    </row>
    <row r="87" spans="1:37">
      <c r="A87" s="5">
        <f t="shared" si="32"/>
        <v>61</v>
      </c>
      <c r="B87" s="21">
        <v>36689</v>
      </c>
      <c r="C87" s="22">
        <v>6.1940000000000002E-2</v>
      </c>
      <c r="D87" s="22">
        <v>6.4989999999999992E-2</v>
      </c>
      <c r="E87" s="22">
        <v>6.4810000000000006E-2</v>
      </c>
      <c r="F87" s="22">
        <v>6.3090000000000007E-2</v>
      </c>
      <c r="G87" s="22">
        <v>6.071E-2</v>
      </c>
      <c r="H87" s="22">
        <v>5.8710000000000005E-2</v>
      </c>
      <c r="K87" s="15">
        <f t="shared" si="31"/>
        <v>0.94499039026738307</v>
      </c>
      <c r="L87" s="15">
        <f t="shared" si="34"/>
        <v>1.1605242411515742</v>
      </c>
      <c r="M87" s="15">
        <f t="shared" si="35"/>
        <v>1.221212231944218</v>
      </c>
      <c r="N87" s="15">
        <f t="shared" si="36"/>
        <v>1.2067814972105253</v>
      </c>
      <c r="O87" s="15">
        <f t="shared" si="37"/>
        <v>1.1401199237479767</v>
      </c>
      <c r="P87" s="15">
        <f t="shared" si="38"/>
        <v>0.77662134751947365</v>
      </c>
      <c r="S87" s="11">
        <f t="shared" ref="S87:X96" ca="1" si="43">SUMPRODUCT(OFFSET($S$13:$X$13,S$24,0),$K87:$P87)</f>
        <v>2.6527432092277823</v>
      </c>
      <c r="T87" s="11">
        <f t="shared" ca="1" si="43"/>
        <v>-9.1988147003486898E-2</v>
      </c>
      <c r="U87" s="11">
        <f t="shared" ca="1" si="43"/>
        <v>0.20716562156516066</v>
      </c>
      <c r="V87" s="11">
        <f t="shared" ca="1" si="43"/>
        <v>-2.3005710878722052E-2</v>
      </c>
      <c r="W87" s="11">
        <f t="shared" ca="1" si="43"/>
        <v>-3.8487215254679963E-2</v>
      </c>
      <c r="X87" s="11">
        <f t="shared" ca="1" si="43"/>
        <v>9.0515681089440234E-3</v>
      </c>
      <c r="Z87" s="1">
        <f t="shared" ca="1" si="19"/>
        <v>6.2106097976073839E-2</v>
      </c>
      <c r="AA87" s="1">
        <f t="shared" ca="1" si="20"/>
        <v>6.4883505100779656E-2</v>
      </c>
      <c r="AB87" s="1">
        <f t="shared" ca="1" si="21"/>
        <v>6.452564370394881E-2</v>
      </c>
      <c r="AC87" s="1">
        <f t="shared" ca="1" si="22"/>
        <v>6.3263378425820457E-2</v>
      </c>
      <c r="AD87" s="1">
        <f t="shared" ca="1" si="23"/>
        <v>6.0748724325537531E-2</v>
      </c>
      <c r="AE87" s="1">
        <f t="shared" ca="1" si="24"/>
        <v>5.8701741853402718E-2</v>
      </c>
      <c r="AF87" s="15">
        <f t="shared" ca="1" si="25"/>
        <v>1.6609797607383681E-4</v>
      </c>
      <c r="AG87" s="15">
        <f t="shared" ca="1" si="26"/>
        <v>-1.0649489922033573E-4</v>
      </c>
      <c r="AH87" s="15">
        <f t="shared" ca="1" si="27"/>
        <v>-2.8435629605119694E-4</v>
      </c>
      <c r="AI87" s="15">
        <f t="shared" ca="1" si="28"/>
        <v>1.7337842582045015E-4</v>
      </c>
      <c r="AJ87" s="15">
        <f t="shared" ca="1" si="29"/>
        <v>3.8724325537531357E-5</v>
      </c>
      <c r="AK87" s="15">
        <f t="shared" ca="1" si="30"/>
        <v>-8.2581465972869639E-6</v>
      </c>
    </row>
    <row r="88" spans="1:37">
      <c r="A88" s="5">
        <f t="shared" si="32"/>
        <v>62</v>
      </c>
      <c r="B88" s="21">
        <v>36690</v>
      </c>
      <c r="C88" s="22">
        <v>6.1600000000000002E-2</v>
      </c>
      <c r="D88" s="22">
        <v>6.4810000000000006E-2</v>
      </c>
      <c r="E88" s="22">
        <v>6.4750000000000002E-2</v>
      </c>
      <c r="F88" s="22">
        <v>6.3230000000000008E-2</v>
      </c>
      <c r="G88" s="22">
        <v>6.1159999999999999E-2</v>
      </c>
      <c r="H88" s="22">
        <v>5.9490000000000001E-2</v>
      </c>
      <c r="K88" s="15">
        <f t="shared" si="31"/>
        <v>0.91429052416691736</v>
      </c>
      <c r="L88" s="15">
        <f t="shared" si="34"/>
        <v>1.1428119122561031</v>
      </c>
      <c r="M88" s="15">
        <f t="shared" si="35"/>
        <v>1.2142862741701677</v>
      </c>
      <c r="N88" s="15">
        <f t="shared" si="36"/>
        <v>1.226433332502032</v>
      </c>
      <c r="O88" s="15">
        <f t="shared" si="37"/>
        <v>1.2389084229948633</v>
      </c>
      <c r="P88" s="15">
        <f t="shared" si="38"/>
        <v>1.151269357546532</v>
      </c>
      <c r="S88" s="11">
        <f t="shared" ca="1" si="43"/>
        <v>2.8140595974653317</v>
      </c>
      <c r="T88" s="11">
        <f t="shared" ca="1" si="43"/>
        <v>0.23291564553796651</v>
      </c>
      <c r="U88" s="11">
        <f t="shared" ca="1" si="43"/>
        <v>6.7287304097134792E-2</v>
      </c>
      <c r="V88" s="11">
        <f t="shared" ca="1" si="43"/>
        <v>-4.6981286519723942E-2</v>
      </c>
      <c r="W88" s="11">
        <f t="shared" ca="1" si="43"/>
        <v>-2.9412718037711477E-2</v>
      </c>
      <c r="X88" s="11">
        <f t="shared" ca="1" si="43"/>
        <v>1.050103318794624E-2</v>
      </c>
      <c r="Z88" s="1">
        <f t="shared" ca="1" si="19"/>
        <v>6.1830210646284772E-2</v>
      </c>
      <c r="AA88" s="1">
        <f t="shared" ca="1" si="20"/>
        <v>6.4664216457607351E-2</v>
      </c>
      <c r="AB88" s="1">
        <f t="shared" ca="1" si="21"/>
        <v>6.4422812497584719E-2</v>
      </c>
      <c r="AC88" s="1">
        <f t="shared" ca="1" si="22"/>
        <v>6.3323303509867923E-2</v>
      </c>
      <c r="AD88" s="1">
        <f t="shared" ca="1" si="23"/>
        <v>6.1292016842167459E-2</v>
      </c>
      <c r="AE88" s="1">
        <f t="shared" ca="1" si="24"/>
        <v>5.946847915892766E-2</v>
      </c>
      <c r="AF88" s="15">
        <f t="shared" ca="1" si="25"/>
        <v>2.3021064628477028E-4</v>
      </c>
      <c r="AG88" s="15">
        <f t="shared" ca="1" si="26"/>
        <v>-1.4578354239265512E-4</v>
      </c>
      <c r="AH88" s="15">
        <f t="shared" ca="1" si="27"/>
        <v>-3.2718750241528261E-4</v>
      </c>
      <c r="AI88" s="15">
        <f t="shared" ca="1" si="28"/>
        <v>9.3303509867914691E-5</v>
      </c>
      <c r="AJ88" s="15">
        <f t="shared" ca="1" si="29"/>
        <v>1.3201684216745946E-4</v>
      </c>
      <c r="AK88" s="15">
        <f t="shared" ca="1" si="30"/>
        <v>-2.1520841072340813E-5</v>
      </c>
    </row>
    <row r="89" spans="1:37">
      <c r="A89" s="5">
        <f t="shared" si="32"/>
        <v>63</v>
      </c>
      <c r="B89" s="21">
        <v>36691</v>
      </c>
      <c r="C89" s="22">
        <v>6.1260000000000002E-2</v>
      </c>
      <c r="D89" s="22">
        <v>6.4119999999999996E-2</v>
      </c>
      <c r="E89" s="22">
        <v>6.404E-2</v>
      </c>
      <c r="F89" s="22">
        <v>6.2450000000000006E-2</v>
      </c>
      <c r="G89" s="22">
        <v>6.0410000000000005E-2</v>
      </c>
      <c r="H89" s="22">
        <v>5.91E-2</v>
      </c>
      <c r="K89" s="15">
        <f t="shared" si="31"/>
        <v>0.88359065806645176</v>
      </c>
      <c r="L89" s="15">
        <f t="shared" si="34"/>
        <v>1.0749146514901249</v>
      </c>
      <c r="M89" s="15">
        <f t="shared" si="35"/>
        <v>1.1323291071772428</v>
      </c>
      <c r="N89" s="15">
        <f t="shared" si="36"/>
        <v>1.1169445358779229</v>
      </c>
      <c r="O89" s="15">
        <f t="shared" si="37"/>
        <v>1.0742609242500534</v>
      </c>
      <c r="P89" s="15">
        <f t="shared" si="38"/>
        <v>0.96394535253300118</v>
      </c>
      <c r="S89" s="11">
        <f t="shared" ca="1" si="43"/>
        <v>2.5555838351536808</v>
      </c>
      <c r="T89" s="11">
        <f t="shared" ca="1" si="43"/>
        <v>9.4031224204990771E-2</v>
      </c>
      <c r="U89" s="11">
        <f t="shared" ca="1" si="43"/>
        <v>6.387304223303758E-2</v>
      </c>
      <c r="V89" s="11">
        <f t="shared" ca="1" si="43"/>
        <v>-6.5518262715446363E-2</v>
      </c>
      <c r="W89" s="11">
        <f t="shared" ca="1" si="43"/>
        <v>-2.8028206151913183E-2</v>
      </c>
      <c r="X89" s="11">
        <f t="shared" ca="1" si="43"/>
        <v>1.126232665234062E-2</v>
      </c>
      <c r="Z89" s="1">
        <f t="shared" ca="1" si="19"/>
        <v>6.155451844333068E-2</v>
      </c>
      <c r="AA89" s="1">
        <f t="shared" ca="1" si="20"/>
        <v>6.3925733526956921E-2</v>
      </c>
      <c r="AB89" s="1">
        <f t="shared" ca="1" si="21"/>
        <v>6.3657471543350511E-2</v>
      </c>
      <c r="AC89" s="1">
        <f t="shared" ca="1" si="22"/>
        <v>6.2511790279763085E-2</v>
      </c>
      <c r="AD89" s="1">
        <f t="shared" ca="1" si="23"/>
        <v>6.0607644773103236E-2</v>
      </c>
      <c r="AE89" s="1">
        <f t="shared" ca="1" si="24"/>
        <v>5.9068782409099581E-2</v>
      </c>
      <c r="AF89" s="15">
        <f t="shared" ca="1" si="25"/>
        <v>2.9451844333067828E-4</v>
      </c>
      <c r="AG89" s="15">
        <f t="shared" ca="1" si="26"/>
        <v>-1.9426647304307543E-4</v>
      </c>
      <c r="AH89" s="15">
        <f t="shared" ca="1" si="27"/>
        <v>-3.8252845664948909E-4</v>
      </c>
      <c r="AI89" s="15">
        <f t="shared" ca="1" si="28"/>
        <v>6.1790279763079825E-5</v>
      </c>
      <c r="AJ89" s="15">
        <f t="shared" ca="1" si="29"/>
        <v>1.9764477310323103E-4</v>
      </c>
      <c r="AK89" s="15">
        <f t="shared" ca="1" si="30"/>
        <v>-3.1217590900418923E-5</v>
      </c>
    </row>
    <row r="90" spans="1:37">
      <c r="A90" s="5">
        <f t="shared" si="32"/>
        <v>64</v>
      </c>
      <c r="B90" s="21">
        <v>36692</v>
      </c>
      <c r="C90" s="22">
        <v>6.1360000000000005E-2</v>
      </c>
      <c r="D90" s="22">
        <v>6.4200000000000007E-2</v>
      </c>
      <c r="E90" s="22">
        <v>6.411E-2</v>
      </c>
      <c r="F90" s="22">
        <v>6.2600000000000003E-2</v>
      </c>
      <c r="G90" s="22">
        <v>6.0499999999999998E-2</v>
      </c>
      <c r="H90" s="22">
        <v>5.9230000000000005E-2</v>
      </c>
      <c r="K90" s="15">
        <f t="shared" si="31"/>
        <v>0.89262003044894189</v>
      </c>
      <c r="L90" s="15">
        <f t="shared" si="34"/>
        <v>1.0827867976658914</v>
      </c>
      <c r="M90" s="15">
        <f t="shared" si="35"/>
        <v>1.1404093912469679</v>
      </c>
      <c r="N90" s="15">
        <f t="shared" si="36"/>
        <v>1.1380000736902511</v>
      </c>
      <c r="O90" s="15">
        <f t="shared" si="37"/>
        <v>1.0940186240994292</v>
      </c>
      <c r="P90" s="15">
        <f t="shared" si="38"/>
        <v>1.0263866875375136</v>
      </c>
      <c r="S90" s="11">
        <f t="shared" ca="1" si="43"/>
        <v>2.6055095638326455</v>
      </c>
      <c r="T90" s="11">
        <f t="shared" ca="1" si="43"/>
        <v>0.13745416437755165</v>
      </c>
      <c r="U90" s="11">
        <f t="shared" ca="1" si="43"/>
        <v>4.3308615410761253E-2</v>
      </c>
      <c r="V90" s="11">
        <f t="shared" ca="1" si="43"/>
        <v>-7.2093496358385467E-2</v>
      </c>
      <c r="W90" s="11">
        <f t="shared" ca="1" si="43"/>
        <v>-1.8198719602814016E-2</v>
      </c>
      <c r="X90" s="11">
        <f t="shared" ca="1" si="43"/>
        <v>1.1994217060540692E-2</v>
      </c>
      <c r="Z90" s="1">
        <f t="shared" ca="1" si="19"/>
        <v>6.1653127215194052E-2</v>
      </c>
      <c r="AA90" s="1">
        <f t="shared" ca="1" si="20"/>
        <v>6.4017518929564532E-2</v>
      </c>
      <c r="AB90" s="1">
        <f t="shared" ca="1" si="21"/>
        <v>6.3745412761316664E-2</v>
      </c>
      <c r="AC90" s="1">
        <f t="shared" ca="1" si="22"/>
        <v>6.2600262970481699E-2</v>
      </c>
      <c r="AD90" s="1">
        <f t="shared" ca="1" si="23"/>
        <v>6.0731659289768314E-2</v>
      </c>
      <c r="AE90" s="1">
        <f t="shared" ca="1" si="24"/>
        <v>5.9194421066784873E-2</v>
      </c>
      <c r="AF90" s="15">
        <f t="shared" ca="1" si="25"/>
        <v>2.9312721519404727E-4</v>
      </c>
      <c r="AG90" s="15">
        <f t="shared" ca="1" si="26"/>
        <v>-1.8248107043547512E-4</v>
      </c>
      <c r="AH90" s="15">
        <f t="shared" ca="1" si="27"/>
        <v>-3.6458723868333653E-4</v>
      </c>
      <c r="AI90" s="15">
        <f t="shared" ca="1" si="28"/>
        <v>2.6297048169587889E-7</v>
      </c>
      <c r="AJ90" s="15">
        <f t="shared" ca="1" si="29"/>
        <v>2.3165928976831562E-4</v>
      </c>
      <c r="AK90" s="15">
        <f t="shared" ca="1" si="30"/>
        <v>-3.5578933215131558E-5</v>
      </c>
    </row>
    <row r="91" spans="1:37">
      <c r="A91" s="5">
        <f t="shared" si="32"/>
        <v>65</v>
      </c>
      <c r="B91" s="21">
        <v>36693</v>
      </c>
      <c r="C91" s="22">
        <v>6.0780000000000008E-2</v>
      </c>
      <c r="D91" s="22">
        <v>6.3500000000000001E-2</v>
      </c>
      <c r="E91" s="22">
        <v>6.3350000000000004E-2</v>
      </c>
      <c r="F91" s="22">
        <v>6.1780000000000002E-2</v>
      </c>
      <c r="G91" s="22">
        <v>5.9709999999999999E-2</v>
      </c>
      <c r="H91" s="22">
        <v>5.8689999999999999E-2</v>
      </c>
      <c r="K91" s="15">
        <f t="shared" si="31"/>
        <v>0.8402496706305006</v>
      </c>
      <c r="L91" s="15">
        <f t="shared" si="34"/>
        <v>1.0139055186279429</v>
      </c>
      <c r="M91" s="15">
        <f t="shared" si="35"/>
        <v>1.0526805927756686</v>
      </c>
      <c r="N91" s="15">
        <f t="shared" si="36"/>
        <v>1.0228964669828546</v>
      </c>
      <c r="O91" s="15">
        <f t="shared" si="37"/>
        <v>0.92058992542156126</v>
      </c>
      <c r="P91" s="15">
        <f t="shared" si="38"/>
        <v>0.76701498828800763</v>
      </c>
      <c r="S91" s="11">
        <f t="shared" ca="1" si="43"/>
        <v>2.3038338785748502</v>
      </c>
      <c r="T91" s="11">
        <f t="shared" ca="1" si="43"/>
        <v>-4.3894139886829331E-2</v>
      </c>
      <c r="U91" s="11">
        <f t="shared" ca="1" si="43"/>
        <v>8.4454564900483697E-2</v>
      </c>
      <c r="V91" s="11">
        <f t="shared" ca="1" si="43"/>
        <v>-8.3368948409525828E-2</v>
      </c>
      <c r="W91" s="11">
        <f t="shared" ca="1" si="43"/>
        <v>-2.4026979884445215E-2</v>
      </c>
      <c r="X91" s="11">
        <f t="shared" ca="1" si="43"/>
        <v>6.15133140749203E-3</v>
      </c>
      <c r="Z91" s="1">
        <f t="shared" ref="Z91:Z154" ca="1" si="44">SUMPRODUCT(OFFSET($K$13:$M$13,Z$24,0),$S91:$U91)*C$22+C$21</f>
        <v>6.1140133689623954E-2</v>
      </c>
      <c r="AA91" s="1">
        <f t="shared" ref="AA91:AA154" ca="1" si="45">SUMPRODUCT(OFFSET($K$13:$M$13,AA$24,0),$S91:$U91)*D$22+D$21</f>
        <v>6.322088109819736E-2</v>
      </c>
      <c r="AB91" s="1">
        <f t="shared" ref="AB91:AB154" ca="1" si="46">SUMPRODUCT(OFFSET($K$13:$M$13,AB$24,0),$S91:$U91)*E$22+E$21</f>
        <v>6.2956829772190054E-2</v>
      </c>
      <c r="AC91" s="1">
        <f t="shared" ref="AC91:AC154" ca="1" si="47">SUMPRODUCT(OFFSET($K$13:$M$13,AC$24,0),$S91:$U91)*F$22+F$21</f>
        <v>6.1799595695935274E-2</v>
      </c>
      <c r="AD91" s="1">
        <f t="shared" ref="AD91:AD154" ca="1" si="48">SUMPRODUCT(OFFSET($K$13:$M$13,AD$24,0),$S91:$U91)*G$22+G$21</f>
        <v>5.9971840138972332E-2</v>
      </c>
      <c r="AE91" s="1">
        <f t="shared" ref="AE91:AE154" ca="1" si="49">SUMPRODUCT(OFFSET($K$13:$M$13,AE$24,0),$S91:$U91)*H$22+H$21</f>
        <v>5.8649295298320574E-2</v>
      </c>
      <c r="AF91" s="15">
        <f t="shared" ref="AF91:AF154" ca="1" si="50">Z91-C91</f>
        <v>3.6013368962394682E-4</v>
      </c>
      <c r="AG91" s="15">
        <f t="shared" ref="AG91:AG154" ca="1" si="51">AA91-D91</f>
        <v>-2.7911890180264132E-4</v>
      </c>
      <c r="AH91" s="15">
        <f t="shared" ref="AH91:AH154" ca="1" si="52">AB91-E91</f>
        <v>-3.931702278099497E-4</v>
      </c>
      <c r="AI91" s="15">
        <f t="shared" ref="AI91:AI154" ca="1" si="53">AC91-F91</f>
        <v>1.959569593527194E-5</v>
      </c>
      <c r="AJ91" s="15">
        <f t="shared" ref="AJ91:AJ154" ca="1" si="54">AD91-G91</f>
        <v>2.6184013897233294E-4</v>
      </c>
      <c r="AK91" s="15">
        <f t="shared" ref="AK91:AK154" ca="1" si="55">AE91-H91</f>
        <v>-4.0704701679425415E-5</v>
      </c>
    </row>
    <row r="92" spans="1:37">
      <c r="A92" s="5">
        <f t="shared" si="32"/>
        <v>66</v>
      </c>
      <c r="B92" s="21">
        <v>36696</v>
      </c>
      <c r="C92" s="22">
        <v>6.0999999999999999E-2</v>
      </c>
      <c r="D92" s="22">
        <v>6.3840000000000008E-2</v>
      </c>
      <c r="E92" s="22">
        <v>6.3659999999999994E-2</v>
      </c>
      <c r="F92" s="22">
        <v>6.2030000000000002E-2</v>
      </c>
      <c r="G92" s="22">
        <v>5.9989999999999995E-2</v>
      </c>
      <c r="H92" s="22">
        <v>5.8910000000000004E-2</v>
      </c>
      <c r="K92" s="15">
        <f t="shared" ref="K92:K155" si="56">(C92-C$21)/C$22</f>
        <v>0.86011428987197769</v>
      </c>
      <c r="L92" s="15">
        <f t="shared" si="34"/>
        <v>1.0473621398749469</v>
      </c>
      <c r="M92" s="15">
        <f t="shared" si="35"/>
        <v>1.0884647079415926</v>
      </c>
      <c r="N92" s="15">
        <f t="shared" si="36"/>
        <v>1.0579890300034023</v>
      </c>
      <c r="O92" s="15">
        <f t="shared" si="37"/>
        <v>0.98205832495295653</v>
      </c>
      <c r="P92" s="15">
        <f t="shared" si="38"/>
        <v>0.87268493983410389</v>
      </c>
      <c r="S92" s="11">
        <f t="shared" ca="1" si="43"/>
        <v>2.4195548507922742</v>
      </c>
      <c r="T92" s="11">
        <f t="shared" ca="1" si="43"/>
        <v>2.6504103837909909E-2</v>
      </c>
      <c r="U92" s="11">
        <f t="shared" ca="1" si="43"/>
        <v>6.0430413388789239E-2</v>
      </c>
      <c r="V92" s="11">
        <f t="shared" ca="1" si="43"/>
        <v>-8.5770095900539439E-2</v>
      </c>
      <c r="W92" s="11">
        <f t="shared" ca="1" si="43"/>
        <v>-3.0062300614747899E-2</v>
      </c>
      <c r="X92" s="11">
        <f t="shared" ca="1" si="43"/>
        <v>4.192839840667267E-3</v>
      </c>
      <c r="Z92" s="1">
        <f t="shared" ca="1" si="44"/>
        <v>6.1387674258718265E-2</v>
      </c>
      <c r="AA92" s="1">
        <f t="shared" ca="1" si="45"/>
        <v>6.3521714378270366E-2</v>
      </c>
      <c r="AB92" s="1">
        <f t="shared" ca="1" si="46"/>
        <v>6.3244002673859781E-2</v>
      </c>
      <c r="AC92" s="1">
        <f t="shared" ca="1" si="47"/>
        <v>6.2079763674408504E-2</v>
      </c>
      <c r="AD92" s="1">
        <f t="shared" ca="1" si="48"/>
        <v>6.0252590464209485E-2</v>
      </c>
      <c r="AE92" s="1">
        <f t="shared" ca="1" si="49"/>
        <v>5.8868686094980298E-2</v>
      </c>
      <c r="AF92" s="15">
        <f t="shared" ca="1" si="50"/>
        <v>3.8767425871826661E-4</v>
      </c>
      <c r="AG92" s="15">
        <f t="shared" ca="1" si="51"/>
        <v>-3.1828562172964148E-4</v>
      </c>
      <c r="AH92" s="15">
        <f t="shared" ca="1" si="52"/>
        <v>-4.1599732614021334E-4</v>
      </c>
      <c r="AI92" s="15">
        <f t="shared" ca="1" si="53"/>
        <v>4.9763674408502545E-5</v>
      </c>
      <c r="AJ92" s="15">
        <f t="shared" ca="1" si="54"/>
        <v>2.6259046420949034E-4</v>
      </c>
      <c r="AK92" s="15">
        <f t="shared" ca="1" si="55"/>
        <v>-4.1313905019706165E-5</v>
      </c>
    </row>
    <row r="93" spans="1:37">
      <c r="A93" s="5">
        <f t="shared" ref="A93:A156" si="57">A92+1</f>
        <v>67</v>
      </c>
      <c r="B93" s="21">
        <v>36697</v>
      </c>
      <c r="C93" s="22">
        <v>6.1210000000000007E-2</v>
      </c>
      <c r="D93" s="22">
        <v>6.4269999999999994E-2</v>
      </c>
      <c r="E93" s="22">
        <v>6.3909999999999995E-2</v>
      </c>
      <c r="F93" s="22">
        <v>6.2210000000000001E-2</v>
      </c>
      <c r="G93" s="22">
        <v>6.0199999999999997E-2</v>
      </c>
      <c r="H93" s="22">
        <v>5.8959999999999999E-2</v>
      </c>
      <c r="K93" s="15">
        <f t="shared" si="56"/>
        <v>0.87907597187520725</v>
      </c>
      <c r="L93" s="15">
        <f t="shared" si="34"/>
        <v>1.0896749255696849</v>
      </c>
      <c r="M93" s="15">
        <f t="shared" si="35"/>
        <v>1.1173228653334673</v>
      </c>
      <c r="N93" s="15">
        <f t="shared" si="36"/>
        <v>1.0832556753781966</v>
      </c>
      <c r="O93" s="15">
        <f t="shared" si="37"/>
        <v>1.0281596246015041</v>
      </c>
      <c r="P93" s="15">
        <f t="shared" si="38"/>
        <v>0.89670083791275901</v>
      </c>
      <c r="S93" s="11">
        <f t="shared" ca="1" si="43"/>
        <v>2.4958603306854634</v>
      </c>
      <c r="T93" s="11">
        <f t="shared" ca="1" si="43"/>
        <v>3.1959147950277433E-2</v>
      </c>
      <c r="U93" s="11">
        <f t="shared" ca="1" si="43"/>
        <v>6.9396213353914216E-2</v>
      </c>
      <c r="V93" s="11">
        <f t="shared" ca="1" si="43"/>
        <v>-7.838610405219737E-2</v>
      </c>
      <c r="W93" s="11">
        <f t="shared" ca="1" si="43"/>
        <v>-4.2665279966754503E-2</v>
      </c>
      <c r="X93" s="11">
        <f t="shared" ca="1" si="43"/>
        <v>-9.1180302595177624E-3</v>
      </c>
      <c r="Z93" s="1">
        <f t="shared" ca="1" si="44"/>
        <v>6.1625311815898712E-2</v>
      </c>
      <c r="AA93" s="1">
        <f t="shared" ca="1" si="45"/>
        <v>6.383716329189508E-2</v>
      </c>
      <c r="AB93" s="1">
        <f t="shared" ca="1" si="46"/>
        <v>6.3533846775804079E-2</v>
      </c>
      <c r="AC93" s="1">
        <f t="shared" ca="1" si="47"/>
        <v>6.234256233967457E-2</v>
      </c>
      <c r="AD93" s="1">
        <f t="shared" ca="1" si="48"/>
        <v>6.0418294396264838E-2</v>
      </c>
      <c r="AE93" s="1">
        <f t="shared" ca="1" si="49"/>
        <v>5.892397508453158E-2</v>
      </c>
      <c r="AF93" s="15">
        <f t="shared" ca="1" si="50"/>
        <v>4.1531181589870431E-4</v>
      </c>
      <c r="AG93" s="15">
        <f t="shared" ca="1" si="51"/>
        <v>-4.3283670810491393E-4</v>
      </c>
      <c r="AH93" s="15">
        <f t="shared" ca="1" si="52"/>
        <v>-3.761532241959159E-4</v>
      </c>
      <c r="AI93" s="15">
        <f t="shared" ca="1" si="53"/>
        <v>1.3256233967456899E-4</v>
      </c>
      <c r="AJ93" s="15">
        <f t="shared" ca="1" si="54"/>
        <v>2.1829439626484121E-4</v>
      </c>
      <c r="AK93" s="15">
        <f t="shared" ca="1" si="55"/>
        <v>-3.6024915468418905E-5</v>
      </c>
    </row>
    <row r="94" spans="1:37">
      <c r="A94" s="5">
        <f t="shared" si="57"/>
        <v>68</v>
      </c>
      <c r="B94" s="21">
        <v>36698</v>
      </c>
      <c r="C94" s="22">
        <v>6.1420000000000002E-2</v>
      </c>
      <c r="D94" s="22">
        <v>6.4960000000000004E-2</v>
      </c>
      <c r="E94" s="22">
        <v>6.4750000000000002E-2</v>
      </c>
      <c r="F94" s="22">
        <v>6.3140000000000002E-2</v>
      </c>
      <c r="G94" s="22">
        <v>6.1130000000000004E-2</v>
      </c>
      <c r="H94" s="22">
        <v>5.9670000000000001E-2</v>
      </c>
      <c r="K94" s="15">
        <f t="shared" si="56"/>
        <v>0.89803765387843559</v>
      </c>
      <c r="L94" s="15">
        <f t="shared" si="34"/>
        <v>1.1575721863356632</v>
      </c>
      <c r="M94" s="15">
        <f t="shared" si="35"/>
        <v>1.2142862741701677</v>
      </c>
      <c r="N94" s="15">
        <f t="shared" si="36"/>
        <v>1.213800009814634</v>
      </c>
      <c r="O94" s="15">
        <f t="shared" si="37"/>
        <v>1.2323225230450718</v>
      </c>
      <c r="P94" s="15">
        <f t="shared" si="38"/>
        <v>1.2377265906296995</v>
      </c>
      <c r="S94" s="11">
        <f t="shared" ca="1" si="43"/>
        <v>2.8366812741545209</v>
      </c>
      <c r="T94" s="11">
        <f t="shared" ca="1" si="43"/>
        <v>0.2987055641828591</v>
      </c>
      <c r="U94" s="11">
        <f t="shared" ca="1" si="43"/>
        <v>2.4319682573614387E-2</v>
      </c>
      <c r="V94" s="11">
        <f t="shared" ca="1" si="43"/>
        <v>-8.1101633586802224E-2</v>
      </c>
      <c r="W94" s="11">
        <f t="shared" ca="1" si="43"/>
        <v>-4.0863372384682115E-2</v>
      </c>
      <c r="X94" s="11">
        <f t="shared" ca="1" si="43"/>
        <v>-2.8505148989136139E-3</v>
      </c>
      <c r="Z94" s="1">
        <f t="shared" ca="1" si="44"/>
        <v>6.1829806494607904E-2</v>
      </c>
      <c r="AA94" s="1">
        <f t="shared" ca="1" si="45"/>
        <v>6.4572252463464694E-2</v>
      </c>
      <c r="AB94" s="1">
        <f t="shared" ca="1" si="46"/>
        <v>6.4339718491590453E-2</v>
      </c>
      <c r="AC94" s="1">
        <f t="shared" ca="1" si="47"/>
        <v>6.325674466210271E-2</v>
      </c>
      <c r="AD94" s="1">
        <f t="shared" ca="1" si="48"/>
        <v>6.136185171219339E-2</v>
      </c>
      <c r="AE94" s="1">
        <f t="shared" ca="1" si="49"/>
        <v>5.9632280807534604E-2</v>
      </c>
      <c r="AF94" s="15">
        <f t="shared" ca="1" si="50"/>
        <v>4.0980649460790192E-4</v>
      </c>
      <c r="AG94" s="15">
        <f t="shared" ca="1" si="51"/>
        <v>-3.8774753653531002E-4</v>
      </c>
      <c r="AH94" s="15">
        <f t="shared" ca="1" si="52"/>
        <v>-4.1028150840954902E-4</v>
      </c>
      <c r="AI94" s="15">
        <f t="shared" ca="1" si="53"/>
        <v>1.1674466210270795E-4</v>
      </c>
      <c r="AJ94" s="15">
        <f t="shared" ca="1" si="54"/>
        <v>2.3185171219338579E-4</v>
      </c>
      <c r="AK94" s="15">
        <f t="shared" ca="1" si="55"/>
        <v>-3.7719192465396345E-5</v>
      </c>
    </row>
    <row r="95" spans="1:37">
      <c r="A95" s="5">
        <f t="shared" si="57"/>
        <v>69</v>
      </c>
      <c r="B95" s="21">
        <v>36699</v>
      </c>
      <c r="C95" s="22">
        <v>6.1420000000000002E-2</v>
      </c>
      <c r="D95" s="22">
        <v>6.4869999999999997E-2</v>
      </c>
      <c r="E95" s="22">
        <v>6.4640000000000003E-2</v>
      </c>
      <c r="F95" s="22">
        <v>6.3019999999999993E-2</v>
      </c>
      <c r="G95" s="22">
        <v>6.1040000000000004E-2</v>
      </c>
      <c r="H95" s="22">
        <v>5.9619999999999999E-2</v>
      </c>
      <c r="K95" s="15">
        <f t="shared" si="56"/>
        <v>0.89803765387843559</v>
      </c>
      <c r="L95" s="15">
        <f t="shared" si="34"/>
        <v>1.1487160218879264</v>
      </c>
      <c r="M95" s="15">
        <f t="shared" si="35"/>
        <v>1.2015886849177428</v>
      </c>
      <c r="N95" s="15">
        <f t="shared" si="36"/>
        <v>1.1969555795647697</v>
      </c>
      <c r="O95" s="15">
        <f t="shared" si="37"/>
        <v>1.2125648231956945</v>
      </c>
      <c r="P95" s="15">
        <f t="shared" si="38"/>
        <v>1.2137106925510412</v>
      </c>
      <c r="S95" s="11">
        <f t="shared" ca="1" si="43"/>
        <v>2.8034460700151733</v>
      </c>
      <c r="T95" s="11">
        <f t="shared" ca="1" si="43"/>
        <v>0.27956385381792737</v>
      </c>
      <c r="U95" s="11">
        <f t="shared" ca="1" si="43"/>
        <v>2.0175155710546844E-2</v>
      </c>
      <c r="V95" s="11">
        <f t="shared" ca="1" si="43"/>
        <v>-7.9800197515068727E-2</v>
      </c>
      <c r="W95" s="11">
        <f t="shared" ca="1" si="43"/>
        <v>-4.1123848942461017E-2</v>
      </c>
      <c r="X95" s="11">
        <f t="shared" ca="1" si="43"/>
        <v>-3.6268905619247314E-3</v>
      </c>
      <c r="Z95" s="1">
        <f t="shared" ca="1" si="44"/>
        <v>6.182698304050787E-2</v>
      </c>
      <c r="AA95" s="1">
        <f t="shared" ca="1" si="45"/>
        <v>6.4479593893253515E-2</v>
      </c>
      <c r="AB95" s="1">
        <f t="shared" ca="1" si="46"/>
        <v>6.4236764749409328E-2</v>
      </c>
      <c r="AC95" s="1">
        <f t="shared" ca="1" si="47"/>
        <v>6.3140140880502613E-2</v>
      </c>
      <c r="AD95" s="1">
        <f t="shared" ca="1" si="48"/>
        <v>6.1266808816180178E-2</v>
      </c>
      <c r="AE95" s="1">
        <f t="shared" ca="1" si="49"/>
        <v>5.9582991346673567E-2</v>
      </c>
      <c r="AF95" s="15">
        <f t="shared" ca="1" si="50"/>
        <v>4.0698304050786754E-4</v>
      </c>
      <c r="AG95" s="15">
        <f t="shared" ca="1" si="51"/>
        <v>-3.9040610674648257E-4</v>
      </c>
      <c r="AH95" s="15">
        <f t="shared" ca="1" si="52"/>
        <v>-4.03235250590675E-4</v>
      </c>
      <c r="AI95" s="15">
        <f t="shared" ca="1" si="53"/>
        <v>1.2014088050261995E-4</v>
      </c>
      <c r="AJ95" s="15">
        <f t="shared" ca="1" si="54"/>
        <v>2.2680881618017401E-4</v>
      </c>
      <c r="AK95" s="15">
        <f t="shared" ca="1" si="55"/>
        <v>-3.7008653326432717E-5</v>
      </c>
    </row>
    <row r="96" spans="1:37">
      <c r="A96" s="5">
        <f t="shared" si="57"/>
        <v>70</v>
      </c>
      <c r="B96" s="21">
        <v>36700</v>
      </c>
      <c r="C96" s="22">
        <v>6.1840000000000006E-2</v>
      </c>
      <c r="D96" s="22">
        <v>6.5390000000000004E-2</v>
      </c>
      <c r="E96" s="22">
        <v>6.5329999999999999E-2</v>
      </c>
      <c r="F96" s="22">
        <v>6.3689999999999997E-2</v>
      </c>
      <c r="G96" s="22">
        <v>6.1849999999999995E-2</v>
      </c>
      <c r="H96" s="22">
        <v>6.0410000000000005E-2</v>
      </c>
      <c r="K96" s="15">
        <f t="shared" si="56"/>
        <v>0.93596101788489361</v>
      </c>
      <c r="L96" s="15">
        <f t="shared" si="34"/>
        <v>1.1998849720304026</v>
      </c>
      <c r="M96" s="15">
        <f t="shared" si="35"/>
        <v>1.281237199319317</v>
      </c>
      <c r="N96" s="15">
        <f t="shared" si="36"/>
        <v>1.2910036484598382</v>
      </c>
      <c r="O96" s="15">
        <f t="shared" si="37"/>
        <v>1.390384121840089</v>
      </c>
      <c r="P96" s="15">
        <f t="shared" si="38"/>
        <v>1.5931618821938358</v>
      </c>
      <c r="S96" s="11">
        <f t="shared" ca="1" si="43"/>
        <v>3.1243045225076389</v>
      </c>
      <c r="T96" s="11">
        <f t="shared" ca="1" si="43"/>
        <v>0.56327310347596393</v>
      </c>
      <c r="U96" s="11">
        <f t="shared" ca="1" si="43"/>
        <v>-8.5707052836625719E-2</v>
      </c>
      <c r="V96" s="11">
        <f t="shared" ca="1" si="43"/>
        <v>-8.7641270434047014E-2</v>
      </c>
      <c r="W96" s="11">
        <f t="shared" ca="1" si="43"/>
        <v>-4.1149365326341447E-2</v>
      </c>
      <c r="X96" s="11">
        <f t="shared" ca="1" si="43"/>
        <v>7.977692903921493E-3</v>
      </c>
      <c r="Z96" s="1">
        <f t="shared" ca="1" si="44"/>
        <v>6.2255697718875548E-2</v>
      </c>
      <c r="AA96" s="1">
        <f t="shared" ca="1" si="45"/>
        <v>6.506510993023526E-2</v>
      </c>
      <c r="AB96" s="1">
        <f t="shared" ca="1" si="46"/>
        <v>6.4840478785903946E-2</v>
      </c>
      <c r="AC96" s="1">
        <f t="shared" ca="1" si="47"/>
        <v>6.3795304028035127E-2</v>
      </c>
      <c r="AD96" s="1">
        <f t="shared" ca="1" si="48"/>
        <v>6.2107785167577215E-2</v>
      </c>
      <c r="AE96" s="1">
        <f t="shared" ca="1" si="49"/>
        <v>6.036873418006946E-2</v>
      </c>
      <c r="AF96" s="15">
        <f t="shared" ca="1" si="50"/>
        <v>4.1569771887554202E-4</v>
      </c>
      <c r="AG96" s="15">
        <f t="shared" ca="1" si="51"/>
        <v>-3.2489006976474388E-4</v>
      </c>
      <c r="AH96" s="15">
        <f t="shared" ca="1" si="52"/>
        <v>-4.8952121409605309E-4</v>
      </c>
      <c r="AI96" s="15">
        <f t="shared" ca="1" si="53"/>
        <v>1.0530402803513028E-4</v>
      </c>
      <c r="AJ96" s="15">
        <f t="shared" ca="1" si="54"/>
        <v>2.5778516757721942E-4</v>
      </c>
      <c r="AK96" s="15">
        <f t="shared" ca="1" si="55"/>
        <v>-4.1265819930545733E-5</v>
      </c>
    </row>
    <row r="97" spans="1:37">
      <c r="A97" s="5">
        <f t="shared" si="57"/>
        <v>71</v>
      </c>
      <c r="B97" s="21">
        <v>36703</v>
      </c>
      <c r="C97" s="22">
        <v>6.1390000000000007E-2</v>
      </c>
      <c r="D97" s="22">
        <v>6.4860000000000001E-2</v>
      </c>
      <c r="E97" s="22">
        <v>6.4430000000000001E-2</v>
      </c>
      <c r="F97" s="22">
        <v>6.2719999999999998E-2</v>
      </c>
      <c r="G97" s="22">
        <v>6.1020000000000005E-2</v>
      </c>
      <c r="H97" s="22">
        <v>5.9790000000000003E-2</v>
      </c>
      <c r="K97" s="15">
        <f t="shared" si="56"/>
        <v>0.89532884216368902</v>
      </c>
      <c r="L97" s="15">
        <f t="shared" si="34"/>
        <v>1.147732003615956</v>
      </c>
      <c r="M97" s="15">
        <f t="shared" si="35"/>
        <v>1.1773478327085678</v>
      </c>
      <c r="N97" s="15">
        <f t="shared" si="36"/>
        <v>1.1548445039401134</v>
      </c>
      <c r="O97" s="15">
        <f t="shared" si="37"/>
        <v>1.2081742232291663</v>
      </c>
      <c r="P97" s="15">
        <f t="shared" si="38"/>
        <v>1.295364746018479</v>
      </c>
      <c r="S97" s="11">
        <f t="shared" ref="S97:X106" ca="1" si="58">SUMPRODUCT(OFFSET($S$13:$X$13,S$24,0),$K97:$P97)</f>
        <v>2.8009408519244903</v>
      </c>
      <c r="T97" s="11">
        <f t="shared" ca="1" si="58"/>
        <v>0.34303233320583792</v>
      </c>
      <c r="U97" s="11">
        <f t="shared" ca="1" si="58"/>
        <v>-4.6689496859354751E-2</v>
      </c>
      <c r="V97" s="11">
        <f t="shared" ca="1" si="58"/>
        <v>-8.7713619582017455E-2</v>
      </c>
      <c r="W97" s="11">
        <f t="shared" ca="1" si="58"/>
        <v>-5.629653485051174E-2</v>
      </c>
      <c r="X97" s="11">
        <f t="shared" ca="1" si="58"/>
        <v>-1.9679646444457067E-2</v>
      </c>
      <c r="Z97" s="1">
        <f t="shared" ca="1" si="44"/>
        <v>6.1892964244685982E-2</v>
      </c>
      <c r="AA97" s="1">
        <f t="shared" ca="1" si="45"/>
        <v>6.4278746266876713E-2</v>
      </c>
      <c r="AB97" s="1">
        <f t="shared" ca="1" si="46"/>
        <v>6.4023022157285198E-2</v>
      </c>
      <c r="AC97" s="1">
        <f t="shared" ca="1" si="47"/>
        <v>6.2918301432433932E-2</v>
      </c>
      <c r="AD97" s="1">
        <f t="shared" ca="1" si="48"/>
        <v>6.1251299904775465E-2</v>
      </c>
      <c r="AE97" s="1">
        <f t="shared" ca="1" si="49"/>
        <v>5.9750705445737261E-2</v>
      </c>
      <c r="AF97" s="15">
        <f t="shared" ca="1" si="50"/>
        <v>5.0296424468597445E-4</v>
      </c>
      <c r="AG97" s="15">
        <f t="shared" ca="1" si="51"/>
        <v>-5.812537331232881E-4</v>
      </c>
      <c r="AH97" s="15">
        <f t="shared" ca="1" si="52"/>
        <v>-4.0697784271480353E-4</v>
      </c>
      <c r="AI97" s="15">
        <f t="shared" ca="1" si="53"/>
        <v>1.9830143243393383E-4</v>
      </c>
      <c r="AJ97" s="15">
        <f t="shared" ca="1" si="54"/>
        <v>2.312999047754602E-4</v>
      </c>
      <c r="AK97" s="15">
        <f t="shared" ca="1" si="55"/>
        <v>-3.9294554262742087E-5</v>
      </c>
    </row>
    <row r="98" spans="1:37">
      <c r="A98" s="5">
        <f t="shared" si="57"/>
        <v>72</v>
      </c>
      <c r="B98" s="21">
        <v>36704</v>
      </c>
      <c r="C98" s="22">
        <v>6.1490000000000003E-2</v>
      </c>
      <c r="D98" s="22">
        <v>6.4939999999999998E-2</v>
      </c>
      <c r="E98" s="22">
        <v>6.4379999999999993E-2</v>
      </c>
      <c r="F98" s="22">
        <v>6.2710000000000002E-2</v>
      </c>
      <c r="G98" s="22">
        <v>6.0850000000000001E-2</v>
      </c>
      <c r="H98" s="22">
        <v>5.9330000000000001E-2</v>
      </c>
      <c r="K98" s="15">
        <f t="shared" si="56"/>
        <v>0.9043582145461786</v>
      </c>
      <c r="L98" s="15">
        <f t="shared" si="34"/>
        <v>1.1556041497917211</v>
      </c>
      <c r="M98" s="15">
        <f t="shared" si="35"/>
        <v>1.1715762012301918</v>
      </c>
      <c r="N98" s="15">
        <f t="shared" si="36"/>
        <v>1.1534408014192921</v>
      </c>
      <c r="O98" s="15">
        <f t="shared" si="37"/>
        <v>1.1708541235136751</v>
      </c>
      <c r="P98" s="15">
        <f t="shared" si="38"/>
        <v>1.0744184836948272</v>
      </c>
      <c r="S98" s="11">
        <f t="shared" ca="1" si="58"/>
        <v>2.7100937227893604</v>
      </c>
      <c r="T98" s="11">
        <f t="shared" ca="1" si="58"/>
        <v>0.16484140219396493</v>
      </c>
      <c r="U98" s="11">
        <f t="shared" ca="1" si="58"/>
        <v>5.0600551494185297E-2</v>
      </c>
      <c r="V98" s="11">
        <f t="shared" ca="1" si="58"/>
        <v>-5.8335664899966666E-2</v>
      </c>
      <c r="W98" s="11">
        <f t="shared" ca="1" si="58"/>
        <v>-5.5660587573828885E-2</v>
      </c>
      <c r="X98" s="11">
        <f t="shared" ca="1" si="58"/>
        <v>-2.7081815953671914E-2</v>
      </c>
      <c r="Z98" s="1">
        <f t="shared" ca="1" si="44"/>
        <v>6.1894953231673627E-2</v>
      </c>
      <c r="AA98" s="1">
        <f t="shared" ca="1" si="45"/>
        <v>6.4395127881838751E-2</v>
      </c>
      <c r="AB98" s="1">
        <f t="shared" ca="1" si="46"/>
        <v>6.4105951339718512E-2</v>
      </c>
      <c r="AC98" s="1">
        <f t="shared" ca="1" si="47"/>
        <v>6.2945674637036944E-2</v>
      </c>
      <c r="AD98" s="1">
        <f t="shared" ca="1" si="48"/>
        <v>6.0978349869491071E-2</v>
      </c>
      <c r="AE98" s="1">
        <f t="shared" ca="1" si="49"/>
        <v>5.9305914632415566E-2</v>
      </c>
      <c r="AF98" s="15">
        <f t="shared" ca="1" si="50"/>
        <v>4.0495323167362429E-4</v>
      </c>
      <c r="AG98" s="15">
        <f t="shared" ca="1" si="51"/>
        <v>-5.4487211816124648E-4</v>
      </c>
      <c r="AH98" s="15">
        <f t="shared" ca="1" si="52"/>
        <v>-2.7404866028148123E-4</v>
      </c>
      <c r="AI98" s="15">
        <f t="shared" ca="1" si="53"/>
        <v>2.3567463703694225E-4</v>
      </c>
      <c r="AJ98" s="15">
        <f t="shared" ca="1" si="54"/>
        <v>1.2834986949106925E-4</v>
      </c>
      <c r="AK98" s="15">
        <f t="shared" ca="1" si="55"/>
        <v>-2.4085367584435191E-5</v>
      </c>
    </row>
    <row r="99" spans="1:37">
      <c r="A99" s="5">
        <f t="shared" si="57"/>
        <v>73</v>
      </c>
      <c r="B99" s="21">
        <v>36705</v>
      </c>
      <c r="C99" s="22">
        <v>6.1260000000000002E-2</v>
      </c>
      <c r="D99" s="22">
        <v>6.4589999999999995E-2</v>
      </c>
      <c r="E99" s="22">
        <v>6.4320000000000002E-2</v>
      </c>
      <c r="F99" s="22">
        <v>6.2600000000000003E-2</v>
      </c>
      <c r="G99" s="22">
        <v>6.0999999999999999E-2</v>
      </c>
      <c r="H99" s="22">
        <v>5.9520000000000003E-2</v>
      </c>
      <c r="K99" s="15">
        <f t="shared" si="56"/>
        <v>0.88359065806645176</v>
      </c>
      <c r="L99" s="15">
        <f t="shared" si="34"/>
        <v>1.1211635102727469</v>
      </c>
      <c r="M99" s="15">
        <f t="shared" si="35"/>
        <v>1.164650243456143</v>
      </c>
      <c r="N99" s="15">
        <f t="shared" si="36"/>
        <v>1.1380000736902511</v>
      </c>
      <c r="O99" s="15">
        <f t="shared" si="37"/>
        <v>1.2037836232626367</v>
      </c>
      <c r="P99" s="15">
        <f t="shared" si="38"/>
        <v>1.1656788963937277</v>
      </c>
      <c r="S99" s="11">
        <f t="shared" ca="1" si="58"/>
        <v>2.7242839662027882</v>
      </c>
      <c r="T99" s="11">
        <f t="shared" ca="1" si="58"/>
        <v>0.26223814021851932</v>
      </c>
      <c r="U99" s="11">
        <f t="shared" ca="1" si="58"/>
        <v>1.6172081475048006E-2</v>
      </c>
      <c r="V99" s="11">
        <f t="shared" ca="1" si="58"/>
        <v>-4.7145610163705776E-2</v>
      </c>
      <c r="W99" s="11">
        <f t="shared" ca="1" si="58"/>
        <v>-6.3254246666480718E-2</v>
      </c>
      <c r="X99" s="11">
        <f t="shared" ca="1" si="58"/>
        <v>-1.092753543844148E-2</v>
      </c>
      <c r="Z99" s="1">
        <f t="shared" ca="1" si="44"/>
        <v>6.1613577797202113E-2</v>
      </c>
      <c r="AA99" s="1">
        <f t="shared" ca="1" si="45"/>
        <v>6.4185138673677936E-2</v>
      </c>
      <c r="AB99" s="1">
        <f t="shared" ca="1" si="46"/>
        <v>6.3961655156772004E-2</v>
      </c>
      <c r="AC99" s="1">
        <f t="shared" ca="1" si="47"/>
        <v>6.2883939981772122E-2</v>
      </c>
      <c r="AD99" s="1">
        <f t="shared" ca="1" si="48"/>
        <v>6.108683432824296E-2</v>
      </c>
      <c r="AE99" s="1">
        <f t="shared" ca="1" si="49"/>
        <v>5.9502111966773227E-2</v>
      </c>
      <c r="AF99" s="15">
        <f t="shared" ca="1" si="50"/>
        <v>3.5357779720211063E-4</v>
      </c>
      <c r="AG99" s="15">
        <f t="shared" ca="1" si="51"/>
        <v>-4.0486132632205907E-4</v>
      </c>
      <c r="AH99" s="15">
        <f t="shared" ca="1" si="52"/>
        <v>-3.5834484322799787E-4</v>
      </c>
      <c r="AI99" s="15">
        <f t="shared" ca="1" si="53"/>
        <v>2.8393998177211888E-4</v>
      </c>
      <c r="AJ99" s="15">
        <f t="shared" ca="1" si="54"/>
        <v>8.68343282429615E-5</v>
      </c>
      <c r="AK99" s="15">
        <f t="shared" ca="1" si="55"/>
        <v>-1.7888033226776123E-5</v>
      </c>
    </row>
    <row r="100" spans="1:37">
      <c r="A100" s="5">
        <f t="shared" si="57"/>
        <v>74</v>
      </c>
      <c r="B100" s="21">
        <v>36706</v>
      </c>
      <c r="C100" s="22">
        <v>6.0700000000000004E-2</v>
      </c>
      <c r="D100" s="22">
        <v>6.3539999999999999E-2</v>
      </c>
      <c r="E100" s="22">
        <v>6.3670000000000004E-2</v>
      </c>
      <c r="F100" s="22">
        <v>6.1929999999999999E-2</v>
      </c>
      <c r="G100" s="22">
        <v>6.0270000000000004E-2</v>
      </c>
      <c r="H100" s="22">
        <v>5.8750000000000004E-2</v>
      </c>
      <c r="K100" s="15">
        <f t="shared" si="56"/>
        <v>0.83302617272450841</v>
      </c>
      <c r="L100" s="15">
        <f t="shared" si="34"/>
        <v>1.0178415917158254</v>
      </c>
      <c r="M100" s="15">
        <f t="shared" si="35"/>
        <v>1.0896190342372687</v>
      </c>
      <c r="N100" s="15">
        <f t="shared" si="36"/>
        <v>1.0439520047951829</v>
      </c>
      <c r="O100" s="15">
        <f t="shared" si="37"/>
        <v>1.0435267244843549</v>
      </c>
      <c r="P100" s="15">
        <f t="shared" si="38"/>
        <v>0.79583406598239903</v>
      </c>
      <c r="S100" s="11">
        <f t="shared" ca="1" si="58"/>
        <v>2.3892287883882681</v>
      </c>
      <c r="T100" s="11">
        <f t="shared" ca="1" si="58"/>
        <v>1.0425602438038584E-2</v>
      </c>
      <c r="U100" s="11">
        <f t="shared" ca="1" si="58"/>
        <v>0.129598480792949</v>
      </c>
      <c r="V100" s="11">
        <f t="shared" ca="1" si="58"/>
        <v>-1.8210595383681055E-2</v>
      </c>
      <c r="W100" s="11">
        <f t="shared" ca="1" si="58"/>
        <v>-5.8332080633071902E-2</v>
      </c>
      <c r="X100" s="11">
        <f t="shared" ca="1" si="58"/>
        <v>1.6926416079486761E-2</v>
      </c>
      <c r="Z100" s="1">
        <f t="shared" ca="1" si="44"/>
        <v>6.0883934709701479E-2</v>
      </c>
      <c r="AA100" s="1">
        <f t="shared" ca="1" si="45"/>
        <v>6.3455789960301129E-2</v>
      </c>
      <c r="AB100" s="1">
        <f t="shared" ca="1" si="46"/>
        <v>6.3273302228693151E-2</v>
      </c>
      <c r="AC100" s="1">
        <f t="shared" ca="1" si="47"/>
        <v>6.2212760336685914E-2</v>
      </c>
      <c r="AD100" s="1">
        <f t="shared" ca="1" si="48"/>
        <v>6.0272475050037425E-2</v>
      </c>
      <c r="AE100" s="1">
        <f t="shared" ca="1" si="49"/>
        <v>5.8746001414762904E-2</v>
      </c>
      <c r="AF100" s="15">
        <f t="shared" ca="1" si="50"/>
        <v>1.8393470970147485E-4</v>
      </c>
      <c r="AG100" s="15">
        <f t="shared" ca="1" si="51"/>
        <v>-8.421003969887042E-5</v>
      </c>
      <c r="AH100" s="15">
        <f t="shared" ca="1" si="52"/>
        <v>-3.9669777130685313E-4</v>
      </c>
      <c r="AI100" s="15">
        <f t="shared" ca="1" si="53"/>
        <v>2.8276033668591521E-4</v>
      </c>
      <c r="AJ100" s="15">
        <f t="shared" ca="1" si="54"/>
        <v>2.4750500374204343E-6</v>
      </c>
      <c r="AK100" s="15">
        <f t="shared" ca="1" si="55"/>
        <v>-3.9985852370999497E-6</v>
      </c>
    </row>
    <row r="101" spans="1:37">
      <c r="A101" s="5">
        <f t="shared" si="57"/>
        <v>75</v>
      </c>
      <c r="B101" s="21">
        <v>36707</v>
      </c>
      <c r="C101" s="22">
        <v>6.0570000000000006E-2</v>
      </c>
      <c r="D101" s="22">
        <v>6.3619999999999996E-2</v>
      </c>
      <c r="E101" s="22">
        <v>6.3629999999999992E-2</v>
      </c>
      <c r="F101" s="22">
        <v>6.1849999999999995E-2</v>
      </c>
      <c r="G101" s="22">
        <v>6.0309999999999996E-2</v>
      </c>
      <c r="H101" s="22">
        <v>5.8959999999999999E-2</v>
      </c>
      <c r="K101" s="15">
        <f t="shared" si="56"/>
        <v>0.8212879886272717</v>
      </c>
      <c r="L101" s="15">
        <f t="shared" si="34"/>
        <v>1.0257137378915906</v>
      </c>
      <c r="M101" s="15">
        <f t="shared" si="35"/>
        <v>1.0850017290545673</v>
      </c>
      <c r="N101" s="15">
        <f t="shared" si="36"/>
        <v>1.0327223846286071</v>
      </c>
      <c r="O101" s="15">
        <f t="shared" si="37"/>
        <v>1.0523079244174096</v>
      </c>
      <c r="P101" s="15">
        <f t="shared" si="38"/>
        <v>0.89670083791275901</v>
      </c>
      <c r="S101" s="11">
        <f t="shared" ca="1" si="58"/>
        <v>2.4209250548890262</v>
      </c>
      <c r="T101" s="11">
        <f t="shared" ca="1" si="58"/>
        <v>9.1434849437730614E-2</v>
      </c>
      <c r="U101" s="11">
        <f t="shared" ca="1" si="58"/>
        <v>8.0671263703844698E-2</v>
      </c>
      <c r="V101" s="11">
        <f t="shared" ca="1" si="58"/>
        <v>-3.9245800125899066E-2</v>
      </c>
      <c r="W101" s="11">
        <f t="shared" ca="1" si="58"/>
        <v>-6.6719393532047533E-2</v>
      </c>
      <c r="X101" s="11">
        <f t="shared" ca="1" si="58"/>
        <v>5.7664948600701007E-3</v>
      </c>
      <c r="Z101" s="1">
        <f t="shared" ca="1" si="44"/>
        <v>6.0873176825299746E-2</v>
      </c>
      <c r="AA101" s="1">
        <f t="shared" ca="1" si="45"/>
        <v>6.3360246749655666E-2</v>
      </c>
      <c r="AB101" s="1">
        <f t="shared" ca="1" si="46"/>
        <v>6.319202231851942E-2</v>
      </c>
      <c r="AC101" s="1">
        <f t="shared" ca="1" si="47"/>
        <v>6.2155587101820245E-2</v>
      </c>
      <c r="AD101" s="1">
        <f t="shared" ca="1" si="48"/>
        <v>6.0371504886831899E-2</v>
      </c>
      <c r="AE101" s="1">
        <f t="shared" ca="1" si="49"/>
        <v>5.8946200830204722E-2</v>
      </c>
      <c r="AF101" s="15">
        <f t="shared" ca="1" si="50"/>
        <v>3.0317682529974049E-4</v>
      </c>
      <c r="AG101" s="15">
        <f t="shared" ca="1" si="51"/>
        <v>-2.5975325034433006E-4</v>
      </c>
      <c r="AH101" s="15">
        <f t="shared" ca="1" si="52"/>
        <v>-4.3797768148057248E-4</v>
      </c>
      <c r="AI101" s="15">
        <f t="shared" ca="1" si="53"/>
        <v>3.0558710182024967E-4</v>
      </c>
      <c r="AJ101" s="15">
        <f t="shared" ca="1" si="54"/>
        <v>6.1504886831903471E-5</v>
      </c>
      <c r="AK101" s="15">
        <f t="shared" ca="1" si="55"/>
        <v>-1.37991697952769E-5</v>
      </c>
    </row>
    <row r="102" spans="1:37">
      <c r="A102" s="5">
        <f t="shared" si="57"/>
        <v>76</v>
      </c>
      <c r="B102" s="21">
        <v>36710</v>
      </c>
      <c r="C102" s="22">
        <v>6.0560000000000003E-2</v>
      </c>
      <c r="D102" s="22">
        <v>6.2939999999999996E-2</v>
      </c>
      <c r="E102" s="22">
        <v>6.2969999999999998E-2</v>
      </c>
      <c r="F102" s="22">
        <v>6.1210000000000007E-2</v>
      </c>
      <c r="G102" s="22">
        <v>5.9889999999999999E-2</v>
      </c>
      <c r="H102" s="22">
        <v>5.867E-2</v>
      </c>
      <c r="K102" s="15">
        <f t="shared" si="56"/>
        <v>0.8203850513890224</v>
      </c>
      <c r="L102" s="15">
        <f t="shared" si="34"/>
        <v>0.95880049539758394</v>
      </c>
      <c r="M102" s="15">
        <f t="shared" si="35"/>
        <v>1.0088161935400184</v>
      </c>
      <c r="N102" s="15">
        <f t="shared" si="36"/>
        <v>0.94288542329600677</v>
      </c>
      <c r="O102" s="15">
        <f t="shared" si="37"/>
        <v>0.96010532512031599</v>
      </c>
      <c r="P102" s="15">
        <f t="shared" si="38"/>
        <v>0.75740862905654494</v>
      </c>
      <c r="S102" s="11">
        <f t="shared" ca="1" si="58"/>
        <v>2.2329038394572613</v>
      </c>
      <c r="T102" s="11">
        <f t="shared" ca="1" si="58"/>
        <v>-7.9081354740002663E-3</v>
      </c>
      <c r="U102" s="11">
        <f t="shared" ca="1" si="58"/>
        <v>6.6889928842385149E-2</v>
      </c>
      <c r="V102" s="11">
        <f t="shared" ca="1" si="58"/>
        <v>-1.0792476006093121E-2</v>
      </c>
      <c r="W102" s="11">
        <f t="shared" ca="1" si="58"/>
        <v>-6.2658308561182485E-2</v>
      </c>
      <c r="X102" s="11">
        <f t="shared" ca="1" si="58"/>
        <v>1.0209035375771542E-2</v>
      </c>
      <c r="Z102" s="1">
        <f t="shared" ca="1" si="44"/>
        <v>6.0739022668503964E-2</v>
      </c>
      <c r="AA102" s="1">
        <f t="shared" ca="1" si="45"/>
        <v>6.2815095835442619E-2</v>
      </c>
      <c r="AB102" s="1">
        <f t="shared" ca="1" si="46"/>
        <v>6.2613523954530903E-2</v>
      </c>
      <c r="AC102" s="1">
        <f t="shared" ca="1" si="47"/>
        <v>6.1528352388083067E-2</v>
      </c>
      <c r="AD102" s="1">
        <f t="shared" ca="1" si="48"/>
        <v>5.9859718832288487E-2</v>
      </c>
      <c r="AE102" s="1">
        <f t="shared" ca="1" si="49"/>
        <v>5.8670372989725841E-2</v>
      </c>
      <c r="AF102" s="15">
        <f t="shared" ca="1" si="50"/>
        <v>1.7902266850396142E-4</v>
      </c>
      <c r="AG102" s="15">
        <f t="shared" ca="1" si="51"/>
        <v>-1.2490416455737674E-4</v>
      </c>
      <c r="AH102" s="15">
        <f t="shared" ca="1" si="52"/>
        <v>-3.5647604546909517E-4</v>
      </c>
      <c r="AI102" s="15">
        <f t="shared" ca="1" si="53"/>
        <v>3.1835238808305966E-4</v>
      </c>
      <c r="AJ102" s="15">
        <f t="shared" ca="1" si="54"/>
        <v>-3.0281167711511403E-5</v>
      </c>
      <c r="AK102" s="15">
        <f t="shared" ca="1" si="55"/>
        <v>3.7298972584143275E-7</v>
      </c>
    </row>
    <row r="103" spans="1:37">
      <c r="A103" s="5">
        <f t="shared" si="57"/>
        <v>77</v>
      </c>
      <c r="B103" s="21">
        <v>36711</v>
      </c>
      <c r="C103" s="22">
        <v>6.0560000000000003E-2</v>
      </c>
      <c r="D103" s="22">
        <v>6.2939999999999996E-2</v>
      </c>
      <c r="E103" s="22">
        <v>6.2969999999999998E-2</v>
      </c>
      <c r="F103" s="22">
        <v>6.1210000000000007E-2</v>
      </c>
      <c r="G103" s="22">
        <v>5.9889999999999999E-2</v>
      </c>
      <c r="H103" s="22">
        <v>5.867E-2</v>
      </c>
      <c r="K103" s="15">
        <f t="shared" si="56"/>
        <v>0.8203850513890224</v>
      </c>
      <c r="L103" s="15">
        <f t="shared" si="34"/>
        <v>0.95880049539758394</v>
      </c>
      <c r="M103" s="15">
        <f t="shared" si="35"/>
        <v>1.0088161935400184</v>
      </c>
      <c r="N103" s="15">
        <f t="shared" si="36"/>
        <v>0.94288542329600677</v>
      </c>
      <c r="O103" s="15">
        <f t="shared" si="37"/>
        <v>0.96010532512031599</v>
      </c>
      <c r="P103" s="15">
        <f t="shared" si="38"/>
        <v>0.75740862905654494</v>
      </c>
      <c r="S103" s="11">
        <f t="shared" ca="1" si="58"/>
        <v>2.2329038394572613</v>
      </c>
      <c r="T103" s="11">
        <f t="shared" ca="1" si="58"/>
        <v>-7.9081354740002663E-3</v>
      </c>
      <c r="U103" s="11">
        <f t="shared" ca="1" si="58"/>
        <v>6.6889928842385149E-2</v>
      </c>
      <c r="V103" s="11">
        <f t="shared" ca="1" si="58"/>
        <v>-1.0792476006093121E-2</v>
      </c>
      <c r="W103" s="11">
        <f t="shared" ca="1" si="58"/>
        <v>-6.2658308561182485E-2</v>
      </c>
      <c r="X103" s="11">
        <f t="shared" ca="1" si="58"/>
        <v>1.0209035375771542E-2</v>
      </c>
      <c r="Z103" s="1">
        <f t="shared" ca="1" si="44"/>
        <v>6.0739022668503964E-2</v>
      </c>
      <c r="AA103" s="1">
        <f t="shared" ca="1" si="45"/>
        <v>6.2815095835442619E-2</v>
      </c>
      <c r="AB103" s="1">
        <f t="shared" ca="1" si="46"/>
        <v>6.2613523954530903E-2</v>
      </c>
      <c r="AC103" s="1">
        <f t="shared" ca="1" si="47"/>
        <v>6.1528352388083067E-2</v>
      </c>
      <c r="AD103" s="1">
        <f t="shared" ca="1" si="48"/>
        <v>5.9859718832288487E-2</v>
      </c>
      <c r="AE103" s="1">
        <f t="shared" ca="1" si="49"/>
        <v>5.8670372989725841E-2</v>
      </c>
      <c r="AF103" s="15">
        <f t="shared" ca="1" si="50"/>
        <v>1.7902266850396142E-4</v>
      </c>
      <c r="AG103" s="15">
        <f t="shared" ca="1" si="51"/>
        <v>-1.2490416455737674E-4</v>
      </c>
      <c r="AH103" s="15">
        <f t="shared" ca="1" si="52"/>
        <v>-3.5647604546909517E-4</v>
      </c>
      <c r="AI103" s="15">
        <f t="shared" ca="1" si="53"/>
        <v>3.1835238808305966E-4</v>
      </c>
      <c r="AJ103" s="15">
        <f t="shared" ca="1" si="54"/>
        <v>-3.0281167711511403E-5</v>
      </c>
      <c r="AK103" s="15">
        <f t="shared" ca="1" si="55"/>
        <v>3.7298972584143275E-7</v>
      </c>
    </row>
    <row r="104" spans="1:37">
      <c r="A104" s="5">
        <f t="shared" si="57"/>
        <v>78</v>
      </c>
      <c r="B104" s="21">
        <v>36712</v>
      </c>
      <c r="C104" s="22">
        <v>6.0430000000000005E-2</v>
      </c>
      <c r="D104" s="22">
        <v>6.2850000000000003E-2</v>
      </c>
      <c r="E104" s="22">
        <v>6.2920000000000004E-2</v>
      </c>
      <c r="F104" s="22">
        <v>6.1130000000000004E-2</v>
      </c>
      <c r="G104" s="22">
        <v>5.9840000000000004E-2</v>
      </c>
      <c r="H104" s="22">
        <v>5.8570000000000004E-2</v>
      </c>
      <c r="K104" s="15">
        <f t="shared" si="56"/>
        <v>0.8086468672917857</v>
      </c>
      <c r="L104" s="15">
        <f t="shared" si="34"/>
        <v>0.94994433094984843</v>
      </c>
      <c r="M104" s="15">
        <f t="shared" si="35"/>
        <v>1.0030445620616439</v>
      </c>
      <c r="N104" s="15">
        <f t="shared" si="36"/>
        <v>0.93165580312943097</v>
      </c>
      <c r="O104" s="15">
        <f t="shared" si="37"/>
        <v>0.94912882520399644</v>
      </c>
      <c r="P104" s="15">
        <f t="shared" si="38"/>
        <v>0.70937683289923148</v>
      </c>
      <c r="S104" s="11">
        <f t="shared" ca="1" si="58"/>
        <v>2.1955285794080881</v>
      </c>
      <c r="T104" s="11">
        <f t="shared" ca="1" si="58"/>
        <v>-3.6787822586055285E-2</v>
      </c>
      <c r="U104" s="11">
        <f t="shared" ca="1" si="58"/>
        <v>8.9254179279001256E-2</v>
      </c>
      <c r="V104" s="11">
        <f t="shared" ca="1" si="58"/>
        <v>-4.3455357184142285E-3</v>
      </c>
      <c r="W104" s="11">
        <f t="shared" ca="1" si="58"/>
        <v>-6.8078417143496231E-2</v>
      </c>
      <c r="X104" s="11">
        <f t="shared" ca="1" si="58"/>
        <v>1.1268752791963092E-2</v>
      </c>
      <c r="Z104" s="1">
        <f t="shared" ca="1" si="44"/>
        <v>6.0596672998757511E-2</v>
      </c>
      <c r="AA104" s="1">
        <f t="shared" ca="1" si="45"/>
        <v>6.2738822084996732E-2</v>
      </c>
      <c r="AB104" s="1">
        <f t="shared" ca="1" si="46"/>
        <v>6.2554523301858109E-2</v>
      </c>
      <c r="AC104" s="1">
        <f t="shared" ca="1" si="47"/>
        <v>6.1485273560127666E-2</v>
      </c>
      <c r="AD104" s="1">
        <f t="shared" ca="1" si="48"/>
        <v>5.9781760049338176E-2</v>
      </c>
      <c r="AE104" s="1">
        <f t="shared" ca="1" si="49"/>
        <v>5.8574202980091687E-2</v>
      </c>
      <c r="AF104" s="15">
        <f t="shared" ca="1" si="50"/>
        <v>1.6667299875750691E-4</v>
      </c>
      <c r="AG104" s="15">
        <f t="shared" ca="1" si="51"/>
        <v>-1.1117791500327157E-4</v>
      </c>
      <c r="AH104" s="15">
        <f t="shared" ca="1" si="52"/>
        <v>-3.6547669814189498E-4</v>
      </c>
      <c r="AI104" s="15">
        <f t="shared" ca="1" si="53"/>
        <v>3.552735601276627E-4</v>
      </c>
      <c r="AJ104" s="15">
        <f t="shared" ca="1" si="54"/>
        <v>-5.8239950661828632E-5</v>
      </c>
      <c r="AK104" s="15">
        <f t="shared" ca="1" si="55"/>
        <v>4.2029800916831839E-6</v>
      </c>
    </row>
    <row r="105" spans="1:37">
      <c r="A105" s="5">
        <f t="shared" si="57"/>
        <v>79</v>
      </c>
      <c r="B105" s="21">
        <v>36713</v>
      </c>
      <c r="C105" s="22">
        <v>6.0759999999999995E-2</v>
      </c>
      <c r="D105" s="22">
        <v>6.336E-2</v>
      </c>
      <c r="E105" s="22">
        <v>6.3350000000000004E-2</v>
      </c>
      <c r="F105" s="22">
        <v>6.157E-2</v>
      </c>
      <c r="G105" s="22">
        <v>6.0479999999999999E-2</v>
      </c>
      <c r="H105" s="22">
        <v>5.9080000000000008E-2</v>
      </c>
      <c r="K105" s="15">
        <f t="shared" si="56"/>
        <v>0.83844379615400144</v>
      </c>
      <c r="L105" s="15">
        <f t="shared" si="34"/>
        <v>1.0001292628203531</v>
      </c>
      <c r="M105" s="15">
        <f t="shared" si="35"/>
        <v>1.0526805927756686</v>
      </c>
      <c r="N105" s="15">
        <f t="shared" si="36"/>
        <v>0.99341871404559434</v>
      </c>
      <c r="O105" s="15">
        <f t="shared" si="37"/>
        <v>1.0896280241329011</v>
      </c>
      <c r="P105" s="15">
        <f t="shared" si="38"/>
        <v>0.95433899330154182</v>
      </c>
      <c r="S105" s="11">
        <f t="shared" ca="1" si="58"/>
        <v>2.4224307154407034</v>
      </c>
      <c r="T105" s="11">
        <f t="shared" ca="1" si="58"/>
        <v>0.14690426725227856</v>
      </c>
      <c r="U105" s="11">
        <f t="shared" ca="1" si="58"/>
        <v>2.6405413471536243E-2</v>
      </c>
      <c r="V105" s="11">
        <f t="shared" ca="1" si="58"/>
        <v>6.9531743573939542E-3</v>
      </c>
      <c r="W105" s="11">
        <f t="shared" ca="1" si="58"/>
        <v>-7.6200762821016815E-2</v>
      </c>
      <c r="X105" s="11">
        <f t="shared" ca="1" si="58"/>
        <v>3.5035691213613062E-3</v>
      </c>
      <c r="Z105" s="1">
        <f t="shared" ca="1" si="44"/>
        <v>6.0918654178391506E-2</v>
      </c>
      <c r="AA105" s="1">
        <f t="shared" ca="1" si="45"/>
        <v>6.3201838395258447E-2</v>
      </c>
      <c r="AB105" s="1">
        <f t="shared" ca="1" si="46"/>
        <v>6.3026042157434015E-2</v>
      </c>
      <c r="AC105" s="1">
        <f t="shared" ca="1" si="47"/>
        <v>6.1986670821685873E-2</v>
      </c>
      <c r="AD105" s="1">
        <f t="shared" ca="1" si="48"/>
        <v>6.0370986469765513E-2</v>
      </c>
      <c r="AE105" s="1">
        <f t="shared" ca="1" si="49"/>
        <v>5.9090964258256065E-2</v>
      </c>
      <c r="AF105" s="15">
        <f t="shared" ca="1" si="50"/>
        <v>1.5865417839151102E-4</v>
      </c>
      <c r="AG105" s="15">
        <f t="shared" ca="1" si="51"/>
        <v>-1.5816160474155239E-4</v>
      </c>
      <c r="AH105" s="15">
        <f t="shared" ca="1" si="52"/>
        <v>-3.2395784256598892E-4</v>
      </c>
      <c r="AI105" s="15">
        <f t="shared" ca="1" si="53"/>
        <v>4.1667082168587305E-4</v>
      </c>
      <c r="AJ105" s="15">
        <f t="shared" ca="1" si="54"/>
        <v>-1.0901353023448634E-4</v>
      </c>
      <c r="AK105" s="15">
        <f t="shared" ca="1" si="55"/>
        <v>1.0964258256057624E-5</v>
      </c>
    </row>
    <row r="106" spans="1:37">
      <c r="A106" s="5">
        <f t="shared" si="57"/>
        <v>80</v>
      </c>
      <c r="B106" s="21">
        <v>36714</v>
      </c>
      <c r="C106" s="22">
        <v>6.0519999999999997E-2</v>
      </c>
      <c r="D106" s="22">
        <v>6.2759999999999996E-2</v>
      </c>
      <c r="E106" s="22">
        <v>6.2890000000000001E-2</v>
      </c>
      <c r="F106" s="22">
        <v>6.0970000000000003E-2</v>
      </c>
      <c r="G106" s="22">
        <v>6.0010000000000008E-2</v>
      </c>
      <c r="H106" s="22">
        <v>5.8689999999999999E-2</v>
      </c>
      <c r="K106" s="15">
        <f t="shared" si="56"/>
        <v>0.81677330243602597</v>
      </c>
      <c r="L106" s="15">
        <f t="shared" si="34"/>
        <v>0.94108816650211158</v>
      </c>
      <c r="M106" s="15">
        <f t="shared" si="35"/>
        <v>0.99958158317461876</v>
      </c>
      <c r="N106" s="15">
        <f t="shared" si="36"/>
        <v>0.90919656279628036</v>
      </c>
      <c r="O106" s="15">
        <f t="shared" si="37"/>
        <v>0.98644892491948777</v>
      </c>
      <c r="P106" s="15">
        <f t="shared" si="38"/>
        <v>0.76701498828800763</v>
      </c>
      <c r="S106" s="11">
        <f t="shared" ca="1" si="58"/>
        <v>2.2201003133869013</v>
      </c>
      <c r="T106" s="11">
        <f t="shared" ca="1" si="58"/>
        <v>1.4581513638795007E-2</v>
      </c>
      <c r="U106" s="11">
        <f t="shared" ca="1" si="58"/>
        <v>5.4474568189102623E-2</v>
      </c>
      <c r="V106" s="11">
        <f t="shared" ca="1" si="58"/>
        <v>2.0337095921459908E-2</v>
      </c>
      <c r="W106" s="11">
        <f t="shared" ca="1" si="58"/>
        <v>-8.5660856373868471E-2</v>
      </c>
      <c r="X106" s="11">
        <f t="shared" ca="1" si="58"/>
        <v>1.3560577164966815E-2</v>
      </c>
      <c r="Z106" s="1">
        <f t="shared" ca="1" si="44"/>
        <v>6.0634588890385019E-2</v>
      </c>
      <c r="AA106" s="1">
        <f t="shared" ca="1" si="45"/>
        <v>6.2696270801984533E-2</v>
      </c>
      <c r="AB106" s="1">
        <f t="shared" ca="1" si="46"/>
        <v>6.2513078368760383E-2</v>
      </c>
      <c r="AC106" s="1">
        <f t="shared" ca="1" si="47"/>
        <v>6.1450359642514003E-2</v>
      </c>
      <c r="AD106" s="1">
        <f t="shared" ca="1" si="48"/>
        <v>5.9847694843523341E-2</v>
      </c>
      <c r="AE106" s="1">
        <f t="shared" ca="1" si="49"/>
        <v>5.8708590265396043E-2</v>
      </c>
      <c r="AF106" s="15">
        <f t="shared" ca="1" si="50"/>
        <v>1.1458889038502146E-4</v>
      </c>
      <c r="AG106" s="15">
        <f t="shared" ca="1" si="51"/>
        <v>-6.3729198015463617E-5</v>
      </c>
      <c r="AH106" s="15">
        <f t="shared" ca="1" si="52"/>
        <v>-3.7692163123961842E-4</v>
      </c>
      <c r="AI106" s="15">
        <f t="shared" ca="1" si="53"/>
        <v>4.8035964251399998E-4</v>
      </c>
      <c r="AJ106" s="15">
        <f t="shared" ca="1" si="54"/>
        <v>-1.6230515647666643E-4</v>
      </c>
      <c r="AK106" s="15">
        <f t="shared" ca="1" si="55"/>
        <v>1.8590265396044303E-5</v>
      </c>
    </row>
    <row r="107" spans="1:37">
      <c r="A107" s="5">
        <f t="shared" si="57"/>
        <v>81</v>
      </c>
      <c r="B107" s="21">
        <v>36717</v>
      </c>
      <c r="C107" s="22">
        <v>6.0740000000000002E-2</v>
      </c>
      <c r="D107" s="22">
        <v>6.3009999999999997E-2</v>
      </c>
      <c r="E107" s="22">
        <v>6.3140000000000002E-2</v>
      </c>
      <c r="F107" s="22">
        <v>6.1260000000000002E-2</v>
      </c>
      <c r="G107" s="22">
        <v>6.0350000000000001E-2</v>
      </c>
      <c r="H107" s="22">
        <v>5.8860000000000003E-2</v>
      </c>
      <c r="K107" s="15">
        <f t="shared" si="56"/>
        <v>0.83663792167750417</v>
      </c>
      <c r="L107" s="15">
        <f t="shared" ref="L107:L170" si="59">(D107-D$21)/D$22</f>
        <v>0.96568862330137872</v>
      </c>
      <c r="M107" s="15">
        <f t="shared" ref="M107:M170" si="60">(E107-E$21)/E$22</f>
        <v>1.0284397405664936</v>
      </c>
      <c r="N107" s="15">
        <f t="shared" ref="N107:N170" si="61">(F107-F$21)/F$22</f>
        <v>0.94990393590011546</v>
      </c>
      <c r="O107" s="15">
        <f t="shared" ref="O107:O170" si="62">(G107-G$21)/G$22</f>
        <v>1.0610891243504674</v>
      </c>
      <c r="P107" s="15">
        <f t="shared" ref="P107:P170" si="63">(H107-H$21)/H$22</f>
        <v>0.84866904175544555</v>
      </c>
      <c r="S107" s="11">
        <f t="shared" ref="S107:X116" ca="1" si="64">SUMPRODUCT(OFFSET($S$13:$X$13,S$24,0),$K107:$P107)</f>
        <v>2.3284586396270877</v>
      </c>
      <c r="T107" s="11">
        <f t="shared" ca="1" si="64"/>
        <v>7.4863803161937081E-2</v>
      </c>
      <c r="U107" s="11">
        <f t="shared" ca="1" si="64"/>
        <v>4.816982667138564E-2</v>
      </c>
      <c r="V107" s="11">
        <f t="shared" ca="1" si="64"/>
        <v>3.8020376311760334E-2</v>
      </c>
      <c r="W107" s="11">
        <f t="shared" ca="1" si="64"/>
        <v>-8.6068375771444924E-2</v>
      </c>
      <c r="X107" s="11">
        <f t="shared" ca="1" si="64"/>
        <v>1.3218049184950578E-2</v>
      </c>
      <c r="Z107" s="1">
        <f t="shared" ca="1" si="44"/>
        <v>6.0790275296204191E-2</v>
      </c>
      <c r="AA107" s="1">
        <f t="shared" ca="1" si="45"/>
        <v>6.2997986294913266E-2</v>
      </c>
      <c r="AB107" s="1">
        <f t="shared" ca="1" si="46"/>
        <v>6.2817736840080823E-2</v>
      </c>
      <c r="AC107" s="1">
        <f t="shared" ca="1" si="47"/>
        <v>6.1765354053944614E-2</v>
      </c>
      <c r="AD107" s="1">
        <f t="shared" ca="1" si="48"/>
        <v>6.0126256462457978E-2</v>
      </c>
      <c r="AE107" s="1">
        <f t="shared" ca="1" si="49"/>
        <v>5.8887743838785769E-2</v>
      </c>
      <c r="AF107" s="15">
        <f t="shared" ca="1" si="50"/>
        <v>5.027529620418858E-5</v>
      </c>
      <c r="AG107" s="15">
        <f t="shared" ca="1" si="51"/>
        <v>-1.2013705086730275E-5</v>
      </c>
      <c r="AH107" s="15">
        <f t="shared" ca="1" si="52"/>
        <v>-3.2226315991917831E-4</v>
      </c>
      <c r="AI107" s="15">
        <f t="shared" ca="1" si="53"/>
        <v>5.0535405394461219E-4</v>
      </c>
      <c r="AJ107" s="15">
        <f t="shared" ca="1" si="54"/>
        <v>-2.2374353754202325E-4</v>
      </c>
      <c r="AK107" s="15">
        <f t="shared" ca="1" si="55"/>
        <v>2.774383878576675E-5</v>
      </c>
    </row>
    <row r="108" spans="1:37">
      <c r="A108" s="5">
        <f t="shared" si="57"/>
        <v>82</v>
      </c>
      <c r="B108" s="21">
        <v>36718</v>
      </c>
      <c r="C108" s="22">
        <v>6.0730000000000006E-2</v>
      </c>
      <c r="D108" s="22">
        <v>6.3090000000000007E-2</v>
      </c>
      <c r="E108" s="22">
        <v>6.3259999999999997E-2</v>
      </c>
      <c r="F108" s="22">
        <v>6.1449999999999998E-2</v>
      </c>
      <c r="G108" s="22">
        <v>6.0479999999999999E-2</v>
      </c>
      <c r="H108" s="22">
        <v>5.885E-2</v>
      </c>
      <c r="K108" s="15">
        <f t="shared" si="56"/>
        <v>0.83573498443925553</v>
      </c>
      <c r="L108" s="15">
        <f t="shared" si="59"/>
        <v>0.97356076947714532</v>
      </c>
      <c r="M108" s="15">
        <f t="shared" si="60"/>
        <v>1.042291656114593</v>
      </c>
      <c r="N108" s="15">
        <f t="shared" si="61"/>
        <v>0.97657428379573119</v>
      </c>
      <c r="O108" s="15">
        <f t="shared" si="62"/>
        <v>1.0896280241329011</v>
      </c>
      <c r="P108" s="15">
        <f t="shared" si="63"/>
        <v>0.84386586213971249</v>
      </c>
      <c r="S108" s="11">
        <f t="shared" ca="1" si="64"/>
        <v>2.3589987061503339</v>
      </c>
      <c r="T108" s="11">
        <f t="shared" ca="1" si="64"/>
        <v>7.6230349836718836E-2</v>
      </c>
      <c r="U108" s="11">
        <f t="shared" ca="1" si="64"/>
        <v>7.5501889073980311E-2</v>
      </c>
      <c r="V108" s="11">
        <f t="shared" ca="1" si="64"/>
        <v>4.8303497684748786E-2</v>
      </c>
      <c r="W108" s="11">
        <f t="shared" ca="1" si="64"/>
        <v>-8.244897884441818E-2</v>
      </c>
      <c r="X108" s="11">
        <f t="shared" ca="1" si="64"/>
        <v>1.4967611982192279E-2</v>
      </c>
      <c r="Z108" s="1">
        <f t="shared" ca="1" si="44"/>
        <v>6.0729762423382141E-2</v>
      </c>
      <c r="AA108" s="1">
        <f t="shared" ca="1" si="45"/>
        <v>6.3133691443636397E-2</v>
      </c>
      <c r="AB108" s="1">
        <f t="shared" ca="1" si="46"/>
        <v>6.2975647968957979E-2</v>
      </c>
      <c r="AC108" s="1">
        <f t="shared" ca="1" si="47"/>
        <v>6.1948350262100757E-2</v>
      </c>
      <c r="AD108" s="1">
        <f t="shared" ca="1" si="48"/>
        <v>6.0225571383685846E-2</v>
      </c>
      <c r="AE108" s="1">
        <f t="shared" ca="1" si="49"/>
        <v>5.8882652584039387E-2</v>
      </c>
      <c r="AF108" s="15">
        <f t="shared" ca="1" si="50"/>
        <v>-2.3757661786472095E-7</v>
      </c>
      <c r="AG108" s="15">
        <f t="shared" ca="1" si="51"/>
        <v>4.3691443636389993E-5</v>
      </c>
      <c r="AH108" s="15">
        <f t="shared" ca="1" si="52"/>
        <v>-2.8435203104201778E-4</v>
      </c>
      <c r="AI108" s="15">
        <f t="shared" ca="1" si="53"/>
        <v>4.9835026210075933E-4</v>
      </c>
      <c r="AJ108" s="15">
        <f t="shared" ca="1" si="54"/>
        <v>-2.5442861631415348E-4</v>
      </c>
      <c r="AK108" s="15">
        <f t="shared" ca="1" si="55"/>
        <v>3.2652584039387367E-5</v>
      </c>
    </row>
    <row r="109" spans="1:37">
      <c r="A109" s="5">
        <f t="shared" si="57"/>
        <v>83</v>
      </c>
      <c r="B109" s="21">
        <v>36719</v>
      </c>
      <c r="C109" s="22">
        <v>6.0830000000000002E-2</v>
      </c>
      <c r="D109" s="22">
        <v>6.3259999999999997E-2</v>
      </c>
      <c r="E109" s="22">
        <v>6.3579999999999998E-2</v>
      </c>
      <c r="F109" s="22">
        <v>6.1849999999999995E-2</v>
      </c>
      <c r="G109" s="22">
        <v>6.08E-2</v>
      </c>
      <c r="H109" s="22">
        <v>5.8779999999999999E-2</v>
      </c>
      <c r="K109" s="15">
        <f t="shared" si="56"/>
        <v>0.84476435682174511</v>
      </c>
      <c r="L109" s="15">
        <f t="shared" si="59"/>
        <v>0.99028908010064587</v>
      </c>
      <c r="M109" s="15">
        <f t="shared" si="60"/>
        <v>1.0792300975761928</v>
      </c>
      <c r="N109" s="15">
        <f t="shared" si="61"/>
        <v>1.0327223846286071</v>
      </c>
      <c r="O109" s="15">
        <f t="shared" si="62"/>
        <v>1.159877623597354</v>
      </c>
      <c r="P109" s="15">
        <f t="shared" si="63"/>
        <v>0.81024360482959146</v>
      </c>
      <c r="S109" s="11">
        <f t="shared" ca="1" si="64"/>
        <v>2.426801441131035</v>
      </c>
      <c r="T109" s="11">
        <f t="shared" ca="1" si="64"/>
        <v>5.7809906969506164E-2</v>
      </c>
      <c r="U109" s="11">
        <f t="shared" ca="1" si="64"/>
        <v>0.14347961173294393</v>
      </c>
      <c r="V109" s="11">
        <f t="shared" ca="1" si="64"/>
        <v>8.4311822547892129E-2</v>
      </c>
      <c r="W109" s="11">
        <f t="shared" ca="1" si="64"/>
        <v>-7.9880178828718756E-2</v>
      </c>
      <c r="X109" s="11">
        <f t="shared" ca="1" si="64"/>
        <v>2.408865803383008E-2</v>
      </c>
      <c r="Z109" s="1">
        <f t="shared" ca="1" si="44"/>
        <v>6.0672871255161187E-2</v>
      </c>
      <c r="AA109" s="1">
        <f t="shared" ca="1" si="45"/>
        <v>6.3494548856356747E-2</v>
      </c>
      <c r="AB109" s="1">
        <f t="shared" ca="1" si="46"/>
        <v>6.3369082271835159E-2</v>
      </c>
      <c r="AC109" s="1">
        <f t="shared" ca="1" si="47"/>
        <v>6.2376825580974973E-2</v>
      </c>
      <c r="AD109" s="1">
        <f t="shared" ca="1" si="48"/>
        <v>6.0427714832703712E-2</v>
      </c>
      <c r="AE109" s="1">
        <f t="shared" ca="1" si="49"/>
        <v>5.8830772350976175E-2</v>
      </c>
      <c r="AF109" s="15">
        <f t="shared" ca="1" si="50"/>
        <v>-1.5712874483881506E-4</v>
      </c>
      <c r="AG109" s="15">
        <f t="shared" ca="1" si="51"/>
        <v>2.3454885635675049E-4</v>
      </c>
      <c r="AH109" s="15">
        <f t="shared" ca="1" si="52"/>
        <v>-2.1091772816483889E-4</v>
      </c>
      <c r="AI109" s="15">
        <f t="shared" ca="1" si="53"/>
        <v>5.2682558097497806E-4</v>
      </c>
      <c r="AJ109" s="15">
        <f t="shared" ca="1" si="54"/>
        <v>-3.7228516729628791E-4</v>
      </c>
      <c r="AK109" s="15">
        <f t="shared" ca="1" si="55"/>
        <v>5.0772350976176217E-5</v>
      </c>
    </row>
    <row r="110" spans="1:37">
      <c r="A110" s="5">
        <f t="shared" si="57"/>
        <v>84</v>
      </c>
      <c r="B110" s="21">
        <v>36720</v>
      </c>
      <c r="C110" s="22">
        <v>6.0499999999999998E-2</v>
      </c>
      <c r="D110" s="22">
        <v>6.2830000000000011E-2</v>
      </c>
      <c r="E110" s="22">
        <v>6.2850000000000003E-2</v>
      </c>
      <c r="F110" s="22">
        <v>6.1330000000000003E-2</v>
      </c>
      <c r="G110" s="22">
        <v>6.0049999999999999E-2</v>
      </c>
      <c r="H110" s="22">
        <v>5.8159999999999996E-2</v>
      </c>
      <c r="K110" s="15">
        <f t="shared" si="56"/>
        <v>0.81496742795952803</v>
      </c>
      <c r="L110" s="15">
        <f t="shared" si="59"/>
        <v>0.9479762944059078</v>
      </c>
      <c r="M110" s="15">
        <f t="shared" si="60"/>
        <v>0.994964277991919</v>
      </c>
      <c r="N110" s="15">
        <f t="shared" si="61"/>
        <v>0.95972985354586893</v>
      </c>
      <c r="O110" s="15">
        <f t="shared" si="62"/>
        <v>0.99523012485254247</v>
      </c>
      <c r="P110" s="15">
        <f t="shared" si="63"/>
        <v>0.51244646865423471</v>
      </c>
      <c r="S110" s="11">
        <f t="shared" ca="1" si="64"/>
        <v>2.1546247168656745</v>
      </c>
      <c r="T110" s="11">
        <f t="shared" ca="1" si="64"/>
        <v>-0.16810481631053092</v>
      </c>
      <c r="U110" s="11">
        <f t="shared" ca="1" si="64"/>
        <v>0.21468943416867103</v>
      </c>
      <c r="V110" s="11">
        <f t="shared" ca="1" si="64"/>
        <v>7.9764966380166696E-2</v>
      </c>
      <c r="W110" s="11">
        <f t="shared" ca="1" si="64"/>
        <v>-6.1668845516029712E-2</v>
      </c>
      <c r="X110" s="11">
        <f t="shared" ca="1" si="64"/>
        <v>5.1676880738186024E-3</v>
      </c>
      <c r="Z110" s="1">
        <f t="shared" ca="1" si="44"/>
        <v>6.0347797026718226E-2</v>
      </c>
      <c r="AA110" s="1">
        <f t="shared" ca="1" si="45"/>
        <v>6.2952752528425512E-2</v>
      </c>
      <c r="AB110" s="1">
        <f t="shared" ca="1" si="46"/>
        <v>6.2804180182178246E-2</v>
      </c>
      <c r="AC110" s="1">
        <f t="shared" ca="1" si="47"/>
        <v>6.1761223773269293E-2</v>
      </c>
      <c r="AD110" s="1">
        <f t="shared" ca="1" si="48"/>
        <v>5.9707433516333473E-2</v>
      </c>
      <c r="AE110" s="1">
        <f t="shared" ca="1" si="49"/>
        <v>5.8207011075875108E-2</v>
      </c>
      <c r="AF110" s="15">
        <f t="shared" ca="1" si="50"/>
        <v>-1.5220297328177174E-4</v>
      </c>
      <c r="AG110" s="15">
        <f t="shared" ca="1" si="51"/>
        <v>1.2275252842550155E-4</v>
      </c>
      <c r="AH110" s="15">
        <f t="shared" ca="1" si="52"/>
        <v>-4.5819817821757258E-5</v>
      </c>
      <c r="AI110" s="15">
        <f t="shared" ca="1" si="53"/>
        <v>4.3122377326929029E-4</v>
      </c>
      <c r="AJ110" s="15">
        <f t="shared" ca="1" si="54"/>
        <v>-3.4256648366652598E-4</v>
      </c>
      <c r="AK110" s="15">
        <f t="shared" ca="1" si="55"/>
        <v>4.701107587511133E-5</v>
      </c>
    </row>
    <row r="111" spans="1:37">
      <c r="A111" s="5">
        <f t="shared" si="57"/>
        <v>85</v>
      </c>
      <c r="B111" s="21">
        <v>36721</v>
      </c>
      <c r="C111" s="22">
        <v>6.0910000000000006E-2</v>
      </c>
      <c r="D111" s="22">
        <v>6.3949999999999993E-2</v>
      </c>
      <c r="E111" s="22">
        <v>6.3969999999999999E-2</v>
      </c>
      <c r="F111" s="22">
        <v>6.2400000000000004E-2</v>
      </c>
      <c r="G111" s="22">
        <v>6.096E-2</v>
      </c>
      <c r="H111" s="22">
        <v>5.8760000000000007E-2</v>
      </c>
      <c r="K111" s="15">
        <f t="shared" si="56"/>
        <v>0.85198785472773741</v>
      </c>
      <c r="L111" s="15">
        <f t="shared" si="59"/>
        <v>1.0581863408666228</v>
      </c>
      <c r="M111" s="15">
        <f t="shared" si="60"/>
        <v>1.1242488231075178</v>
      </c>
      <c r="N111" s="15">
        <f t="shared" si="61"/>
        <v>1.1099260232738133</v>
      </c>
      <c r="O111" s="15">
        <f t="shared" si="62"/>
        <v>1.1950024233295804</v>
      </c>
      <c r="P111" s="15">
        <f t="shared" si="63"/>
        <v>0.8006372455981321</v>
      </c>
      <c r="S111" s="11">
        <f t="shared" ca="1" si="64"/>
        <v>2.5218512131183015</v>
      </c>
      <c r="T111" s="11">
        <f t="shared" ca="1" si="64"/>
        <v>3.2979758844838836E-2</v>
      </c>
      <c r="U111" s="11">
        <f t="shared" ca="1" si="64"/>
        <v>0.20170310858712931</v>
      </c>
      <c r="V111" s="11">
        <f t="shared" ca="1" si="64"/>
        <v>6.4768397432875408E-2</v>
      </c>
      <c r="W111" s="11">
        <f t="shared" ca="1" si="64"/>
        <v>-6.9676585211826875E-2</v>
      </c>
      <c r="X111" s="11">
        <f t="shared" ca="1" si="64"/>
        <v>2.9153654372688874E-3</v>
      </c>
      <c r="Z111" s="1">
        <f t="shared" ca="1" si="44"/>
        <v>6.0837766503123322E-2</v>
      </c>
      <c r="AA111" s="1">
        <f t="shared" ca="1" si="45"/>
        <v>6.3986417453464672E-2</v>
      </c>
      <c r="AB111" s="1">
        <f t="shared" ca="1" si="46"/>
        <v>6.3855592153512858E-2</v>
      </c>
      <c r="AC111" s="1">
        <f t="shared" ca="1" si="47"/>
        <v>6.2855969157107464E-2</v>
      </c>
      <c r="AD111" s="1">
        <f t="shared" ca="1" si="48"/>
        <v>6.0659196304620459E-2</v>
      </c>
      <c r="AE111" s="1">
        <f t="shared" ca="1" si="49"/>
        <v>5.8800113458881517E-2</v>
      </c>
      <c r="AF111" s="15">
        <f t="shared" ca="1" si="50"/>
        <v>-7.2233496876683567E-5</v>
      </c>
      <c r="AG111" s="15">
        <f t="shared" ca="1" si="51"/>
        <v>3.6417453464679395E-5</v>
      </c>
      <c r="AH111" s="15">
        <f t="shared" ca="1" si="52"/>
        <v>-1.144078464871412E-4</v>
      </c>
      <c r="AI111" s="15">
        <f t="shared" ca="1" si="53"/>
        <v>4.559691571074595E-4</v>
      </c>
      <c r="AJ111" s="15">
        <f t="shared" ca="1" si="54"/>
        <v>-3.0080369537954094E-4</v>
      </c>
      <c r="AK111" s="15">
        <f t="shared" ca="1" si="55"/>
        <v>4.0113458881510522E-5</v>
      </c>
    </row>
    <row r="112" spans="1:37">
      <c r="A112" s="5">
        <f t="shared" si="57"/>
        <v>86</v>
      </c>
      <c r="B112" s="21">
        <v>36724</v>
      </c>
      <c r="C112" s="22">
        <v>6.1130000000000004E-2</v>
      </c>
      <c r="D112" s="22">
        <v>6.4379999999999993E-2</v>
      </c>
      <c r="E112" s="22">
        <v>6.447E-2</v>
      </c>
      <c r="F112" s="22">
        <v>6.2890000000000001E-2</v>
      </c>
      <c r="G112" s="22">
        <v>6.148E-2</v>
      </c>
      <c r="H112" s="22">
        <v>5.9150000000000001E-2</v>
      </c>
      <c r="K112" s="15">
        <f t="shared" si="56"/>
        <v>0.87185247396921495</v>
      </c>
      <c r="L112" s="15">
        <f t="shared" si="59"/>
        <v>1.1004991265613624</v>
      </c>
      <c r="M112" s="15">
        <f t="shared" si="60"/>
        <v>1.1819651378912674</v>
      </c>
      <c r="N112" s="15">
        <f t="shared" si="61"/>
        <v>1.1787074467940863</v>
      </c>
      <c r="O112" s="15">
        <f t="shared" si="62"/>
        <v>1.3091580224593162</v>
      </c>
      <c r="P112" s="15">
        <f t="shared" si="63"/>
        <v>0.98796125061165951</v>
      </c>
      <c r="S112" s="11">
        <f t="shared" ca="1" si="64"/>
        <v>2.7163640760300991</v>
      </c>
      <c r="T112" s="11">
        <f t="shared" ca="1" si="64"/>
        <v>0.17297444056519584</v>
      </c>
      <c r="U112" s="11">
        <f t="shared" ca="1" si="64"/>
        <v>0.17149723582793053</v>
      </c>
      <c r="V112" s="11">
        <f t="shared" ca="1" si="64"/>
        <v>6.536698853001266E-2</v>
      </c>
      <c r="W112" s="11">
        <f t="shared" ca="1" si="64"/>
        <v>-7.2803202407451778E-2</v>
      </c>
      <c r="X112" s="11">
        <f t="shared" ca="1" si="64"/>
        <v>6.4540470936032893E-3</v>
      </c>
      <c r="Z112" s="1">
        <f t="shared" ca="1" si="44"/>
        <v>6.1057084716603142E-2</v>
      </c>
      <c r="AA112" s="1">
        <f t="shared" ca="1" si="45"/>
        <v>6.4437295664790228E-2</v>
      </c>
      <c r="AB112" s="1">
        <f t="shared" ca="1" si="46"/>
        <v>6.4325135423481686E-2</v>
      </c>
      <c r="AC112" s="1">
        <f t="shared" ca="1" si="47"/>
        <v>6.3362026107668584E-2</v>
      </c>
      <c r="AD112" s="1">
        <f t="shared" ca="1" si="48"/>
        <v>6.1174821069595035E-2</v>
      </c>
      <c r="AE112" s="1">
        <f t="shared" ca="1" si="49"/>
        <v>5.9190659925568358E-2</v>
      </c>
      <c r="AF112" s="15">
        <f t="shared" ca="1" si="50"/>
        <v>-7.2915283396861319E-5</v>
      </c>
      <c r="AG112" s="15">
        <f t="shared" ca="1" si="51"/>
        <v>5.7295664790235623E-5</v>
      </c>
      <c r="AH112" s="15">
        <f t="shared" ca="1" si="52"/>
        <v>-1.4486457651831375E-4</v>
      </c>
      <c r="AI112" s="15">
        <f t="shared" ca="1" si="53"/>
        <v>4.7202610766858277E-4</v>
      </c>
      <c r="AJ112" s="15">
        <f t="shared" ca="1" si="54"/>
        <v>-3.0517893040496458E-4</v>
      </c>
      <c r="AK112" s="15">
        <f t="shared" ca="1" si="55"/>
        <v>4.0659925568356514E-5</v>
      </c>
    </row>
    <row r="113" spans="1:37">
      <c r="A113" s="5">
        <f t="shared" si="57"/>
        <v>87</v>
      </c>
      <c r="B113" s="21">
        <v>36725</v>
      </c>
      <c r="C113" s="22">
        <v>6.1010000000000002E-2</v>
      </c>
      <c r="D113" s="22">
        <v>6.429E-2</v>
      </c>
      <c r="E113" s="22">
        <v>6.4360000000000001E-2</v>
      </c>
      <c r="F113" s="22">
        <v>6.2850000000000003E-2</v>
      </c>
      <c r="G113" s="22">
        <v>6.1409999999999999E-2</v>
      </c>
      <c r="H113" s="22">
        <v>5.9080000000000008E-2</v>
      </c>
      <c r="K113" s="15">
        <f t="shared" si="56"/>
        <v>0.86101722711022688</v>
      </c>
      <c r="L113" s="15">
        <f t="shared" si="59"/>
        <v>1.0916429621136268</v>
      </c>
      <c r="M113" s="15">
        <f t="shared" si="60"/>
        <v>1.1692675486388426</v>
      </c>
      <c r="N113" s="15">
        <f t="shared" si="61"/>
        <v>1.1730926367107988</v>
      </c>
      <c r="O113" s="15">
        <f t="shared" si="62"/>
        <v>1.2937909225764672</v>
      </c>
      <c r="P113" s="15">
        <f t="shared" si="63"/>
        <v>0.95433899330154182</v>
      </c>
      <c r="S113" s="11">
        <f t="shared" ca="1" si="64"/>
        <v>2.6821067139310957</v>
      </c>
      <c r="T113" s="11">
        <f t="shared" ca="1" si="64"/>
        <v>0.1540262970338363</v>
      </c>
      <c r="U113" s="11">
        <f t="shared" ca="1" si="64"/>
        <v>0.18556689202843191</v>
      </c>
      <c r="V113" s="11">
        <f t="shared" ca="1" si="64"/>
        <v>6.6693695435250278E-2</v>
      </c>
      <c r="W113" s="11">
        <f t="shared" ca="1" si="64"/>
        <v>-6.8590292520447987E-2</v>
      </c>
      <c r="X113" s="11">
        <f t="shared" ca="1" si="64"/>
        <v>4.1890866178970875E-3</v>
      </c>
      <c r="Z113" s="1">
        <f t="shared" ca="1" si="44"/>
        <v>6.0925607178675178E-2</v>
      </c>
      <c r="AA113" s="1">
        <f t="shared" ca="1" si="45"/>
        <v>6.4345311577519451E-2</v>
      </c>
      <c r="AB113" s="1">
        <f t="shared" ca="1" si="46"/>
        <v>6.4249389114730771E-2</v>
      </c>
      <c r="AC113" s="1">
        <f t="shared" ca="1" si="47"/>
        <v>6.3302061577315466E-2</v>
      </c>
      <c r="AD113" s="1">
        <f t="shared" ca="1" si="48"/>
        <v>6.1104241683882871E-2</v>
      </c>
      <c r="AE113" s="1">
        <f t="shared" ca="1" si="49"/>
        <v>5.9120974516900612E-2</v>
      </c>
      <c r="AF113" s="15">
        <f t="shared" ca="1" si="50"/>
        <v>-8.4392821324823231E-5</v>
      </c>
      <c r="AG113" s="15">
        <f t="shared" ca="1" si="51"/>
        <v>5.531157751945126E-5</v>
      </c>
      <c r="AH113" s="15">
        <f t="shared" ca="1" si="52"/>
        <v>-1.1061088526923002E-4</v>
      </c>
      <c r="AI113" s="15">
        <f t="shared" ca="1" si="53"/>
        <v>4.5206157731546293E-4</v>
      </c>
      <c r="AJ113" s="15">
        <f t="shared" ca="1" si="54"/>
        <v>-3.0575831611712873E-4</v>
      </c>
      <c r="AK113" s="15">
        <f t="shared" ca="1" si="55"/>
        <v>4.0974516900604829E-5</v>
      </c>
    </row>
    <row r="114" spans="1:37">
      <c r="A114" s="5">
        <f t="shared" si="57"/>
        <v>88</v>
      </c>
      <c r="B114" s="21">
        <v>36726</v>
      </c>
      <c r="C114" s="22">
        <v>6.1109999999999998E-2</v>
      </c>
      <c r="D114" s="22">
        <v>6.4549999999999996E-2</v>
      </c>
      <c r="E114" s="22">
        <v>6.4420000000000005E-2</v>
      </c>
      <c r="F114" s="22">
        <v>6.3E-2</v>
      </c>
      <c r="G114" s="22">
        <v>6.1539999999999997E-2</v>
      </c>
      <c r="H114" s="22">
        <v>5.9130000000000002E-2</v>
      </c>
      <c r="K114" s="15">
        <f t="shared" si="56"/>
        <v>0.87004659949271645</v>
      </c>
      <c r="L114" s="15">
        <f t="shared" si="59"/>
        <v>1.1172274371848643</v>
      </c>
      <c r="M114" s="15">
        <f t="shared" si="60"/>
        <v>1.1761935064128932</v>
      </c>
      <c r="N114" s="15">
        <f t="shared" si="61"/>
        <v>1.194148174523127</v>
      </c>
      <c r="O114" s="15">
        <f t="shared" si="62"/>
        <v>1.3223298223589006</v>
      </c>
      <c r="P114" s="15">
        <f t="shared" si="63"/>
        <v>0.97835489138019682</v>
      </c>
      <c r="S114" s="11">
        <f t="shared" ca="1" si="64"/>
        <v>2.7289498349895176</v>
      </c>
      <c r="T114" s="11">
        <f t="shared" ca="1" si="64"/>
        <v>0.16753081247074231</v>
      </c>
      <c r="U114" s="11">
        <f t="shared" ca="1" si="64"/>
        <v>0.18826928481308991</v>
      </c>
      <c r="V114" s="11">
        <f t="shared" ca="1" si="64"/>
        <v>7.1200660321917547E-2</v>
      </c>
      <c r="W114" s="11">
        <f t="shared" ca="1" si="64"/>
        <v>-6.6916578123787707E-2</v>
      </c>
      <c r="X114" s="11">
        <f t="shared" ca="1" si="64"/>
        <v>-1.035617888155191E-2</v>
      </c>
      <c r="Z114" s="1">
        <f t="shared" ca="1" si="44"/>
        <v>6.103041598110525E-2</v>
      </c>
      <c r="AA114" s="1">
        <f t="shared" ca="1" si="45"/>
        <v>6.4510961334577954E-2</v>
      </c>
      <c r="AB114" s="1">
        <f t="shared" ca="1" si="46"/>
        <v>6.440815675210701E-2</v>
      </c>
      <c r="AC114" s="1">
        <f t="shared" ca="1" si="47"/>
        <v>6.3455022268640832E-2</v>
      </c>
      <c r="AD114" s="1">
        <f t="shared" ca="1" si="48"/>
        <v>6.1215587866268864E-2</v>
      </c>
      <c r="AE114" s="1">
        <f t="shared" ca="1" si="49"/>
        <v>5.9173409514349039E-2</v>
      </c>
      <c r="AF114" s="15">
        <f t="shared" ca="1" si="50"/>
        <v>-7.9584018894747477E-5</v>
      </c>
      <c r="AG114" s="15">
        <f t="shared" ca="1" si="51"/>
        <v>-3.903866542204204E-5</v>
      </c>
      <c r="AH114" s="15">
        <f t="shared" ca="1" si="52"/>
        <v>-1.184324789299529E-5</v>
      </c>
      <c r="AI114" s="15">
        <f t="shared" ca="1" si="53"/>
        <v>4.5502226864083117E-4</v>
      </c>
      <c r="AJ114" s="15">
        <f t="shared" ca="1" si="54"/>
        <v>-3.2441213373113342E-4</v>
      </c>
      <c r="AK114" s="15">
        <f t="shared" ca="1" si="55"/>
        <v>4.3409514349036782E-5</v>
      </c>
    </row>
    <row r="115" spans="1:37">
      <c r="A115" s="5">
        <f t="shared" si="57"/>
        <v>89</v>
      </c>
      <c r="B115" s="21">
        <v>36727</v>
      </c>
      <c r="C115" s="22">
        <v>6.0339999999999998E-2</v>
      </c>
      <c r="D115" s="22">
        <v>6.3159999999999994E-2</v>
      </c>
      <c r="E115" s="22">
        <v>6.2960000000000002E-2</v>
      </c>
      <c r="F115" s="22">
        <v>6.1340000000000006E-2</v>
      </c>
      <c r="G115" s="22">
        <v>6.0019999999999997E-2</v>
      </c>
      <c r="H115" s="22">
        <v>5.8090000000000003E-2</v>
      </c>
      <c r="K115" s="15">
        <f t="shared" si="56"/>
        <v>0.80052043214754409</v>
      </c>
      <c r="L115" s="15">
        <f t="shared" si="59"/>
        <v>0.98044889738093877</v>
      </c>
      <c r="M115" s="15">
        <f t="shared" si="60"/>
        <v>1.0076618672443438</v>
      </c>
      <c r="N115" s="15">
        <f t="shared" si="61"/>
        <v>0.96113355606669126</v>
      </c>
      <c r="O115" s="15">
        <f t="shared" si="62"/>
        <v>0.9886442249027495</v>
      </c>
      <c r="P115" s="15">
        <f t="shared" si="63"/>
        <v>0.4788242113441169</v>
      </c>
      <c r="S115" s="11">
        <f t="shared" ca="1" si="64"/>
        <v>2.1539217087777933</v>
      </c>
      <c r="T115" s="11">
        <f t="shared" ca="1" si="64"/>
        <v>-0.19746968415431904</v>
      </c>
      <c r="U115" s="11">
        <f t="shared" ca="1" si="64"/>
        <v>0.24323846805353</v>
      </c>
      <c r="V115" s="11">
        <f t="shared" ca="1" si="64"/>
        <v>6.3439489168927513E-2</v>
      </c>
      <c r="W115" s="11">
        <f t="shared" ca="1" si="64"/>
        <v>-7.879155412188911E-2</v>
      </c>
      <c r="X115" s="11">
        <f t="shared" ca="1" si="64"/>
        <v>-1.3876200041341416E-2</v>
      </c>
      <c r="Z115" s="1">
        <f t="shared" ca="1" si="44"/>
        <v>6.0325336674932797E-2</v>
      </c>
      <c r="AA115" s="1">
        <f t="shared" ca="1" si="45"/>
        <v>6.3036960861330843E-2</v>
      </c>
      <c r="AB115" s="1">
        <f t="shared" ca="1" si="46"/>
        <v>6.2892089355437567E-2</v>
      </c>
      <c r="AC115" s="1">
        <f t="shared" ca="1" si="47"/>
        <v>6.1850347198936652E-2</v>
      </c>
      <c r="AD115" s="1">
        <f t="shared" ca="1" si="48"/>
        <v>5.9707630784308442E-2</v>
      </c>
      <c r="AE115" s="1">
        <f t="shared" ca="1" si="49"/>
        <v>5.8130640532449263E-2</v>
      </c>
      <c r="AF115" s="15">
        <f t="shared" ca="1" si="50"/>
        <v>-1.4663325067200417E-5</v>
      </c>
      <c r="AG115" s="15">
        <f t="shared" ca="1" si="51"/>
        <v>-1.2303913866915095E-4</v>
      </c>
      <c r="AH115" s="15">
        <f t="shared" ca="1" si="52"/>
        <v>-6.7910644562435563E-5</v>
      </c>
      <c r="AI115" s="15">
        <f t="shared" ca="1" si="53"/>
        <v>5.1034719893664621E-4</v>
      </c>
      <c r="AJ115" s="15">
        <f t="shared" ca="1" si="54"/>
        <v>-3.1236921569155474E-4</v>
      </c>
      <c r="AK115" s="15">
        <f t="shared" ca="1" si="55"/>
        <v>4.0640532449259803E-5</v>
      </c>
    </row>
    <row r="116" spans="1:37">
      <c r="A116" s="5">
        <f t="shared" si="57"/>
        <v>90</v>
      </c>
      <c r="B116" s="21">
        <v>36728</v>
      </c>
      <c r="C116" s="22">
        <v>6.0319999999999999E-2</v>
      </c>
      <c r="D116" s="22">
        <v>6.3240000000000005E-2</v>
      </c>
      <c r="E116" s="22">
        <v>6.2859999999999999E-2</v>
      </c>
      <c r="F116" s="22">
        <v>6.13E-2</v>
      </c>
      <c r="G116" s="22">
        <v>5.9980000000000006E-2</v>
      </c>
      <c r="H116" s="22">
        <v>5.7889999999999997E-2</v>
      </c>
      <c r="K116" s="15">
        <f t="shared" si="56"/>
        <v>0.79871455767104627</v>
      </c>
      <c r="L116" s="15">
        <f t="shared" si="59"/>
        <v>0.98832104355670525</v>
      </c>
      <c r="M116" s="15">
        <f t="shared" si="60"/>
        <v>0.99611860428759358</v>
      </c>
      <c r="N116" s="15">
        <f t="shared" si="61"/>
        <v>0.95551874598340292</v>
      </c>
      <c r="O116" s="15">
        <f t="shared" si="62"/>
        <v>0.9798630249696948</v>
      </c>
      <c r="P116" s="15">
        <f t="shared" si="63"/>
        <v>0.38276061902948333</v>
      </c>
      <c r="S116" s="11">
        <f t="shared" ca="1" si="64"/>
        <v>2.1111753704072069</v>
      </c>
      <c r="T116" s="11">
        <f t="shared" ca="1" si="64"/>
        <v>-0.26944303985143259</v>
      </c>
      <c r="U116" s="11">
        <f t="shared" ca="1" si="64"/>
        <v>0.28742255476952322</v>
      </c>
      <c r="V116" s="11">
        <f t="shared" ca="1" si="64"/>
        <v>8.2652258846277651E-2</v>
      </c>
      <c r="W116" s="11">
        <f t="shared" ca="1" si="64"/>
        <v>-8.2154277882225013E-2</v>
      </c>
      <c r="X116" s="11">
        <f t="shared" ca="1" si="64"/>
        <v>-2.7849130928183172E-2</v>
      </c>
      <c r="Z116" s="1">
        <f t="shared" ca="1" si="44"/>
        <v>6.0266902200080685E-2</v>
      </c>
      <c r="AA116" s="1">
        <f t="shared" ca="1" si="45"/>
        <v>6.3059506554089706E-2</v>
      </c>
      <c r="AB116" s="1">
        <f t="shared" ca="1" si="46"/>
        <v>6.2911593803539598E-2</v>
      </c>
      <c r="AC116" s="1">
        <f t="shared" ca="1" si="47"/>
        <v>6.1858958768258997E-2</v>
      </c>
      <c r="AD116" s="1">
        <f t="shared" ca="1" si="48"/>
        <v>5.9592860420684034E-2</v>
      </c>
      <c r="AE116" s="1">
        <f t="shared" ca="1" si="49"/>
        <v>5.7941130765165598E-2</v>
      </c>
      <c r="AF116" s="15">
        <f t="shared" ca="1" si="50"/>
        <v>-5.3097799919313293E-5</v>
      </c>
      <c r="AG116" s="15">
        <f t="shared" ca="1" si="51"/>
        <v>-1.8049344591029859E-4</v>
      </c>
      <c r="AH116" s="15">
        <f t="shared" ca="1" si="52"/>
        <v>5.1593803539598526E-5</v>
      </c>
      <c r="AI116" s="15">
        <f t="shared" ca="1" si="53"/>
        <v>5.5895876825899637E-4</v>
      </c>
      <c r="AJ116" s="15">
        <f t="shared" ca="1" si="54"/>
        <v>-3.8713957931597182E-4</v>
      </c>
      <c r="AK116" s="15">
        <f t="shared" ca="1" si="55"/>
        <v>5.1130765165600944E-5</v>
      </c>
    </row>
    <row r="117" spans="1:37">
      <c r="A117" s="5">
        <f t="shared" si="57"/>
        <v>91</v>
      </c>
      <c r="B117" s="21">
        <v>36731</v>
      </c>
      <c r="C117" s="22">
        <v>6.0420000000000001E-2</v>
      </c>
      <c r="D117" s="22">
        <v>6.3420000000000004E-2</v>
      </c>
      <c r="E117" s="22">
        <v>6.3230000000000008E-2</v>
      </c>
      <c r="F117" s="22">
        <v>6.1670000000000003E-2</v>
      </c>
      <c r="G117" s="22">
        <v>6.0339999999999998E-2</v>
      </c>
      <c r="H117" s="22">
        <v>5.8149999999999993E-2</v>
      </c>
      <c r="K117" s="15">
        <f t="shared" si="56"/>
        <v>0.8077439300535364</v>
      </c>
      <c r="L117" s="15">
        <f t="shared" si="59"/>
        <v>1.0060333724521775</v>
      </c>
      <c r="M117" s="15">
        <f t="shared" si="60"/>
        <v>1.0388286772275694</v>
      </c>
      <c r="N117" s="15">
        <f t="shared" si="61"/>
        <v>1.0074557392538137</v>
      </c>
      <c r="O117" s="15">
        <f t="shared" si="62"/>
        <v>1.0588938243672026</v>
      </c>
      <c r="P117" s="15">
        <f t="shared" si="63"/>
        <v>0.50764328903850164</v>
      </c>
      <c r="S117" s="11">
        <f t="shared" ref="S117:X126" ca="1" si="65">SUMPRODUCT(OFFSET($S$13:$X$13,S$24,0),$K117:$P117)</f>
        <v>2.2404114802657751</v>
      </c>
      <c r="T117" s="11">
        <f t="shared" ca="1" si="65"/>
        <v>-0.1708629668457301</v>
      </c>
      <c r="U117" s="11">
        <f t="shared" ca="1" si="65"/>
        <v>0.27410198978732259</v>
      </c>
      <c r="V117" s="11">
        <f t="shared" ca="1" si="65"/>
        <v>8.448277237626417E-2</v>
      </c>
      <c r="W117" s="11">
        <f t="shared" ca="1" si="65"/>
        <v>-8.0619609236961307E-2</v>
      </c>
      <c r="X117" s="11">
        <f t="shared" ca="1" si="65"/>
        <v>-1.5388795509040331E-2</v>
      </c>
      <c r="Z117" s="1">
        <f t="shared" ca="1" si="44"/>
        <v>6.0334126303821102E-2</v>
      </c>
      <c r="AA117" s="1">
        <f t="shared" ca="1" si="45"/>
        <v>6.3346262870849074E-2</v>
      </c>
      <c r="AB117" s="1">
        <f t="shared" ca="1" si="46"/>
        <v>6.3227276393015647E-2</v>
      </c>
      <c r="AC117" s="1">
        <f t="shared" ca="1" si="47"/>
        <v>6.2217773182489153E-2</v>
      </c>
      <c r="AD117" s="1">
        <f t="shared" ca="1" si="48"/>
        <v>5.9952614673930024E-2</v>
      </c>
      <c r="AE117" s="1">
        <f t="shared" ca="1" si="49"/>
        <v>5.8201685770835995E-2</v>
      </c>
      <c r="AF117" s="15">
        <f t="shared" ca="1" si="50"/>
        <v>-8.587369617889945E-5</v>
      </c>
      <c r="AG117" s="15">
        <f t="shared" ca="1" si="51"/>
        <v>-7.3737129150930336E-5</v>
      </c>
      <c r="AH117" s="15">
        <f t="shared" ca="1" si="52"/>
        <v>-2.7236069843616928E-6</v>
      </c>
      <c r="AI117" s="15">
        <f t="shared" ca="1" si="53"/>
        <v>5.4777318248915019E-4</v>
      </c>
      <c r="AJ117" s="15">
        <f t="shared" ca="1" si="54"/>
        <v>-3.8738532606997361E-4</v>
      </c>
      <c r="AK117" s="15">
        <f t="shared" ca="1" si="55"/>
        <v>5.1685770836001899E-5</v>
      </c>
    </row>
    <row r="118" spans="1:37">
      <c r="A118" s="5">
        <f t="shared" si="57"/>
        <v>92</v>
      </c>
      <c r="B118" s="21">
        <v>36732</v>
      </c>
      <c r="C118" s="22">
        <v>6.0410000000000005E-2</v>
      </c>
      <c r="D118" s="22">
        <v>6.3329999999999997E-2</v>
      </c>
      <c r="E118" s="22">
        <v>6.3109999999999999E-2</v>
      </c>
      <c r="F118" s="22">
        <v>6.1550000000000001E-2</v>
      </c>
      <c r="G118" s="22">
        <v>6.028E-2</v>
      </c>
      <c r="H118" s="22">
        <v>5.8070000000000004E-2</v>
      </c>
      <c r="K118" s="15">
        <f t="shared" si="56"/>
        <v>0.80684099281528776</v>
      </c>
      <c r="L118" s="15">
        <f t="shared" si="59"/>
        <v>0.99717720800444076</v>
      </c>
      <c r="M118" s="15">
        <f t="shared" si="60"/>
        <v>1.0249767616794685</v>
      </c>
      <c r="N118" s="15">
        <f t="shared" si="61"/>
        <v>0.99061130900395056</v>
      </c>
      <c r="O118" s="15">
        <f t="shared" si="62"/>
        <v>1.0457220244676182</v>
      </c>
      <c r="P118" s="15">
        <f t="shared" si="63"/>
        <v>0.46921785211265421</v>
      </c>
      <c r="S118" s="11">
        <f t="shared" ca="1" si="65"/>
        <v>2.2039343481280826</v>
      </c>
      <c r="T118" s="11">
        <f t="shared" ca="1" si="65"/>
        <v>-0.19790648758387303</v>
      </c>
      <c r="U118" s="11">
        <f t="shared" ca="1" si="65"/>
        <v>0.27992840709675471</v>
      </c>
      <c r="V118" s="11">
        <f t="shared" ca="1" si="65"/>
        <v>9.4431770846988006E-2</v>
      </c>
      <c r="W118" s="11">
        <f t="shared" ca="1" si="65"/>
        <v>-8.2826985826435884E-2</v>
      </c>
      <c r="X118" s="11">
        <f t="shared" ca="1" si="65"/>
        <v>-1.7654286883085447E-2</v>
      </c>
      <c r="Z118" s="1">
        <f t="shared" ca="1" si="44"/>
        <v>6.0296572559996361E-2</v>
      </c>
      <c r="AA118" s="1">
        <f t="shared" ca="1" si="45"/>
        <v>6.3263870958175747E-2</v>
      </c>
      <c r="AB118" s="1">
        <f t="shared" ca="1" si="46"/>
        <v>6.3140617526737469E-2</v>
      </c>
      <c r="AC118" s="1">
        <f t="shared" ca="1" si="47"/>
        <v>6.2123339104203257E-2</v>
      </c>
      <c r="AD118" s="1">
        <f t="shared" ca="1" si="48"/>
        <v>5.9855089929861896E-2</v>
      </c>
      <c r="AE118" s="1">
        <f t="shared" ca="1" si="49"/>
        <v>5.8127068708428958E-2</v>
      </c>
      <c r="AF118" s="15">
        <f t="shared" ca="1" si="50"/>
        <v>-1.1342744000364391E-4</v>
      </c>
      <c r="AG118" s="15">
        <f t="shared" ca="1" si="51"/>
        <v>-6.6129041824250501E-5</v>
      </c>
      <c r="AH118" s="15">
        <f t="shared" ca="1" si="52"/>
        <v>3.0617526737469758E-5</v>
      </c>
      <c r="AI118" s="15">
        <f t="shared" ca="1" si="53"/>
        <v>5.7333910420325623E-4</v>
      </c>
      <c r="AJ118" s="15">
        <f t="shared" ca="1" si="54"/>
        <v>-4.2491007013810422E-4</v>
      </c>
      <c r="AK118" s="15">
        <f t="shared" ca="1" si="55"/>
        <v>5.7068708428954784E-5</v>
      </c>
    </row>
    <row r="119" spans="1:37">
      <c r="A119" s="5">
        <f t="shared" si="57"/>
        <v>93</v>
      </c>
      <c r="B119" s="21">
        <v>36733</v>
      </c>
      <c r="C119" s="22">
        <v>6.019E-2</v>
      </c>
      <c r="D119" s="22">
        <v>6.3329999999999997E-2</v>
      </c>
      <c r="E119" s="22">
        <v>6.3120000000000009E-2</v>
      </c>
      <c r="F119" s="22">
        <v>6.1470000000000004E-2</v>
      </c>
      <c r="G119" s="22">
        <v>6.0270000000000004E-2</v>
      </c>
      <c r="H119" s="22">
        <v>5.8070000000000004E-2</v>
      </c>
      <c r="K119" s="15">
        <f t="shared" si="56"/>
        <v>0.78697637357380956</v>
      </c>
      <c r="L119" s="15">
        <f t="shared" si="59"/>
        <v>0.99717720800444076</v>
      </c>
      <c r="M119" s="15">
        <f t="shared" si="60"/>
        <v>1.0261310879751446</v>
      </c>
      <c r="N119" s="15">
        <f t="shared" si="61"/>
        <v>0.97938168883737586</v>
      </c>
      <c r="O119" s="15">
        <f t="shared" si="62"/>
        <v>1.0435267244843549</v>
      </c>
      <c r="P119" s="15">
        <f t="shared" si="63"/>
        <v>0.46921785211265421</v>
      </c>
      <c r="S119" s="11">
        <f t="shared" ca="1" si="65"/>
        <v>2.1909281221010133</v>
      </c>
      <c r="T119" s="11">
        <f t="shared" ca="1" si="65"/>
        <v>-0.18827174742248604</v>
      </c>
      <c r="U119" s="11">
        <f t="shared" ca="1" si="65"/>
        <v>0.28641543217294918</v>
      </c>
      <c r="V119" s="11">
        <f t="shared" ca="1" si="65"/>
        <v>8.7693287384852436E-2</v>
      </c>
      <c r="W119" s="11">
        <f t="shared" ca="1" si="65"/>
        <v>-9.5809385078375831E-2</v>
      </c>
      <c r="X119" s="11">
        <f t="shared" ca="1" si="65"/>
        <v>-2.0627130709754863E-2</v>
      </c>
      <c r="Z119" s="1">
        <f t="shared" ca="1" si="44"/>
        <v>6.0139481678447439E-2</v>
      </c>
      <c r="AA119" s="1">
        <f t="shared" ca="1" si="45"/>
        <v>6.3184320638999619E-2</v>
      </c>
      <c r="AB119" s="1">
        <f t="shared" ca="1" si="46"/>
        <v>6.3090036163327812E-2</v>
      </c>
      <c r="AC119" s="1">
        <f t="shared" ca="1" si="47"/>
        <v>6.2105689885855589E-2</v>
      </c>
      <c r="AD119" s="1">
        <f t="shared" ca="1" si="48"/>
        <v>5.9852548576804769E-2</v>
      </c>
      <c r="AE119" s="1">
        <f t="shared" ca="1" si="49"/>
        <v>5.8124924262208028E-2</v>
      </c>
      <c r="AF119" s="15">
        <f t="shared" ca="1" si="50"/>
        <v>-5.0518321552561751E-5</v>
      </c>
      <c r="AG119" s="15">
        <f t="shared" ca="1" si="51"/>
        <v>-1.4567936100037815E-4</v>
      </c>
      <c r="AH119" s="15">
        <f t="shared" ca="1" si="52"/>
        <v>-2.9963836672197708E-5</v>
      </c>
      <c r="AI119" s="15">
        <f t="shared" ca="1" si="53"/>
        <v>6.3568988585558511E-4</v>
      </c>
      <c r="AJ119" s="15">
        <f t="shared" ca="1" si="54"/>
        <v>-4.1745142319523504E-4</v>
      </c>
      <c r="AK119" s="15">
        <f t="shared" ca="1" si="55"/>
        <v>5.4924262208023988E-5</v>
      </c>
    </row>
    <row r="120" spans="1:37">
      <c r="A120" s="5">
        <f t="shared" si="57"/>
        <v>94</v>
      </c>
      <c r="B120" s="21">
        <v>36734</v>
      </c>
      <c r="C120" s="22">
        <v>6.0290000000000003E-2</v>
      </c>
      <c r="D120" s="22">
        <v>6.2630000000000005E-2</v>
      </c>
      <c r="E120" s="22">
        <v>6.2820000000000001E-2</v>
      </c>
      <c r="F120" s="22">
        <v>6.1249999999999999E-2</v>
      </c>
      <c r="G120" s="22">
        <v>0.06</v>
      </c>
      <c r="H120" s="22">
        <v>5.7709999999999997E-2</v>
      </c>
      <c r="K120" s="15">
        <f t="shared" si="56"/>
        <v>0.79600574595629969</v>
      </c>
      <c r="L120" s="15">
        <f t="shared" si="59"/>
        <v>0.92829592896649349</v>
      </c>
      <c r="M120" s="15">
        <f t="shared" si="60"/>
        <v>0.99150129910489371</v>
      </c>
      <c r="N120" s="15">
        <f t="shared" si="61"/>
        <v>0.94850023337929312</v>
      </c>
      <c r="O120" s="15">
        <f t="shared" si="62"/>
        <v>0.98425362493622137</v>
      </c>
      <c r="P120" s="15">
        <f t="shared" si="63"/>
        <v>0.29630338594631578</v>
      </c>
      <c r="S120" s="11">
        <f t="shared" ca="1" si="65"/>
        <v>2.0507233503586182</v>
      </c>
      <c r="T120" s="11">
        <f t="shared" ca="1" si="65"/>
        <v>-0.31332908830068534</v>
      </c>
      <c r="U120" s="11">
        <f t="shared" ca="1" si="65"/>
        <v>0.329941425624941</v>
      </c>
      <c r="V120" s="11">
        <f t="shared" ca="1" si="65"/>
        <v>0.127885325868273</v>
      </c>
      <c r="W120" s="11">
        <f t="shared" ca="1" si="65"/>
        <v>-7.4862902649553351E-2</v>
      </c>
      <c r="X120" s="11">
        <f t="shared" ca="1" si="65"/>
        <v>1.3231043475009051E-2</v>
      </c>
      <c r="Z120" s="1">
        <f t="shared" ca="1" si="44"/>
        <v>5.9977084711580093E-2</v>
      </c>
      <c r="AA120" s="1">
        <f t="shared" ca="1" si="45"/>
        <v>6.2930531322341401E-2</v>
      </c>
      <c r="AB120" s="1">
        <f t="shared" ca="1" si="46"/>
        <v>6.282306266713128E-2</v>
      </c>
      <c r="AC120" s="1">
        <f t="shared" ca="1" si="47"/>
        <v>6.1810325942464855E-2</v>
      </c>
      <c r="AD120" s="1">
        <f t="shared" ca="1" si="48"/>
        <v>5.9479674780386564E-2</v>
      </c>
      <c r="AE120" s="1">
        <f t="shared" ca="1" si="49"/>
        <v>5.7782930049736253E-2</v>
      </c>
      <c r="AF120" s="15">
        <f t="shared" ca="1" si="50"/>
        <v>-3.129152884199099E-4</v>
      </c>
      <c r="AG120" s="15">
        <f t="shared" ca="1" si="51"/>
        <v>3.0053132234139635E-4</v>
      </c>
      <c r="AH120" s="15">
        <f t="shared" ca="1" si="52"/>
        <v>3.0626671312788956E-6</v>
      </c>
      <c r="AI120" s="15">
        <f t="shared" ca="1" si="53"/>
        <v>5.6032594246485656E-4</v>
      </c>
      <c r="AJ120" s="15">
        <f t="shared" ca="1" si="54"/>
        <v>-5.2032521961343364E-4</v>
      </c>
      <c r="AK120" s="15">
        <f t="shared" ca="1" si="55"/>
        <v>7.2930049736255609E-5</v>
      </c>
    </row>
    <row r="121" spans="1:37">
      <c r="A121" s="5">
        <f t="shared" si="57"/>
        <v>95</v>
      </c>
      <c r="B121" s="21">
        <v>36735</v>
      </c>
      <c r="C121" s="22">
        <v>6.0270000000000004E-2</v>
      </c>
      <c r="D121" s="22">
        <v>6.2800000000000009E-2</v>
      </c>
      <c r="E121" s="22">
        <v>6.2960000000000002E-2</v>
      </c>
      <c r="F121" s="22">
        <v>6.1429999999999998E-2</v>
      </c>
      <c r="G121" s="22">
        <v>6.0339999999999998E-2</v>
      </c>
      <c r="H121" s="22">
        <v>5.7850000000000006E-2</v>
      </c>
      <c r="K121" s="15">
        <f t="shared" si="56"/>
        <v>0.79419987147980176</v>
      </c>
      <c r="L121" s="15">
        <f t="shared" si="59"/>
        <v>0.94502423958999549</v>
      </c>
      <c r="M121" s="15">
        <f t="shared" si="60"/>
        <v>1.0076618672443438</v>
      </c>
      <c r="N121" s="15">
        <f t="shared" si="61"/>
        <v>0.97376687875408741</v>
      </c>
      <c r="O121" s="15">
        <f t="shared" si="62"/>
        <v>1.0588938243672026</v>
      </c>
      <c r="P121" s="15">
        <f t="shared" si="63"/>
        <v>0.36354790056656128</v>
      </c>
      <c r="S121" s="11">
        <f t="shared" ca="1" si="65"/>
        <v>2.1300954061453585</v>
      </c>
      <c r="T121" s="11">
        <f t="shared" ca="1" si="65"/>
        <v>-0.24803263672364034</v>
      </c>
      <c r="U121" s="11">
        <f t="shared" ca="1" si="65"/>
        <v>0.33456999624013295</v>
      </c>
      <c r="V121" s="11">
        <f t="shared" ca="1" si="65"/>
        <v>0.15156820898262491</v>
      </c>
      <c r="W121" s="11">
        <f t="shared" ca="1" si="65"/>
        <v>-8.4096370228631881E-2</v>
      </c>
      <c r="X121" s="11">
        <f t="shared" ca="1" si="65"/>
        <v>6.5572411714353521E-3</v>
      </c>
      <c r="Z121" s="1">
        <f t="shared" ca="1" si="44"/>
        <v>5.9903730591426896E-2</v>
      </c>
      <c r="AA121" s="1">
        <f t="shared" ca="1" si="45"/>
        <v>6.3097866678571424E-2</v>
      </c>
      <c r="AB121" s="1">
        <f t="shared" ca="1" si="46"/>
        <v>6.3032210510575851E-2</v>
      </c>
      <c r="AC121" s="1">
        <f t="shared" ca="1" si="47"/>
        <v>6.2073097176498122E-2</v>
      </c>
      <c r="AD121" s="1">
        <f t="shared" ca="1" si="48"/>
        <v>5.9725399916459969E-2</v>
      </c>
      <c r="AE121" s="1">
        <f t="shared" ca="1" si="49"/>
        <v>5.7936157205970132E-2</v>
      </c>
      <c r="AF121" s="15">
        <f t="shared" ca="1" si="50"/>
        <v>-3.662694085731083E-4</v>
      </c>
      <c r="AG121" s="15">
        <f t="shared" ca="1" si="51"/>
        <v>2.9786667857141513E-4</v>
      </c>
      <c r="AH121" s="15">
        <f t="shared" ca="1" si="52"/>
        <v>7.2210510575848597E-5</v>
      </c>
      <c r="AI121" s="15">
        <f t="shared" ca="1" si="53"/>
        <v>6.4309717649812387E-4</v>
      </c>
      <c r="AJ121" s="15">
        <f t="shared" ca="1" si="54"/>
        <v>-6.1460008354002893E-4</v>
      </c>
      <c r="AK121" s="15">
        <f t="shared" ca="1" si="55"/>
        <v>8.6157205970126272E-5</v>
      </c>
    </row>
    <row r="122" spans="1:37">
      <c r="A122" s="5">
        <f t="shared" si="57"/>
        <v>96</v>
      </c>
      <c r="B122" s="21">
        <v>36738</v>
      </c>
      <c r="C122" s="22">
        <v>6.0590000000000005E-2</v>
      </c>
      <c r="D122" s="22">
        <v>6.2880000000000005E-2</v>
      </c>
      <c r="E122" s="22">
        <v>6.2910000000000008E-2</v>
      </c>
      <c r="F122" s="22">
        <v>6.1460000000000001E-2</v>
      </c>
      <c r="G122" s="22">
        <v>6.0309999999999996E-2</v>
      </c>
      <c r="H122" s="22">
        <v>5.7820000000000003E-2</v>
      </c>
      <c r="K122" s="15">
        <f t="shared" si="56"/>
        <v>0.82309386310376953</v>
      </c>
      <c r="L122" s="15">
        <f t="shared" si="59"/>
        <v>0.95289638576576075</v>
      </c>
      <c r="M122" s="15">
        <f t="shared" si="60"/>
        <v>1.0018902357659694</v>
      </c>
      <c r="N122" s="15">
        <f t="shared" si="61"/>
        <v>0.97797798631655353</v>
      </c>
      <c r="O122" s="15">
        <f t="shared" si="62"/>
        <v>1.0523079244174096</v>
      </c>
      <c r="P122" s="15">
        <f t="shared" si="63"/>
        <v>0.34913836171936558</v>
      </c>
      <c r="S122" s="11">
        <f t="shared" ca="1" si="65"/>
        <v>2.1361475126186935</v>
      </c>
      <c r="T122" s="11">
        <f t="shared" ca="1" si="65"/>
        <v>-0.27698573364798135</v>
      </c>
      <c r="U122" s="11">
        <f t="shared" ca="1" si="65"/>
        <v>0.3234692747560538</v>
      </c>
      <c r="V122" s="11">
        <f t="shared" ca="1" si="65"/>
        <v>0.15875389060836662</v>
      </c>
      <c r="W122" s="11">
        <f t="shared" ca="1" si="65"/>
        <v>-7.2678446638907102E-2</v>
      </c>
      <c r="X122" s="11">
        <f t="shared" ca="1" si="65"/>
        <v>2.2272699392451999E-3</v>
      </c>
      <c r="Z122" s="1">
        <f t="shared" ca="1" si="44"/>
        <v>6.0176027825284709E-2</v>
      </c>
      <c r="AA122" s="1">
        <f t="shared" ca="1" si="45"/>
        <v>6.3197809841131117E-2</v>
      </c>
      <c r="AB122" s="1">
        <f t="shared" ca="1" si="46"/>
        <v>6.3076466538289272E-2</v>
      </c>
      <c r="AC122" s="1">
        <f t="shared" ca="1" si="47"/>
        <v>6.2052821600049525E-2</v>
      </c>
      <c r="AD122" s="1">
        <f t="shared" ca="1" si="48"/>
        <v>5.9682100849733237E-2</v>
      </c>
      <c r="AE122" s="1">
        <f t="shared" ca="1" si="49"/>
        <v>5.7908824235324993E-2</v>
      </c>
      <c r="AF122" s="15">
        <f t="shared" ca="1" si="50"/>
        <v>-4.1397217471529635E-4</v>
      </c>
      <c r="AG122" s="15">
        <f t="shared" ca="1" si="51"/>
        <v>3.1780984113111144E-4</v>
      </c>
      <c r="AH122" s="15">
        <f t="shared" ca="1" si="52"/>
        <v>1.6646653828926439E-4</v>
      </c>
      <c r="AI122" s="15">
        <f t="shared" ca="1" si="53"/>
        <v>5.9282160004952428E-4</v>
      </c>
      <c r="AJ122" s="15">
        <f t="shared" ca="1" si="54"/>
        <v>-6.2789915026675858E-4</v>
      </c>
      <c r="AK122" s="15">
        <f t="shared" ca="1" si="55"/>
        <v>8.8824235324989897E-5</v>
      </c>
    </row>
    <row r="123" spans="1:37">
      <c r="A123" s="5">
        <f t="shared" si="57"/>
        <v>97</v>
      </c>
      <c r="B123" s="21">
        <v>36739</v>
      </c>
      <c r="C123" s="22">
        <v>6.0590000000000005E-2</v>
      </c>
      <c r="D123" s="22">
        <v>6.2370000000000002E-2</v>
      </c>
      <c r="E123" s="22">
        <v>6.2420000000000003E-2</v>
      </c>
      <c r="F123" s="22">
        <v>6.0929999999999998E-2</v>
      </c>
      <c r="G123" s="22">
        <v>5.9840000000000004E-2</v>
      </c>
      <c r="H123" s="22">
        <v>5.7270000000000001E-2</v>
      </c>
      <c r="K123" s="15">
        <f t="shared" si="56"/>
        <v>0.82309386310376953</v>
      </c>
      <c r="L123" s="15">
        <f t="shared" si="59"/>
        <v>0.90271145389525542</v>
      </c>
      <c r="M123" s="15">
        <f t="shared" si="60"/>
        <v>0.94532824727789433</v>
      </c>
      <c r="N123" s="15">
        <f t="shared" si="61"/>
        <v>0.90358175271299201</v>
      </c>
      <c r="O123" s="15">
        <f t="shared" si="62"/>
        <v>0.94912882520399644</v>
      </c>
      <c r="P123" s="15">
        <f t="shared" si="63"/>
        <v>8.4963482854129885E-2</v>
      </c>
      <c r="S123" s="11">
        <f t="shared" ca="1" si="65"/>
        <v>1.921278627374537</v>
      </c>
      <c r="T123" s="11">
        <f t="shared" ca="1" si="65"/>
        <v>-0.47859958569993877</v>
      </c>
      <c r="U123" s="11">
        <f t="shared" ca="1" si="65"/>
        <v>0.38280871068958505</v>
      </c>
      <c r="V123" s="11">
        <f t="shared" ca="1" si="65"/>
        <v>0.19517705241205169</v>
      </c>
      <c r="W123" s="11">
        <f t="shared" ca="1" si="65"/>
        <v>-7.4096369891261116E-2</v>
      </c>
      <c r="X123" s="11">
        <f t="shared" ca="1" si="65"/>
        <v>6.7294445904178459E-3</v>
      </c>
      <c r="Z123" s="1">
        <f t="shared" ca="1" si="44"/>
        <v>6.0035766881132074E-2</v>
      </c>
      <c r="AA123" s="1">
        <f t="shared" ca="1" si="45"/>
        <v>6.2833231016540189E-2</v>
      </c>
      <c r="AB123" s="1">
        <f t="shared" ca="1" si="46"/>
        <v>6.2668756282496102E-2</v>
      </c>
      <c r="AC123" s="1">
        <f t="shared" ca="1" si="47"/>
        <v>6.1575200429427268E-2</v>
      </c>
      <c r="AD123" s="1">
        <f t="shared" ca="1" si="48"/>
        <v>5.9086701738511382E-2</v>
      </c>
      <c r="AE123" s="1">
        <f t="shared" ca="1" si="49"/>
        <v>5.7377635540278957E-2</v>
      </c>
      <c r="AF123" s="15">
        <f t="shared" ca="1" si="50"/>
        <v>-5.5423311886793059E-4</v>
      </c>
      <c r="AG123" s="15">
        <f t="shared" ca="1" si="51"/>
        <v>4.6323101654018733E-4</v>
      </c>
      <c r="AH123" s="15">
        <f t="shared" ca="1" si="52"/>
        <v>2.4875628249609871E-4</v>
      </c>
      <c r="AI123" s="15">
        <f t="shared" ca="1" si="53"/>
        <v>6.4520042942727007E-4</v>
      </c>
      <c r="AJ123" s="15">
        <f t="shared" ca="1" si="54"/>
        <v>-7.5329826148862189E-4</v>
      </c>
      <c r="AK123" s="15">
        <f t="shared" ca="1" si="55"/>
        <v>1.0763554027895528E-4</v>
      </c>
    </row>
    <row r="124" spans="1:37">
      <c r="A124" s="5">
        <f t="shared" si="57"/>
        <v>98</v>
      </c>
      <c r="B124" s="21">
        <v>36740</v>
      </c>
      <c r="C124" s="22">
        <v>6.1020000000000005E-2</v>
      </c>
      <c r="D124" s="22">
        <v>6.2199999999999998E-2</v>
      </c>
      <c r="E124" s="22">
        <v>6.2120000000000002E-2</v>
      </c>
      <c r="F124" s="22">
        <v>6.0819999999999999E-2</v>
      </c>
      <c r="G124" s="22">
        <v>5.9760000000000001E-2</v>
      </c>
      <c r="H124" s="22">
        <v>5.7590000000000002E-2</v>
      </c>
      <c r="K124" s="15">
        <f t="shared" si="56"/>
        <v>0.86192016434847618</v>
      </c>
      <c r="L124" s="15">
        <f t="shared" si="59"/>
        <v>0.88598314327175343</v>
      </c>
      <c r="M124" s="15">
        <f t="shared" si="60"/>
        <v>0.9106984584076443</v>
      </c>
      <c r="N124" s="15">
        <f t="shared" si="61"/>
        <v>0.8881410249839512</v>
      </c>
      <c r="O124" s="15">
        <f t="shared" si="62"/>
        <v>0.93156642533788236</v>
      </c>
      <c r="P124" s="15">
        <f t="shared" si="63"/>
        <v>0.2386652305575396</v>
      </c>
      <c r="S124" s="11">
        <f t="shared" ca="1" si="65"/>
        <v>1.9556158408112108</v>
      </c>
      <c r="T124" s="11">
        <f t="shared" ca="1" si="65"/>
        <v>-0.38246492578854296</v>
      </c>
      <c r="U124" s="11">
        <f t="shared" ca="1" si="65"/>
        <v>0.25833228427268556</v>
      </c>
      <c r="V124" s="11">
        <f t="shared" ca="1" si="65"/>
        <v>0.17723961422498563</v>
      </c>
      <c r="W124" s="11">
        <f t="shared" ca="1" si="65"/>
        <v>-4.3759760084588178E-2</v>
      </c>
      <c r="X124" s="11">
        <f t="shared" ca="1" si="65"/>
        <v>6.2174376304994158E-3</v>
      </c>
      <c r="Z124" s="1">
        <f t="shared" ca="1" si="44"/>
        <v>6.0457604983094965E-2</v>
      </c>
      <c r="AA124" s="1">
        <f t="shared" ca="1" si="45"/>
        <v>6.2685461077305715E-2</v>
      </c>
      <c r="AB124" s="1">
        <f t="shared" ca="1" si="46"/>
        <v>6.2446196353974651E-2</v>
      </c>
      <c r="AC124" s="1">
        <f t="shared" ca="1" si="47"/>
        <v>6.127950431438705E-2</v>
      </c>
      <c r="AD124" s="1">
        <f t="shared" ca="1" si="48"/>
        <v>5.9102613488638191E-2</v>
      </c>
      <c r="AE124" s="1">
        <f t="shared" ca="1" si="49"/>
        <v>5.7685441229236883E-2</v>
      </c>
      <c r="AF124" s="15">
        <f t="shared" ca="1" si="50"/>
        <v>-5.6239501690504012E-4</v>
      </c>
      <c r="AG124" s="15">
        <f t="shared" ca="1" si="51"/>
        <v>4.8546107730571691E-4</v>
      </c>
      <c r="AH124" s="15">
        <f t="shared" ca="1" si="52"/>
        <v>3.2619635397464902E-4</v>
      </c>
      <c r="AI124" s="15">
        <f t="shared" ca="1" si="53"/>
        <v>4.5950431438705058E-4</v>
      </c>
      <c r="AJ124" s="15">
        <f t="shared" ca="1" si="54"/>
        <v>-6.5738651136180992E-4</v>
      </c>
      <c r="AK124" s="15">
        <f t="shared" ca="1" si="55"/>
        <v>9.5441229236881142E-5</v>
      </c>
    </row>
    <row r="125" spans="1:37">
      <c r="A125" s="5">
        <f t="shared" si="57"/>
        <v>99</v>
      </c>
      <c r="B125" s="21">
        <v>36741</v>
      </c>
      <c r="C125" s="22">
        <v>6.0900000000000003E-2</v>
      </c>
      <c r="D125" s="22">
        <v>6.2120000000000002E-2</v>
      </c>
      <c r="E125" s="22">
        <v>6.2060000000000004E-2</v>
      </c>
      <c r="F125" s="22">
        <v>6.0700000000000004E-2</v>
      </c>
      <c r="G125" s="22">
        <v>5.9520000000000003E-2</v>
      </c>
      <c r="H125" s="22">
        <v>5.7370000000000004E-2</v>
      </c>
      <c r="K125" s="15">
        <f t="shared" si="56"/>
        <v>0.85108491748948811</v>
      </c>
      <c r="L125" s="15">
        <f t="shared" si="59"/>
        <v>0.87811099709598828</v>
      </c>
      <c r="M125" s="15">
        <f t="shared" si="60"/>
        <v>0.9037725006335946</v>
      </c>
      <c r="N125" s="15">
        <f t="shared" si="61"/>
        <v>0.87129659473408905</v>
      </c>
      <c r="O125" s="15">
        <f t="shared" si="62"/>
        <v>0.87887922573954336</v>
      </c>
      <c r="P125" s="15">
        <f t="shared" si="63"/>
        <v>0.13299527901144667</v>
      </c>
      <c r="S125" s="11">
        <f t="shared" ca="1" si="65"/>
        <v>1.8780377530337686</v>
      </c>
      <c r="T125" s="11">
        <f t="shared" ca="1" si="65"/>
        <v>-0.46632101025276601</v>
      </c>
      <c r="U125" s="11">
        <f t="shared" ca="1" si="65"/>
        <v>0.29450482663477906</v>
      </c>
      <c r="V125" s="11">
        <f t="shared" ca="1" si="65"/>
        <v>0.16785247285677096</v>
      </c>
      <c r="W125" s="11">
        <f t="shared" ca="1" si="65"/>
        <v>-4.5237327659713826E-2</v>
      </c>
      <c r="X125" s="11">
        <f t="shared" ca="1" si="65"/>
        <v>8.2667272362619681E-3</v>
      </c>
      <c r="Z125" s="1">
        <f t="shared" ca="1" si="44"/>
        <v>6.0372673847053714E-2</v>
      </c>
      <c r="AA125" s="1">
        <f t="shared" ca="1" si="45"/>
        <v>6.2587915433937144E-2</v>
      </c>
      <c r="AB125" s="1">
        <f t="shared" ca="1" si="46"/>
        <v>6.2339944986575316E-2</v>
      </c>
      <c r="AC125" s="1">
        <f t="shared" ca="1" si="47"/>
        <v>6.11545407159131E-2</v>
      </c>
      <c r="AD125" s="1">
        <f t="shared" ca="1" si="48"/>
        <v>5.8893956478161064E-2</v>
      </c>
      <c r="AE125" s="1">
        <f t="shared" ca="1" si="49"/>
        <v>5.7460712056195802E-2</v>
      </c>
      <c r="AF125" s="15">
        <f t="shared" ca="1" si="50"/>
        <v>-5.2732615294628915E-4</v>
      </c>
      <c r="AG125" s="15">
        <f t="shared" ca="1" si="51"/>
        <v>4.6791543393714247E-4</v>
      </c>
      <c r="AH125" s="15">
        <f t="shared" ca="1" si="52"/>
        <v>2.7994498657531175E-4</v>
      </c>
      <c r="AI125" s="15">
        <f t="shared" ca="1" si="53"/>
        <v>4.5454071591309597E-4</v>
      </c>
      <c r="AJ125" s="15">
        <f t="shared" ca="1" si="54"/>
        <v>-6.2604352183893985E-4</v>
      </c>
      <c r="AK125" s="15">
        <f t="shared" ca="1" si="55"/>
        <v>9.0712056195797752E-5</v>
      </c>
    </row>
    <row r="126" spans="1:37">
      <c r="A126" s="5">
        <f t="shared" si="57"/>
        <v>100</v>
      </c>
      <c r="B126" s="21">
        <v>36742</v>
      </c>
      <c r="C126" s="22">
        <v>6.0659999999999999E-2</v>
      </c>
      <c r="D126" s="22">
        <v>6.1350000000000002E-2</v>
      </c>
      <c r="E126" s="22">
        <v>6.1340000000000006E-2</v>
      </c>
      <c r="F126" s="22">
        <v>6.0130000000000003E-2</v>
      </c>
      <c r="G126" s="22">
        <v>5.901E-2</v>
      </c>
      <c r="H126" s="22">
        <v>5.7080000000000006E-2</v>
      </c>
      <c r="K126" s="15">
        <f t="shared" si="56"/>
        <v>0.82941442377151198</v>
      </c>
      <c r="L126" s="15">
        <f t="shared" si="59"/>
        <v>0.80234159015424544</v>
      </c>
      <c r="M126" s="15">
        <f t="shared" si="60"/>
        <v>0.82066100734499525</v>
      </c>
      <c r="N126" s="15">
        <f t="shared" si="61"/>
        <v>0.79128555104724019</v>
      </c>
      <c r="O126" s="15">
        <f t="shared" si="62"/>
        <v>0.76691892659307082</v>
      </c>
      <c r="P126" s="15">
        <f t="shared" si="63"/>
        <v>-6.2969298447673521E-3</v>
      </c>
      <c r="S126" s="11">
        <f t="shared" ca="1" si="65"/>
        <v>1.6711415055671854</v>
      </c>
      <c r="T126" s="11">
        <f t="shared" ca="1" si="65"/>
        <v>-0.55684104820546287</v>
      </c>
      <c r="U126" s="11">
        <f t="shared" ca="1" si="65"/>
        <v>0.29005255405330282</v>
      </c>
      <c r="V126" s="11">
        <f t="shared" ca="1" si="65"/>
        <v>0.17782010644531182</v>
      </c>
      <c r="W126" s="11">
        <f t="shared" ca="1" si="65"/>
        <v>-2.775438674409493E-2</v>
      </c>
      <c r="X126" s="11">
        <f t="shared" ca="1" si="65"/>
        <v>1.3973269757730672E-2</v>
      </c>
      <c r="Z126" s="1">
        <f t="shared" ca="1" si="44"/>
        <v>6.0041604056614621E-2</v>
      </c>
      <c r="AA126" s="1">
        <f t="shared" ca="1" si="45"/>
        <v>6.1941081878612678E-2</v>
      </c>
      <c r="AB126" s="1">
        <f t="shared" ca="1" si="46"/>
        <v>6.1695188522133973E-2</v>
      </c>
      <c r="AC126" s="1">
        <f t="shared" ca="1" si="47"/>
        <v>6.0500996712431823E-2</v>
      </c>
      <c r="AD126" s="1">
        <f t="shared" ca="1" si="48"/>
        <v>5.8371428262994685E-2</v>
      </c>
      <c r="AE126" s="1">
        <f t="shared" ca="1" si="49"/>
        <v>5.7174027407522941E-2</v>
      </c>
      <c r="AF126" s="15">
        <f t="shared" ca="1" si="50"/>
        <v>-6.1839594338537751E-4</v>
      </c>
      <c r="AG126" s="15">
        <f t="shared" ca="1" si="51"/>
        <v>5.9108187861267592E-4</v>
      </c>
      <c r="AH126" s="15">
        <f t="shared" ca="1" si="52"/>
        <v>3.5518852213396734E-4</v>
      </c>
      <c r="AI126" s="15">
        <f t="shared" ca="1" si="53"/>
        <v>3.7099671243182031E-4</v>
      </c>
      <c r="AJ126" s="15">
        <f t="shared" ca="1" si="54"/>
        <v>-6.3857173700531539E-4</v>
      </c>
      <c r="AK126" s="15">
        <f t="shared" ca="1" si="55"/>
        <v>9.4027407522935535E-5</v>
      </c>
    </row>
    <row r="127" spans="1:37">
      <c r="A127" s="5">
        <f t="shared" si="57"/>
        <v>101</v>
      </c>
      <c r="B127" s="21">
        <v>36745</v>
      </c>
      <c r="C127" s="22">
        <v>6.0990000000000003E-2</v>
      </c>
      <c r="D127" s="22">
        <v>6.1769999999999999E-2</v>
      </c>
      <c r="E127" s="22">
        <v>6.1780000000000002E-2</v>
      </c>
      <c r="F127" s="22">
        <v>6.0610000000000004E-2</v>
      </c>
      <c r="G127" s="22">
        <v>5.9559999999999995E-2</v>
      </c>
      <c r="H127" s="22">
        <v>5.7520000000000002E-2</v>
      </c>
      <c r="K127" s="15">
        <f t="shared" si="56"/>
        <v>0.85921135263372905</v>
      </c>
      <c r="L127" s="15">
        <f t="shared" si="59"/>
        <v>0.84367035757701392</v>
      </c>
      <c r="M127" s="15">
        <f t="shared" si="60"/>
        <v>0.8714513643546945</v>
      </c>
      <c r="N127" s="15">
        <f t="shared" si="61"/>
        <v>0.85866327204669191</v>
      </c>
      <c r="O127" s="15">
        <f t="shared" si="62"/>
        <v>0.88766042567259806</v>
      </c>
      <c r="P127" s="15">
        <f t="shared" si="63"/>
        <v>0.20504297324741852</v>
      </c>
      <c r="S127" s="11">
        <f t="shared" ref="S127:X136" ca="1" si="66">SUMPRODUCT(OFFSET($S$13:$X$13,S$24,0),$K127:$P127)</f>
        <v>1.8769102867381231</v>
      </c>
      <c r="T127" s="11">
        <f t="shared" ca="1" si="66"/>
        <v>-0.40130575617313324</v>
      </c>
      <c r="U127" s="11">
        <f t="shared" ca="1" si="66"/>
        <v>0.24119288900658314</v>
      </c>
      <c r="V127" s="11">
        <f t="shared" ca="1" si="66"/>
        <v>0.18382174364196524</v>
      </c>
      <c r="W127" s="11">
        <f t="shared" ca="1" si="66"/>
        <v>-2.6512214679808584E-2</v>
      </c>
      <c r="X127" s="11">
        <f t="shared" ca="1" si="66"/>
        <v>1.522146703126747E-2</v>
      </c>
      <c r="Z127" s="1">
        <f t="shared" ca="1" si="44"/>
        <v>6.0343898870662216E-2</v>
      </c>
      <c r="AA127" s="1">
        <f t="shared" ca="1" si="45"/>
        <v>6.2392992039217401E-2</v>
      </c>
      <c r="AB127" s="1">
        <f t="shared" ca="1" si="46"/>
        <v>6.2152371029545059E-2</v>
      </c>
      <c r="AC127" s="1">
        <f t="shared" ca="1" si="47"/>
        <v>6.0981486448128085E-2</v>
      </c>
      <c r="AD127" s="1">
        <f t="shared" ca="1" si="48"/>
        <v>5.8902612334226251E-2</v>
      </c>
      <c r="AE127" s="1">
        <f t="shared" ca="1" si="49"/>
        <v>5.7616973097689643E-2</v>
      </c>
      <c r="AF127" s="15">
        <f t="shared" ca="1" si="50"/>
        <v>-6.4610112933778663E-4</v>
      </c>
      <c r="AG127" s="15">
        <f t="shared" ca="1" si="51"/>
        <v>6.2299203921740293E-4</v>
      </c>
      <c r="AH127" s="15">
        <f t="shared" ca="1" si="52"/>
        <v>3.7237102954505719E-4</v>
      </c>
      <c r="AI127" s="15">
        <f t="shared" ca="1" si="53"/>
        <v>3.7148644812808052E-4</v>
      </c>
      <c r="AJ127" s="15">
        <f t="shared" ca="1" si="54"/>
        <v>-6.5738766577374402E-4</v>
      </c>
      <c r="AK127" s="15">
        <f t="shared" ca="1" si="55"/>
        <v>9.6973097689641297E-5</v>
      </c>
    </row>
    <row r="128" spans="1:37">
      <c r="A128" s="5">
        <f t="shared" si="57"/>
        <v>102</v>
      </c>
      <c r="B128" s="21">
        <v>36746</v>
      </c>
      <c r="C128" s="22">
        <v>6.1200000000000004E-2</v>
      </c>
      <c r="D128" s="22">
        <v>6.1600000000000002E-2</v>
      </c>
      <c r="E128" s="22">
        <v>6.1350000000000002E-2</v>
      </c>
      <c r="F128" s="22">
        <v>6.019E-2</v>
      </c>
      <c r="G128" s="22">
        <v>5.9200000000000003E-2</v>
      </c>
      <c r="H128" s="22">
        <v>5.731E-2</v>
      </c>
      <c r="K128" s="15">
        <f t="shared" si="56"/>
        <v>0.87817303463695795</v>
      </c>
      <c r="L128" s="15">
        <f t="shared" si="59"/>
        <v>0.82694204695351259</v>
      </c>
      <c r="M128" s="15">
        <f t="shared" si="60"/>
        <v>0.82181533364066983</v>
      </c>
      <c r="N128" s="15">
        <f t="shared" si="61"/>
        <v>0.79970776617217121</v>
      </c>
      <c r="O128" s="15">
        <f t="shared" si="62"/>
        <v>0.80862962627509027</v>
      </c>
      <c r="P128" s="15">
        <f t="shared" si="63"/>
        <v>0.10417620131705527</v>
      </c>
      <c r="S128" s="11">
        <f t="shared" ca="1" si="66"/>
        <v>1.7616593258481648</v>
      </c>
      <c r="T128" s="11">
        <f t="shared" ca="1" si="66"/>
        <v>-0.49650363839533285</v>
      </c>
      <c r="U128" s="11">
        <f t="shared" ca="1" si="66"/>
        <v>0.22023896639442681</v>
      </c>
      <c r="V128" s="11">
        <f t="shared" ca="1" si="66"/>
        <v>0.18890132330257842</v>
      </c>
      <c r="W128" s="11">
        <f t="shared" ca="1" si="66"/>
        <v>-2.271738580124813E-2</v>
      </c>
      <c r="X128" s="11">
        <f t="shared" ca="1" si="66"/>
        <v>2.0248228555513853E-3</v>
      </c>
      <c r="Z128" s="1">
        <f t="shared" ca="1" si="44"/>
        <v>6.0548868585311527E-2</v>
      </c>
      <c r="AA128" s="1">
        <f t="shared" ca="1" si="45"/>
        <v>6.2146687576984889E-2</v>
      </c>
      <c r="AB128" s="1">
        <f t="shared" ca="1" si="46"/>
        <v>6.1824797525098389E-2</v>
      </c>
      <c r="AC128" s="1">
        <f t="shared" ca="1" si="47"/>
        <v>6.0553216692063178E-2</v>
      </c>
      <c r="AD128" s="1">
        <f t="shared" ca="1" si="48"/>
        <v>5.8524857126739924E-2</v>
      </c>
      <c r="AE128" s="1">
        <f t="shared" ca="1" si="49"/>
        <v>5.7409469895291415E-2</v>
      </c>
      <c r="AF128" s="15">
        <f t="shared" ca="1" si="50"/>
        <v>-6.5113141468847724E-4</v>
      </c>
      <c r="AG128" s="15">
        <f t="shared" ca="1" si="51"/>
        <v>5.4668757698488751E-4</v>
      </c>
      <c r="AH128" s="15">
        <f t="shared" ca="1" si="52"/>
        <v>4.7479752509838741E-4</v>
      </c>
      <c r="AI128" s="15">
        <f t="shared" ca="1" si="53"/>
        <v>3.6321669206317714E-4</v>
      </c>
      <c r="AJ128" s="15">
        <f t="shared" ca="1" si="54"/>
        <v>-6.7514287326007894E-4</v>
      </c>
      <c r="AK128" s="15">
        <f t="shared" ca="1" si="55"/>
        <v>9.9469895291415256E-5</v>
      </c>
    </row>
    <row r="129" spans="1:37">
      <c r="A129" s="5">
        <f t="shared" si="57"/>
        <v>103</v>
      </c>
      <c r="B129" s="21">
        <v>36747</v>
      </c>
      <c r="C129" s="22">
        <v>6.1520000000000005E-2</v>
      </c>
      <c r="D129" s="22">
        <v>6.1589999999999999E-2</v>
      </c>
      <c r="E129" s="22">
        <v>6.1420000000000002E-2</v>
      </c>
      <c r="F129" s="22">
        <v>6.0229999999999999E-2</v>
      </c>
      <c r="G129" s="22">
        <v>5.9160000000000004E-2</v>
      </c>
      <c r="H129" s="22">
        <v>5.7249999999999995E-2</v>
      </c>
      <c r="K129" s="15">
        <f t="shared" si="56"/>
        <v>0.90706702626092572</v>
      </c>
      <c r="L129" s="15">
        <f t="shared" si="59"/>
        <v>0.82595802868154167</v>
      </c>
      <c r="M129" s="15">
        <f t="shared" si="60"/>
        <v>0.82989561771039477</v>
      </c>
      <c r="N129" s="15">
        <f t="shared" si="61"/>
        <v>0.80532257625545867</v>
      </c>
      <c r="O129" s="15">
        <f t="shared" si="62"/>
        <v>0.79984842634203401</v>
      </c>
      <c r="P129" s="15">
        <f t="shared" si="63"/>
        <v>7.5357123622663863E-2</v>
      </c>
      <c r="S129" s="11">
        <f t="shared" ca="1" si="66"/>
        <v>1.7644159187407396</v>
      </c>
      <c r="T129" s="11">
        <f t="shared" ca="1" si="66"/>
        <v>-0.53653389544615948</v>
      </c>
      <c r="U129" s="11">
        <f t="shared" ca="1" si="66"/>
        <v>0.21914283528576325</v>
      </c>
      <c r="V129" s="11">
        <f t="shared" ca="1" si="66"/>
        <v>0.19553992930661804</v>
      </c>
      <c r="W129" s="11">
        <f t="shared" ca="1" si="66"/>
        <v>-1.4857867148787236E-2</v>
      </c>
      <c r="X129" s="11">
        <f t="shared" ca="1" si="66"/>
        <v>1.312581055037873E-2</v>
      </c>
      <c r="Z129" s="1">
        <f t="shared" ca="1" si="44"/>
        <v>6.080473809421727E-2</v>
      </c>
      <c r="AA129" s="1">
        <f t="shared" ca="1" si="45"/>
        <v>6.2265164650299694E-2</v>
      </c>
      <c r="AB129" s="1">
        <f t="shared" ca="1" si="46"/>
        <v>6.1889696712298693E-2</v>
      </c>
      <c r="AC129" s="1">
        <f t="shared" ca="1" si="47"/>
        <v>6.0554800914179384E-2</v>
      </c>
      <c r="AD129" s="1">
        <f t="shared" ca="1" si="48"/>
        <v>5.847475602903205E-2</v>
      </c>
      <c r="AE129" s="1">
        <f t="shared" ca="1" si="49"/>
        <v>5.7351908707840904E-2</v>
      </c>
      <c r="AF129" s="15">
        <f t="shared" ca="1" si="50"/>
        <v>-7.152619057827353E-4</v>
      </c>
      <c r="AG129" s="15">
        <f t="shared" ca="1" si="51"/>
        <v>6.7516465029969497E-4</v>
      </c>
      <c r="AH129" s="15">
        <f t="shared" ca="1" si="52"/>
        <v>4.6969671229869087E-4</v>
      </c>
      <c r="AI129" s="15">
        <f t="shared" ca="1" si="53"/>
        <v>3.2480091417938506E-4</v>
      </c>
      <c r="AJ129" s="15">
        <f t="shared" ca="1" si="54"/>
        <v>-6.8524397096795392E-4</v>
      </c>
      <c r="AK129" s="15">
        <f t="shared" ca="1" si="55"/>
        <v>1.0190870784090866E-4</v>
      </c>
    </row>
    <row r="130" spans="1:37">
      <c r="A130" s="5">
        <f t="shared" si="57"/>
        <v>104</v>
      </c>
      <c r="B130" s="21">
        <v>36748</v>
      </c>
      <c r="C130" s="22">
        <v>6.1620000000000001E-2</v>
      </c>
      <c r="D130" s="22">
        <v>6.1589999999999999E-2</v>
      </c>
      <c r="E130" s="22">
        <v>6.1170000000000002E-2</v>
      </c>
      <c r="F130" s="22">
        <v>5.9920000000000001E-2</v>
      </c>
      <c r="G130" s="22">
        <v>5.7630000000000001E-2</v>
      </c>
      <c r="H130" s="22">
        <v>5.6809999999999999E-2</v>
      </c>
      <c r="K130" s="15">
        <f t="shared" si="56"/>
        <v>0.9160963986434153</v>
      </c>
      <c r="L130" s="15">
        <f t="shared" si="59"/>
        <v>0.82595802868154167</v>
      </c>
      <c r="M130" s="15">
        <f t="shared" si="60"/>
        <v>0.80103746031851997</v>
      </c>
      <c r="N130" s="15">
        <f t="shared" si="61"/>
        <v>0.76180779810997989</v>
      </c>
      <c r="O130" s="15">
        <f t="shared" si="62"/>
        <v>0.46396752890261805</v>
      </c>
      <c r="P130" s="15">
        <f t="shared" si="63"/>
        <v>-0.13598277946952203</v>
      </c>
      <c r="S130" s="11">
        <f t="shared" ca="1" si="66"/>
        <v>1.5208020070277082</v>
      </c>
      <c r="T130" s="11">
        <f t="shared" ca="1" si="66"/>
        <v>-0.7904173734719302</v>
      </c>
      <c r="U130" s="11">
        <f t="shared" ca="1" si="66"/>
        <v>0.19307551481457771</v>
      </c>
      <c r="V130" s="11">
        <f t="shared" ca="1" si="66"/>
        <v>1.5200993359565616E-2</v>
      </c>
      <c r="W130" s="11">
        <f t="shared" ca="1" si="66"/>
        <v>4.2242123948908722E-2</v>
      </c>
      <c r="X130" s="11">
        <f t="shared" ca="1" si="66"/>
        <v>1.7793383950115035E-2</v>
      </c>
      <c r="Z130" s="1">
        <f t="shared" ca="1" si="44"/>
        <v>6.1425975806058714E-2</v>
      </c>
      <c r="AA130" s="1">
        <f t="shared" ca="1" si="45"/>
        <v>6.1890850301154383E-2</v>
      </c>
      <c r="AB130" s="1">
        <f t="shared" ca="1" si="46"/>
        <v>6.13029968199073E-2</v>
      </c>
      <c r="AC130" s="1">
        <f t="shared" ca="1" si="47"/>
        <v>5.9705058758342866E-2</v>
      </c>
      <c r="AD130" s="1">
        <f t="shared" ca="1" si="48"/>
        <v>5.7631687277324928E-2</v>
      </c>
      <c r="AE130" s="1">
        <f t="shared" ca="1" si="49"/>
        <v>5.6813359364482612E-2</v>
      </c>
      <c r="AF130" s="15">
        <f t="shared" ca="1" si="50"/>
        <v>-1.9402419394128761E-4</v>
      </c>
      <c r="AG130" s="15">
        <f t="shared" ca="1" si="51"/>
        <v>3.0085030115438449E-4</v>
      </c>
      <c r="AH130" s="15">
        <f t="shared" ca="1" si="52"/>
        <v>1.3299681990729811E-4</v>
      </c>
      <c r="AI130" s="15">
        <f t="shared" ca="1" si="53"/>
        <v>-2.1494124165713502E-4</v>
      </c>
      <c r="AJ130" s="15">
        <f t="shared" ca="1" si="54"/>
        <v>1.6872773249271278E-6</v>
      </c>
      <c r="AK130" s="15">
        <f t="shared" ca="1" si="55"/>
        <v>3.3593644826121483E-6</v>
      </c>
    </row>
    <row r="131" spans="1:37">
      <c r="A131" s="5">
        <f t="shared" si="57"/>
        <v>105</v>
      </c>
      <c r="B131" s="21">
        <v>36749</v>
      </c>
      <c r="C131" s="22">
        <v>6.2260000000000003E-2</v>
      </c>
      <c r="D131" s="22">
        <v>6.2440000000000002E-2</v>
      </c>
      <c r="E131" s="22">
        <v>6.1940000000000002E-2</v>
      </c>
      <c r="F131" s="22">
        <v>6.0590000000000005E-2</v>
      </c>
      <c r="G131" s="22">
        <v>5.79E-2</v>
      </c>
      <c r="H131" s="22">
        <v>5.706E-2</v>
      </c>
      <c r="K131" s="15">
        <f t="shared" si="56"/>
        <v>0.97388438189135096</v>
      </c>
      <c r="L131" s="15">
        <f t="shared" si="59"/>
        <v>0.90959958179905021</v>
      </c>
      <c r="M131" s="15">
        <f t="shared" si="60"/>
        <v>0.88992058508549443</v>
      </c>
      <c r="N131" s="15">
        <f t="shared" si="61"/>
        <v>0.85585586700504812</v>
      </c>
      <c r="O131" s="15">
        <f t="shared" si="62"/>
        <v>0.52324062845075003</v>
      </c>
      <c r="P131" s="15">
        <f t="shared" si="63"/>
        <v>-1.5903289076233378E-2</v>
      </c>
      <c r="S131" s="11">
        <f t="shared" ca="1" si="66"/>
        <v>1.7246970582638492</v>
      </c>
      <c r="T131" s="11">
        <f t="shared" ca="1" si="66"/>
        <v>-0.7515789590694042</v>
      </c>
      <c r="U131" s="11">
        <f t="shared" ca="1" si="66"/>
        <v>0.17682329041501224</v>
      </c>
      <c r="V131" s="11">
        <f t="shared" ca="1" si="66"/>
        <v>-2.467127287851224E-2</v>
      </c>
      <c r="W131" s="11">
        <f t="shared" ca="1" si="66"/>
        <v>5.0740952438860017E-2</v>
      </c>
      <c r="X131" s="11">
        <f t="shared" ca="1" si="66"/>
        <v>2.0077467940225191E-2</v>
      </c>
      <c r="Z131" s="1">
        <f t="shared" ca="1" si="44"/>
        <v>6.2189328534529409E-2</v>
      </c>
      <c r="AA131" s="1">
        <f t="shared" ca="1" si="45"/>
        <v>6.2656602955719981E-2</v>
      </c>
      <c r="AB131" s="1">
        <f t="shared" ca="1" si="46"/>
        <v>6.1974177675507974E-2</v>
      </c>
      <c r="AC131" s="1">
        <f t="shared" ca="1" si="47"/>
        <v>6.0277350349597837E-2</v>
      </c>
      <c r="AD131" s="1">
        <f t="shared" ca="1" si="48"/>
        <v>5.8049326497618889E-2</v>
      </c>
      <c r="AE131" s="1">
        <f t="shared" ca="1" si="49"/>
        <v>5.7041949959615944E-2</v>
      </c>
      <c r="AF131" s="15">
        <f t="shared" ca="1" si="50"/>
        <v>-7.0671465470593942E-5</v>
      </c>
      <c r="AG131" s="15">
        <f t="shared" ca="1" si="51"/>
        <v>2.1660295571997862E-4</v>
      </c>
      <c r="AH131" s="15">
        <f t="shared" ca="1" si="52"/>
        <v>3.4177675507972294E-5</v>
      </c>
      <c r="AI131" s="15">
        <f t="shared" ca="1" si="53"/>
        <v>-3.126496504021678E-4</v>
      </c>
      <c r="AJ131" s="15">
        <f t="shared" ca="1" si="54"/>
        <v>1.4932649761888878E-4</v>
      </c>
      <c r="AK131" s="15">
        <f t="shared" ca="1" si="55"/>
        <v>-1.8050040384055832E-5</v>
      </c>
    </row>
    <row r="132" spans="1:37">
      <c r="A132" s="5">
        <f t="shared" si="57"/>
        <v>106</v>
      </c>
      <c r="B132" s="21">
        <v>36752</v>
      </c>
      <c r="C132" s="22">
        <v>6.2030000000000002E-2</v>
      </c>
      <c r="D132" s="22">
        <v>6.2270000000000006E-2</v>
      </c>
      <c r="E132" s="22">
        <v>6.1879999999999998E-2</v>
      </c>
      <c r="F132" s="22">
        <v>6.0590000000000005E-2</v>
      </c>
      <c r="G132" s="22">
        <v>5.7709999999999997E-2</v>
      </c>
      <c r="H132" s="22">
        <v>5.6899999999999999E-2</v>
      </c>
      <c r="K132" s="15">
        <f t="shared" si="56"/>
        <v>0.95311682541162401</v>
      </c>
      <c r="L132" s="15">
        <f t="shared" si="59"/>
        <v>0.89287127117554888</v>
      </c>
      <c r="M132" s="15">
        <f t="shared" si="60"/>
        <v>0.88299462731144396</v>
      </c>
      <c r="N132" s="15">
        <f t="shared" si="61"/>
        <v>0.85585586700504812</v>
      </c>
      <c r="O132" s="15">
        <f t="shared" si="62"/>
        <v>0.48152992876873058</v>
      </c>
      <c r="P132" s="15">
        <f t="shared" si="63"/>
        <v>-9.2754162927938241E-2</v>
      </c>
      <c r="S132" s="11">
        <f t="shared" ca="1" si="66"/>
        <v>1.6616164496758656</v>
      </c>
      <c r="T132" s="11">
        <f t="shared" ca="1" si="66"/>
        <v>-0.8033492820733823</v>
      </c>
      <c r="U132" s="11">
        <f t="shared" ca="1" si="66"/>
        <v>0.21485939407090182</v>
      </c>
      <c r="V132" s="11">
        <f t="shared" ca="1" si="66"/>
        <v>-3.6534220158638081E-2</v>
      </c>
      <c r="W132" s="11">
        <f t="shared" ca="1" si="66"/>
        <v>6.0710620215239743E-2</v>
      </c>
      <c r="X132" s="11">
        <f t="shared" ca="1" si="66"/>
        <v>2.7741504112281212E-2</v>
      </c>
      <c r="Z132" s="1">
        <f t="shared" ca="1" si="44"/>
        <v>6.1965005370146375E-2</v>
      </c>
      <c r="AA132" s="1">
        <f t="shared" ca="1" si="45"/>
        <v>6.2536053419351853E-2</v>
      </c>
      <c r="AB132" s="1">
        <f t="shared" ca="1" si="46"/>
        <v>6.1879377878742162E-2</v>
      </c>
      <c r="AC132" s="1">
        <f t="shared" ca="1" si="47"/>
        <v>6.0205351652039552E-2</v>
      </c>
      <c r="AD132" s="1">
        <f t="shared" ca="1" si="48"/>
        <v>5.7914098992597314E-2</v>
      </c>
      <c r="AE132" s="1">
        <f t="shared" ca="1" si="49"/>
        <v>5.6874719407806348E-2</v>
      </c>
      <c r="AF132" s="15">
        <f t="shared" ca="1" si="50"/>
        <v>-6.4994629853626362E-5</v>
      </c>
      <c r="AG132" s="15">
        <f t="shared" ca="1" si="51"/>
        <v>2.6605341935184712E-4</v>
      </c>
      <c r="AH132" s="15">
        <f t="shared" ca="1" si="52"/>
        <v>-6.2212125783583927E-7</v>
      </c>
      <c r="AI132" s="15">
        <f t="shared" ca="1" si="53"/>
        <v>-3.8464834796045344E-4</v>
      </c>
      <c r="AJ132" s="15">
        <f t="shared" ca="1" si="54"/>
        <v>2.0409899259731662E-4</v>
      </c>
      <c r="AK132" s="15">
        <f t="shared" ca="1" si="55"/>
        <v>-2.5280592193650808E-5</v>
      </c>
    </row>
    <row r="133" spans="1:37">
      <c r="A133" s="5">
        <f t="shared" si="57"/>
        <v>107</v>
      </c>
      <c r="B133" s="21">
        <v>36753</v>
      </c>
      <c r="C133" s="22">
        <v>6.2030000000000002E-2</v>
      </c>
      <c r="D133" s="22">
        <v>6.2699999999999992E-2</v>
      </c>
      <c r="E133" s="22">
        <v>6.2260000000000003E-2</v>
      </c>
      <c r="F133" s="22">
        <v>6.096E-2</v>
      </c>
      <c r="G133" s="22">
        <v>5.8019999999999995E-2</v>
      </c>
      <c r="H133" s="22">
        <v>5.7089999999999995E-2</v>
      </c>
      <c r="K133" s="15">
        <f t="shared" si="56"/>
        <v>0.95311682541162401</v>
      </c>
      <c r="L133" s="15">
        <f t="shared" si="59"/>
        <v>0.93518405687028705</v>
      </c>
      <c r="M133" s="15">
        <f t="shared" si="60"/>
        <v>0.92685902654709429</v>
      </c>
      <c r="N133" s="15">
        <f t="shared" si="61"/>
        <v>0.90779286027545802</v>
      </c>
      <c r="O133" s="15">
        <f t="shared" si="62"/>
        <v>0.54958422824991882</v>
      </c>
      <c r="P133" s="15">
        <f t="shared" si="63"/>
        <v>-1.4937502290410056E-3</v>
      </c>
      <c r="S133" s="11">
        <f t="shared" ca="1" si="66"/>
        <v>1.7815787826200353</v>
      </c>
      <c r="T133" s="11">
        <f t="shared" ca="1" si="66"/>
        <v>-0.73438144937255367</v>
      </c>
      <c r="U133" s="11">
        <f t="shared" ca="1" si="66"/>
        <v>0.22222790553076774</v>
      </c>
      <c r="V133" s="11">
        <f t="shared" ca="1" si="66"/>
        <v>-4.5726704930353794E-2</v>
      </c>
      <c r="W133" s="11">
        <f t="shared" ca="1" si="66"/>
        <v>5.4200081135815779E-2</v>
      </c>
      <c r="X133" s="11">
        <f t="shared" ca="1" si="66"/>
        <v>2.1180094355387577E-2</v>
      </c>
      <c r="Z133" s="1">
        <f t="shared" ca="1" si="44"/>
        <v>6.2027227536880537E-2</v>
      </c>
      <c r="AA133" s="1">
        <f t="shared" ca="1" si="45"/>
        <v>6.2868511897941903E-2</v>
      </c>
      <c r="AB133" s="1">
        <f t="shared" ca="1" si="46"/>
        <v>6.2238135788201504E-2</v>
      </c>
      <c r="AC133" s="1">
        <f t="shared" ca="1" si="47"/>
        <v>6.0601322891367465E-2</v>
      </c>
      <c r="AD133" s="1">
        <f t="shared" ca="1" si="48"/>
        <v>5.8246089600991591E-2</v>
      </c>
      <c r="AE133" s="1">
        <f t="shared" ca="1" si="49"/>
        <v>5.7060746816294819E-2</v>
      </c>
      <c r="AF133" s="15">
        <f t="shared" ca="1" si="50"/>
        <v>-2.7724631194644966E-6</v>
      </c>
      <c r="AG133" s="15">
        <f t="shared" ca="1" si="51"/>
        <v>1.6851189794191146E-4</v>
      </c>
      <c r="AH133" s="15">
        <f t="shared" ca="1" si="52"/>
        <v>-2.1864211798498789E-5</v>
      </c>
      <c r="AI133" s="15">
        <f t="shared" ca="1" si="53"/>
        <v>-3.5867710863253521E-4</v>
      </c>
      <c r="AJ133" s="15">
        <f t="shared" ca="1" si="54"/>
        <v>2.2608960099159553E-4</v>
      </c>
      <c r="AK133" s="15">
        <f t="shared" ca="1" si="55"/>
        <v>-2.9253183705175989E-5</v>
      </c>
    </row>
    <row r="134" spans="1:37">
      <c r="A134" s="5">
        <f t="shared" si="57"/>
        <v>108</v>
      </c>
      <c r="B134" s="21">
        <v>36754</v>
      </c>
      <c r="C134" s="22">
        <v>6.2019999999999999E-2</v>
      </c>
      <c r="D134" s="22">
        <v>6.2869999999999995E-2</v>
      </c>
      <c r="E134" s="22">
        <v>6.2480000000000001E-2</v>
      </c>
      <c r="F134" s="22">
        <v>6.1340000000000006E-2</v>
      </c>
      <c r="G134" s="22">
        <v>5.8380000000000001E-2</v>
      </c>
      <c r="H134" s="22">
        <v>5.7419999999999999E-2</v>
      </c>
      <c r="K134" s="15">
        <f t="shared" si="56"/>
        <v>0.95221388817337471</v>
      </c>
      <c r="L134" s="15">
        <f t="shared" si="59"/>
        <v>0.95191236749378905</v>
      </c>
      <c r="M134" s="15">
        <f t="shared" si="60"/>
        <v>0.95225420505194391</v>
      </c>
      <c r="N134" s="15">
        <f t="shared" si="61"/>
        <v>0.96113355606669126</v>
      </c>
      <c r="O134" s="15">
        <f t="shared" si="62"/>
        <v>0.6286150276474296</v>
      </c>
      <c r="P134" s="15">
        <f t="shared" si="63"/>
        <v>0.15701117709010173</v>
      </c>
      <c r="S134" s="11">
        <f t="shared" ca="1" si="66"/>
        <v>1.9117499792262587</v>
      </c>
      <c r="T134" s="11">
        <f t="shared" ca="1" si="66"/>
        <v>-0.60286856766395136</v>
      </c>
      <c r="U134" s="11">
        <f t="shared" ca="1" si="66"/>
        <v>0.19448422439414598</v>
      </c>
      <c r="V134" s="11">
        <f t="shared" ca="1" si="66"/>
        <v>-4.9337718967508951E-2</v>
      </c>
      <c r="W134" s="11">
        <f t="shared" ca="1" si="66"/>
        <v>6.4958948164235128E-2</v>
      </c>
      <c r="X134" s="11">
        <f t="shared" ca="1" si="66"/>
        <v>2.2519072434285803E-2</v>
      </c>
      <c r="Z134" s="1">
        <f t="shared" ca="1" si="44"/>
        <v>6.2001378438159796E-2</v>
      </c>
      <c r="AA134" s="1">
        <f t="shared" ca="1" si="45"/>
        <v>6.3066843662282129E-2</v>
      </c>
      <c r="AB134" s="1">
        <f t="shared" ca="1" si="46"/>
        <v>6.2485967947413415E-2</v>
      </c>
      <c r="AC134" s="1">
        <f t="shared" ca="1" si="47"/>
        <v>6.0918345028339552E-2</v>
      </c>
      <c r="AD134" s="1">
        <f t="shared" ca="1" si="48"/>
        <v>5.8631165362021585E-2</v>
      </c>
      <c r="AE134" s="1">
        <f t="shared" ca="1" si="49"/>
        <v>5.7387809652750719E-2</v>
      </c>
      <c r="AF134" s="15">
        <f t="shared" ca="1" si="50"/>
        <v>-1.8621561840202749E-5</v>
      </c>
      <c r="AG134" s="15">
        <f t="shared" ca="1" si="51"/>
        <v>1.9684366228213401E-4</v>
      </c>
      <c r="AH134" s="15">
        <f t="shared" ca="1" si="52"/>
        <v>5.9679474134141652E-6</v>
      </c>
      <c r="AI134" s="15">
        <f t="shared" ca="1" si="53"/>
        <v>-4.2165497166045396E-4</v>
      </c>
      <c r="AJ134" s="15">
        <f t="shared" ca="1" si="54"/>
        <v>2.5116536202158396E-4</v>
      </c>
      <c r="AK134" s="15">
        <f t="shared" ca="1" si="55"/>
        <v>-3.2190347249279327E-5</v>
      </c>
    </row>
    <row r="135" spans="1:37">
      <c r="A135" s="5">
        <f t="shared" si="57"/>
        <v>109</v>
      </c>
      <c r="B135" s="21">
        <v>36755</v>
      </c>
      <c r="C135" s="22">
        <v>6.1800000000000001E-2</v>
      </c>
      <c r="D135" s="22">
        <v>6.2869999999999995E-2</v>
      </c>
      <c r="E135" s="22">
        <v>6.2370000000000002E-2</v>
      </c>
      <c r="F135" s="22">
        <v>6.1220000000000004E-2</v>
      </c>
      <c r="G135" s="22">
        <v>5.8100000000000006E-2</v>
      </c>
      <c r="H135" s="22">
        <v>5.7119999999999997E-2</v>
      </c>
      <c r="K135" s="15">
        <f t="shared" si="56"/>
        <v>0.93234926893189707</v>
      </c>
      <c r="L135" s="15">
        <f t="shared" si="59"/>
        <v>0.95191236749378905</v>
      </c>
      <c r="M135" s="15">
        <f t="shared" si="60"/>
        <v>0.9395566157995191</v>
      </c>
      <c r="N135" s="15">
        <f t="shared" si="61"/>
        <v>0.94428912581682811</v>
      </c>
      <c r="O135" s="15">
        <f t="shared" si="62"/>
        <v>0.56714662811603433</v>
      </c>
      <c r="P135" s="15">
        <f t="shared" si="63"/>
        <v>1.2915788618154699E-2</v>
      </c>
      <c r="S135" s="11">
        <f t="shared" ca="1" si="66"/>
        <v>1.8140827161203124</v>
      </c>
      <c r="T135" s="11">
        <f t="shared" ca="1" si="66"/>
        <v>-0.71366450308526463</v>
      </c>
      <c r="U135" s="11">
        <f t="shared" ca="1" si="66"/>
        <v>0.2526860025794182</v>
      </c>
      <c r="V135" s="11">
        <f t="shared" ca="1" si="66"/>
        <v>-5.9268579056155977E-2</v>
      </c>
      <c r="W135" s="11">
        <f t="shared" ca="1" si="66"/>
        <v>6.2568680587655412E-2</v>
      </c>
      <c r="X135" s="11">
        <f t="shared" ca="1" si="66"/>
        <v>1.3859055857987988E-2</v>
      </c>
      <c r="Z135" s="1">
        <f t="shared" ca="1" si="44"/>
        <v>6.1839760656994397E-2</v>
      </c>
      <c r="AA135" s="1">
        <f t="shared" ca="1" si="45"/>
        <v>6.2961879308187529E-2</v>
      </c>
      <c r="AB135" s="1">
        <f t="shared" ca="1" si="46"/>
        <v>6.2381320408724808E-2</v>
      </c>
      <c r="AC135" s="1">
        <f t="shared" ca="1" si="47"/>
        <v>6.0802132337476195E-2</v>
      </c>
      <c r="AD135" s="1">
        <f t="shared" ca="1" si="48"/>
        <v>5.8379636416042664E-2</v>
      </c>
      <c r="AE135" s="1">
        <f t="shared" ca="1" si="49"/>
        <v>5.7083093983145337E-2</v>
      </c>
      <c r="AF135" s="15">
        <f t="shared" ca="1" si="50"/>
        <v>3.9760656994396182E-5</v>
      </c>
      <c r="AG135" s="15">
        <f t="shared" ca="1" si="51"/>
        <v>9.1879308187534092E-5</v>
      </c>
      <c r="AH135" s="15">
        <f t="shared" ca="1" si="52"/>
        <v>1.1320408724806164E-5</v>
      </c>
      <c r="AI135" s="15">
        <f t="shared" ca="1" si="53"/>
        <v>-4.1786766252380897E-4</v>
      </c>
      <c r="AJ135" s="15">
        <f t="shared" ca="1" si="54"/>
        <v>2.7963641604265843E-4</v>
      </c>
      <c r="AK135" s="15">
        <f t="shared" ca="1" si="55"/>
        <v>-3.6906016854659773E-5</v>
      </c>
    </row>
    <row r="136" spans="1:37">
      <c r="A136" s="5">
        <f t="shared" si="57"/>
        <v>110</v>
      </c>
      <c r="B136" s="21">
        <v>36756</v>
      </c>
      <c r="C136" s="22">
        <v>6.1559999999999997E-2</v>
      </c>
      <c r="D136" s="22">
        <v>6.2519999999999992E-2</v>
      </c>
      <c r="E136" s="22">
        <v>6.1980000000000007E-2</v>
      </c>
      <c r="F136" s="22">
        <v>6.0830000000000002E-2</v>
      </c>
      <c r="G136" s="22">
        <v>5.7729999999999997E-2</v>
      </c>
      <c r="H136" s="22">
        <v>5.6899999999999999E-2</v>
      </c>
      <c r="K136" s="15">
        <f t="shared" si="56"/>
        <v>0.91067877521392093</v>
      </c>
      <c r="L136" s="15">
        <f t="shared" si="59"/>
        <v>0.91747172797481469</v>
      </c>
      <c r="M136" s="15">
        <f t="shared" si="60"/>
        <v>0.89453789026819508</v>
      </c>
      <c r="N136" s="15">
        <f t="shared" si="61"/>
        <v>0.88954472750477354</v>
      </c>
      <c r="O136" s="15">
        <f t="shared" si="62"/>
        <v>0.48592052873525871</v>
      </c>
      <c r="P136" s="15">
        <f t="shared" si="63"/>
        <v>-9.2754162927938241E-2</v>
      </c>
      <c r="S136" s="11">
        <f t="shared" ca="1" si="66"/>
        <v>1.676606368017588</v>
      </c>
      <c r="T136" s="11">
        <f t="shared" ca="1" si="66"/>
        <v>-0.78738423541171132</v>
      </c>
      <c r="U136" s="11">
        <f t="shared" ca="1" si="66"/>
        <v>0.26067685145819264</v>
      </c>
      <c r="V136" s="11">
        <f t="shared" ca="1" si="66"/>
        <v>-6.5274256767965361E-2</v>
      </c>
      <c r="W136" s="11">
        <f t="shared" ca="1" si="66"/>
        <v>6.3126311803768764E-2</v>
      </c>
      <c r="X136" s="11">
        <f t="shared" ca="1" si="66"/>
        <v>1.0919222743612088E-2</v>
      </c>
      <c r="Z136" s="1">
        <f t="shared" ca="1" si="44"/>
        <v>6.1625975694791481E-2</v>
      </c>
      <c r="AA136" s="1">
        <f t="shared" ca="1" si="45"/>
        <v>6.2571703472849377E-2</v>
      </c>
      <c r="AB136" s="1">
        <f t="shared" ca="1" si="46"/>
        <v>6.1990876477745559E-2</v>
      </c>
      <c r="AC136" s="1">
        <f t="shared" ca="1" si="47"/>
        <v>6.0402689368443924E-2</v>
      </c>
      <c r="AD136" s="1">
        <f t="shared" ca="1" si="48"/>
        <v>5.8029918567815836E-2</v>
      </c>
      <c r="AE136" s="1">
        <f t="shared" ca="1" si="49"/>
        <v>5.6860002516881405E-2</v>
      </c>
      <c r="AF136" s="15">
        <f t="shared" ca="1" si="50"/>
        <v>6.597569479148413E-5</v>
      </c>
      <c r="AG136" s="15">
        <f t="shared" ca="1" si="51"/>
        <v>5.1703472849384813E-5</v>
      </c>
      <c r="AH136" s="15">
        <f t="shared" ca="1" si="52"/>
        <v>1.0876477745551394E-5</v>
      </c>
      <c r="AI136" s="15">
        <f t="shared" ca="1" si="53"/>
        <v>-4.2731063155607846E-4</v>
      </c>
      <c r="AJ136" s="15">
        <f t="shared" ca="1" si="54"/>
        <v>2.999185678158392E-4</v>
      </c>
      <c r="AK136" s="15">
        <f t="shared" ca="1" si="55"/>
        <v>-3.9997483118593691E-5</v>
      </c>
    </row>
    <row r="137" spans="1:37">
      <c r="A137" s="5">
        <f t="shared" si="57"/>
        <v>111</v>
      </c>
      <c r="B137" s="21">
        <v>36759</v>
      </c>
      <c r="C137" s="22">
        <v>6.1769999999999999E-2</v>
      </c>
      <c r="D137" s="22">
        <v>6.2780000000000002E-2</v>
      </c>
      <c r="E137" s="22">
        <v>6.1920000000000003E-2</v>
      </c>
      <c r="F137" s="22">
        <v>6.087E-2</v>
      </c>
      <c r="G137" s="22">
        <v>5.781E-2</v>
      </c>
      <c r="H137" s="22">
        <v>5.7080000000000006E-2</v>
      </c>
      <c r="K137" s="15">
        <f t="shared" si="56"/>
        <v>0.92964045721714994</v>
      </c>
      <c r="L137" s="15">
        <f t="shared" si="59"/>
        <v>0.94305620304605353</v>
      </c>
      <c r="M137" s="15">
        <f t="shared" si="60"/>
        <v>0.88761193249414461</v>
      </c>
      <c r="N137" s="15">
        <f t="shared" si="61"/>
        <v>0.89515953758806088</v>
      </c>
      <c r="O137" s="15">
        <f t="shared" si="62"/>
        <v>0.50348292860137267</v>
      </c>
      <c r="P137" s="15">
        <f t="shared" si="63"/>
        <v>-6.2969298447673521E-3</v>
      </c>
      <c r="S137" s="11">
        <f t="shared" ref="S137:X146" ca="1" si="67">SUMPRODUCT(OFFSET($S$13:$X$13,S$24,0),$K137:$P137)</f>
        <v>1.732538718265894</v>
      </c>
      <c r="T137" s="11">
        <f t="shared" ca="1" si="67"/>
        <v>-0.73476863680873983</v>
      </c>
      <c r="U137" s="11">
        <f t="shared" ca="1" si="67"/>
        <v>0.21119008387496682</v>
      </c>
      <c r="V137" s="11">
        <f t="shared" ca="1" si="67"/>
        <v>-7.3449909399853672E-2</v>
      </c>
      <c r="W137" s="11">
        <f t="shared" ca="1" si="67"/>
        <v>6.7921802213254182E-2</v>
      </c>
      <c r="X137" s="11">
        <f t="shared" ca="1" si="67"/>
        <v>-1.0087670486171993E-2</v>
      </c>
      <c r="Z137" s="1">
        <f t="shared" ca="1" si="44"/>
        <v>6.1891726151510916E-2</v>
      </c>
      <c r="AA137" s="1">
        <f t="shared" ca="1" si="45"/>
        <v>6.2655828595139351E-2</v>
      </c>
      <c r="AB137" s="1">
        <f t="shared" ca="1" si="46"/>
        <v>6.2038395399911364E-2</v>
      </c>
      <c r="AC137" s="1">
        <f t="shared" ca="1" si="47"/>
        <v>6.0415374670739416E-2</v>
      </c>
      <c r="AD137" s="1">
        <f t="shared" ca="1" si="48"/>
        <v>5.8136210039818288E-2</v>
      </c>
      <c r="AE137" s="1">
        <f t="shared" ca="1" si="49"/>
        <v>5.7035723796613494E-2</v>
      </c>
      <c r="AF137" s="15">
        <f t="shared" ca="1" si="50"/>
        <v>1.2172615151091748E-4</v>
      </c>
      <c r="AG137" s="15">
        <f t="shared" ca="1" si="51"/>
        <v>-1.2417140486065126E-4</v>
      </c>
      <c r="AH137" s="15">
        <f t="shared" ca="1" si="52"/>
        <v>1.1839539991136128E-4</v>
      </c>
      <c r="AI137" s="15">
        <f t="shared" ca="1" si="53"/>
        <v>-4.5462532926058424E-4</v>
      </c>
      <c r="AJ137" s="15">
        <f t="shared" ca="1" si="54"/>
        <v>3.2621003981828794E-4</v>
      </c>
      <c r="AK137" s="15">
        <f t="shared" ca="1" si="55"/>
        <v>-4.4276203386511837E-5</v>
      </c>
    </row>
    <row r="138" spans="1:37">
      <c r="A138" s="5">
        <f t="shared" si="57"/>
        <v>112</v>
      </c>
      <c r="B138" s="21">
        <v>36760</v>
      </c>
      <c r="C138" s="22">
        <v>6.1760000000000002E-2</v>
      </c>
      <c r="D138" s="22">
        <v>6.2600000000000003E-2</v>
      </c>
      <c r="E138" s="22">
        <v>6.1749999999999999E-2</v>
      </c>
      <c r="F138" s="22">
        <v>6.071E-2</v>
      </c>
      <c r="G138" s="22">
        <v>5.7750000000000003E-2</v>
      </c>
      <c r="H138" s="22">
        <v>5.7119999999999997E-2</v>
      </c>
      <c r="K138" s="15">
        <f t="shared" si="56"/>
        <v>0.9287375199789013</v>
      </c>
      <c r="L138" s="15">
        <f t="shared" si="59"/>
        <v>0.92534387415058128</v>
      </c>
      <c r="M138" s="15">
        <f t="shared" si="60"/>
        <v>0.86798838546766921</v>
      </c>
      <c r="N138" s="15">
        <f t="shared" si="61"/>
        <v>0.87270029725491038</v>
      </c>
      <c r="O138" s="15">
        <f t="shared" si="62"/>
        <v>0.49031112870178833</v>
      </c>
      <c r="P138" s="15">
        <f t="shared" si="63"/>
        <v>1.2915788618154699E-2</v>
      </c>
      <c r="S138" s="11">
        <f t="shared" ca="1" si="67"/>
        <v>1.708066065679281</v>
      </c>
      <c r="T138" s="11">
        <f t="shared" ca="1" si="67"/>
        <v>-0.7165471513125693</v>
      </c>
      <c r="U138" s="11">
        <f t="shared" ca="1" si="67"/>
        <v>0.18273000569294479</v>
      </c>
      <c r="V138" s="11">
        <f t="shared" ca="1" si="67"/>
        <v>-7.1958349950402706E-2</v>
      </c>
      <c r="W138" s="11">
        <f t="shared" ca="1" si="67"/>
        <v>6.941439404893629E-2</v>
      </c>
      <c r="X138" s="11">
        <f t="shared" ca="1" si="67"/>
        <v>-8.9448932934982767E-3</v>
      </c>
      <c r="Z138" s="1">
        <f t="shared" ca="1" si="44"/>
        <v>6.187039924630304E-2</v>
      </c>
      <c r="AA138" s="1">
        <f t="shared" ca="1" si="45"/>
        <v>6.2493448907326346E-2</v>
      </c>
      <c r="AB138" s="1">
        <f t="shared" ca="1" si="46"/>
        <v>6.1873295016840975E-2</v>
      </c>
      <c r="AC138" s="1">
        <f t="shared" ca="1" si="47"/>
        <v>6.0248784764820346E-2</v>
      </c>
      <c r="AD138" s="1">
        <f t="shared" ca="1" si="48"/>
        <v>5.8073162936265479E-2</v>
      </c>
      <c r="AE138" s="1">
        <f t="shared" ca="1" si="49"/>
        <v>5.7076324246132737E-2</v>
      </c>
      <c r="AF138" s="15">
        <f t="shared" ca="1" si="50"/>
        <v>1.103992463030376E-4</v>
      </c>
      <c r="AG138" s="15">
        <f t="shared" ca="1" si="51"/>
        <v>-1.0655109267365681E-4</v>
      </c>
      <c r="AH138" s="15">
        <f t="shared" ca="1" si="52"/>
        <v>1.2329501684097549E-4</v>
      </c>
      <c r="AI138" s="15">
        <f t="shared" ca="1" si="53"/>
        <v>-4.6121523517965446E-4</v>
      </c>
      <c r="AJ138" s="15">
        <f t="shared" ca="1" si="54"/>
        <v>3.2316293626547671E-4</v>
      </c>
      <c r="AK138" s="15">
        <f t="shared" ca="1" si="55"/>
        <v>-4.3675753867260247E-5</v>
      </c>
    </row>
    <row r="139" spans="1:37">
      <c r="A139" s="5">
        <f t="shared" si="57"/>
        <v>113</v>
      </c>
      <c r="B139" s="21">
        <v>36761</v>
      </c>
      <c r="C139" s="22">
        <v>6.1760000000000002E-2</v>
      </c>
      <c r="D139" s="22">
        <v>6.2080000000000003E-2</v>
      </c>
      <c r="E139" s="22">
        <v>6.1170000000000002E-2</v>
      </c>
      <c r="F139" s="22">
        <v>6.0069999999999998E-2</v>
      </c>
      <c r="G139" s="22">
        <v>5.7270000000000001E-2</v>
      </c>
      <c r="H139" s="22">
        <v>5.6710000000000003E-2</v>
      </c>
      <c r="K139" s="15">
        <f t="shared" si="56"/>
        <v>0.9287375199789013</v>
      </c>
      <c r="L139" s="15">
        <f t="shared" si="59"/>
        <v>0.87417492400810559</v>
      </c>
      <c r="M139" s="15">
        <f t="shared" si="60"/>
        <v>0.80103746031851997</v>
      </c>
      <c r="N139" s="15">
        <f t="shared" si="61"/>
        <v>0.78286333592230806</v>
      </c>
      <c r="O139" s="15">
        <f t="shared" si="62"/>
        <v>0.38493672950510877</v>
      </c>
      <c r="P139" s="15">
        <f t="shared" si="63"/>
        <v>-0.18401457562683549</v>
      </c>
      <c r="S139" s="11">
        <f t="shared" ca="1" si="67"/>
        <v>1.504858929456458</v>
      </c>
      <c r="T139" s="11">
        <f t="shared" ca="1" si="67"/>
        <v>-0.86796231433178772</v>
      </c>
      <c r="U139" s="11">
        <f t="shared" ca="1" si="67"/>
        <v>0.19684072707019942</v>
      </c>
      <c r="V139" s="11">
        <f t="shared" ca="1" si="67"/>
        <v>-4.7045743258069983E-2</v>
      </c>
      <c r="W139" s="11">
        <f t="shared" ca="1" si="67"/>
        <v>6.5464524517979822E-2</v>
      </c>
      <c r="X139" s="11">
        <f t="shared" ca="1" si="67"/>
        <v>-1.0231797675655737E-2</v>
      </c>
      <c r="Z139" s="1">
        <f t="shared" ca="1" si="44"/>
        <v>6.178967238919035E-2</v>
      </c>
      <c r="AA139" s="1">
        <f t="shared" ca="1" si="45"/>
        <v>6.2030876195664095E-2</v>
      </c>
      <c r="AB139" s="1">
        <f t="shared" ca="1" si="46"/>
        <v>6.1360121548518755E-2</v>
      </c>
      <c r="AC139" s="1">
        <f t="shared" ca="1" si="47"/>
        <v>5.9662468848506241E-2</v>
      </c>
      <c r="AD139" s="1">
        <f t="shared" ca="1" si="48"/>
        <v>5.7502505507790298E-2</v>
      </c>
      <c r="AE139" s="1">
        <f t="shared" ca="1" si="49"/>
        <v>5.6679565396036649E-2</v>
      </c>
      <c r="AF139" s="15">
        <f t="shared" ca="1" si="50"/>
        <v>2.9672389190348036E-5</v>
      </c>
      <c r="AG139" s="15">
        <f t="shared" ca="1" si="51"/>
        <v>-4.9123804335908516E-5</v>
      </c>
      <c r="AH139" s="15">
        <f t="shared" ca="1" si="52"/>
        <v>1.9012154851875268E-4</v>
      </c>
      <c r="AI139" s="15">
        <f t="shared" ca="1" si="53"/>
        <v>-4.0753115149375768E-4</v>
      </c>
      <c r="AJ139" s="15">
        <f t="shared" ca="1" si="54"/>
        <v>2.3250550779029683E-4</v>
      </c>
      <c r="AK139" s="15">
        <f t="shared" ca="1" si="55"/>
        <v>-3.0434603963354345E-5</v>
      </c>
    </row>
    <row r="140" spans="1:37">
      <c r="A140" s="5">
        <f t="shared" si="57"/>
        <v>114</v>
      </c>
      <c r="B140" s="21">
        <v>36762</v>
      </c>
      <c r="C140" s="22">
        <v>6.1749999999999999E-2</v>
      </c>
      <c r="D140" s="22">
        <v>6.1879999999999998E-2</v>
      </c>
      <c r="E140" s="22">
        <v>6.1060000000000003E-2</v>
      </c>
      <c r="F140" s="22">
        <v>5.9989999999999995E-2</v>
      </c>
      <c r="G140" s="22">
        <v>5.7190000000000005E-2</v>
      </c>
      <c r="H140" s="22">
        <v>5.6570000000000002E-2</v>
      </c>
      <c r="K140" s="15">
        <f t="shared" si="56"/>
        <v>0.927834582740652</v>
      </c>
      <c r="L140" s="15">
        <f t="shared" si="59"/>
        <v>0.85449455856869139</v>
      </c>
      <c r="M140" s="15">
        <f t="shared" si="60"/>
        <v>0.78833987106609515</v>
      </c>
      <c r="N140" s="15">
        <f t="shared" si="61"/>
        <v>0.77163371575573236</v>
      </c>
      <c r="O140" s="15">
        <f t="shared" si="62"/>
        <v>0.3673743296389963</v>
      </c>
      <c r="P140" s="15">
        <f t="shared" si="63"/>
        <v>-0.25125909024707765</v>
      </c>
      <c r="S140" s="11">
        <f t="shared" ca="1" si="67"/>
        <v>1.4545682414112506</v>
      </c>
      <c r="T140" s="11">
        <f t="shared" ca="1" si="67"/>
        <v>-0.91460762996348866</v>
      </c>
      <c r="U140" s="11">
        <f t="shared" ca="1" si="67"/>
        <v>0.21891654312175324</v>
      </c>
      <c r="V140" s="11">
        <f t="shared" ca="1" si="67"/>
        <v>-3.1364072111709496E-2</v>
      </c>
      <c r="W140" s="11">
        <f t="shared" ca="1" si="67"/>
        <v>6.9553297624030563E-2</v>
      </c>
      <c r="X140" s="11">
        <f t="shared" ca="1" si="67"/>
        <v>-3.1033649780437735E-3</v>
      </c>
      <c r="Z140" s="1">
        <f t="shared" ca="1" si="44"/>
        <v>6.1698309613166441E-2</v>
      </c>
      <c r="AA140" s="1">
        <f t="shared" ca="1" si="45"/>
        <v>6.1946600599199167E-2</v>
      </c>
      <c r="AB140" s="1">
        <f t="shared" ca="1" si="46"/>
        <v>6.127797991044652E-2</v>
      </c>
      <c r="AC140" s="1">
        <f t="shared" ca="1" si="47"/>
        <v>5.9577578999718661E-2</v>
      </c>
      <c r="AD140" s="1">
        <f t="shared" ca="1" si="48"/>
        <v>5.7375635681533484E-2</v>
      </c>
      <c r="AE140" s="1">
        <f t="shared" ca="1" si="49"/>
        <v>5.6547105988604941E-2</v>
      </c>
      <c r="AF140" s="15">
        <f t="shared" ca="1" si="50"/>
        <v>-5.1690386833558311E-5</v>
      </c>
      <c r="AG140" s="15">
        <f t="shared" ca="1" si="51"/>
        <v>6.6600599199169441E-5</v>
      </c>
      <c r="AH140" s="15">
        <f t="shared" ca="1" si="52"/>
        <v>2.1797991044651688E-4</v>
      </c>
      <c r="AI140" s="15">
        <f t="shared" ca="1" si="53"/>
        <v>-4.1242100028133361E-4</v>
      </c>
      <c r="AJ140" s="15">
        <f t="shared" ca="1" si="54"/>
        <v>1.8563568153347892E-4</v>
      </c>
      <c r="AK140" s="15">
        <f t="shared" ca="1" si="55"/>
        <v>-2.2894011395060976E-5</v>
      </c>
    </row>
    <row r="141" spans="1:37">
      <c r="A141" s="5">
        <f t="shared" si="57"/>
        <v>115</v>
      </c>
      <c r="B141" s="21">
        <v>36763</v>
      </c>
      <c r="C141" s="22">
        <v>6.2060000000000004E-2</v>
      </c>
      <c r="D141" s="22">
        <v>6.1970000000000004E-2</v>
      </c>
      <c r="E141" s="22">
        <v>6.114E-2</v>
      </c>
      <c r="F141" s="22">
        <v>6.0049999999999999E-2</v>
      </c>
      <c r="G141" s="22">
        <v>5.7290000000000001E-2</v>
      </c>
      <c r="H141" s="22">
        <v>5.6690000000000004E-2</v>
      </c>
      <c r="K141" s="15">
        <f t="shared" si="56"/>
        <v>0.95582563712637114</v>
      </c>
      <c r="L141" s="15">
        <f t="shared" si="59"/>
        <v>0.86335072301642823</v>
      </c>
      <c r="M141" s="15">
        <f t="shared" si="60"/>
        <v>0.79757448143149468</v>
      </c>
      <c r="N141" s="15">
        <f t="shared" si="61"/>
        <v>0.78005593088066438</v>
      </c>
      <c r="O141" s="15">
        <f t="shared" si="62"/>
        <v>0.3893273294716369</v>
      </c>
      <c r="P141" s="15">
        <f t="shared" si="63"/>
        <v>-0.19362093485829818</v>
      </c>
      <c r="S141" s="11">
        <f t="shared" ca="1" si="67"/>
        <v>1.5066042486163551</v>
      </c>
      <c r="T141" s="11">
        <f t="shared" ca="1" si="67"/>
        <v>-0.88474879535400741</v>
      </c>
      <c r="U141" s="11">
        <f t="shared" ca="1" si="67"/>
        <v>0.18444017827448525</v>
      </c>
      <c r="V141" s="11">
        <f t="shared" ca="1" si="67"/>
        <v>-2.7150558873190136E-2</v>
      </c>
      <c r="W141" s="11">
        <f t="shared" ca="1" si="67"/>
        <v>7.2539813726653357E-2</v>
      </c>
      <c r="X141" s="11">
        <f t="shared" ca="1" si="67"/>
        <v>-3.3842132153762703E-4</v>
      </c>
      <c r="Z141" s="1">
        <f t="shared" ca="1" si="44"/>
        <v>6.1980213739754923E-2</v>
      </c>
      <c r="AA141" s="1">
        <f t="shared" ca="1" si="45"/>
        <v>6.2079431243321666E-2</v>
      </c>
      <c r="AB141" s="1">
        <f t="shared" ca="1" si="46"/>
        <v>6.1369021985150228E-2</v>
      </c>
      <c r="AC141" s="1">
        <f t="shared" ca="1" si="47"/>
        <v>5.9625765239577258E-2</v>
      </c>
      <c r="AD141" s="1">
        <f t="shared" ca="1" si="48"/>
        <v>5.7465474550637219E-2</v>
      </c>
      <c r="AE141" s="1">
        <f t="shared" ca="1" si="49"/>
        <v>5.6668931286837351E-2</v>
      </c>
      <c r="AF141" s="15">
        <f t="shared" ca="1" si="50"/>
        <v>-7.9786260245080787E-5</v>
      </c>
      <c r="AG141" s="15">
        <f t="shared" ca="1" si="51"/>
        <v>1.0943124332166154E-4</v>
      </c>
      <c r="AH141" s="15">
        <f t="shared" ca="1" si="52"/>
        <v>2.2902198515022815E-4</v>
      </c>
      <c r="AI141" s="15">
        <f t="shared" ca="1" si="53"/>
        <v>-4.2423476042274116E-4</v>
      </c>
      <c r="AJ141" s="15">
        <f t="shared" ca="1" si="54"/>
        <v>1.7547455063721823E-4</v>
      </c>
      <c r="AK141" s="15">
        <f t="shared" ca="1" si="55"/>
        <v>-2.1068713162653019E-5</v>
      </c>
    </row>
    <row r="142" spans="1:37">
      <c r="A142" s="5">
        <f t="shared" si="57"/>
        <v>116</v>
      </c>
      <c r="B142" s="21">
        <v>36766</v>
      </c>
      <c r="C142" s="22">
        <v>6.2379999999999998E-2</v>
      </c>
      <c r="D142" s="22">
        <v>6.2220000000000004E-2</v>
      </c>
      <c r="E142" s="22">
        <v>6.1559999999999997E-2</v>
      </c>
      <c r="F142" s="22">
        <v>6.0430000000000005E-2</v>
      </c>
      <c r="G142" s="22">
        <v>5.7770000000000002E-2</v>
      </c>
      <c r="H142" s="22">
        <v>5.7230000000000003E-2</v>
      </c>
      <c r="K142" s="15">
        <f t="shared" si="56"/>
        <v>0.98471962875033836</v>
      </c>
      <c r="L142" s="15">
        <f t="shared" si="59"/>
        <v>0.88795117981569538</v>
      </c>
      <c r="M142" s="15">
        <f t="shared" si="60"/>
        <v>0.8460561858498441</v>
      </c>
      <c r="N142" s="15">
        <f t="shared" si="61"/>
        <v>0.83339662667189762</v>
      </c>
      <c r="O142" s="15">
        <f t="shared" si="62"/>
        <v>0.49470172866831646</v>
      </c>
      <c r="P142" s="15">
        <f t="shared" si="63"/>
        <v>6.5750764391204503E-2</v>
      </c>
      <c r="S142" s="11">
        <f t="shared" ca="1" si="67"/>
        <v>1.7087028543269933</v>
      </c>
      <c r="T142" s="11">
        <f t="shared" ca="1" si="67"/>
        <v>-0.69359926143949757</v>
      </c>
      <c r="U142" s="11">
        <f t="shared" ca="1" si="67"/>
        <v>9.8620748310446621E-2</v>
      </c>
      <c r="V142" s="11">
        <f t="shared" ca="1" si="67"/>
        <v>-3.6432457879788757E-2</v>
      </c>
      <c r="W142" s="11">
        <f t="shared" ca="1" si="67"/>
        <v>7.4690436088433718E-2</v>
      </c>
      <c r="X142" s="11">
        <f t="shared" ca="1" si="67"/>
        <v>1.2907293613969577E-2</v>
      </c>
      <c r="Z142" s="1">
        <f t="shared" ca="1" si="44"/>
        <v>6.2305940788027807E-2</v>
      </c>
      <c r="AA142" s="1">
        <f t="shared" ca="1" si="45"/>
        <v>6.2409098348808471E-2</v>
      </c>
      <c r="AB142" s="1">
        <f t="shared" ca="1" si="46"/>
        <v>6.1698854454556293E-2</v>
      </c>
      <c r="AC142" s="1">
        <f t="shared" ca="1" si="47"/>
        <v>5.9976698120663002E-2</v>
      </c>
      <c r="AD142" s="1">
        <f t="shared" ca="1" si="48"/>
        <v>5.7984442542816816E-2</v>
      </c>
      <c r="AE142" s="1">
        <f t="shared" ca="1" si="49"/>
        <v>5.7203688003697566E-2</v>
      </c>
      <c r="AF142" s="15">
        <f t="shared" ca="1" si="50"/>
        <v>-7.4059211972191119E-5</v>
      </c>
      <c r="AG142" s="15">
        <f t="shared" ca="1" si="51"/>
        <v>1.8909834880846688E-4</v>
      </c>
      <c r="AH142" s="15">
        <f t="shared" ca="1" si="52"/>
        <v>1.3885445455629614E-4</v>
      </c>
      <c r="AI142" s="15">
        <f t="shared" ca="1" si="53"/>
        <v>-4.5330187933700222E-4</v>
      </c>
      <c r="AJ142" s="15">
        <f t="shared" ca="1" si="54"/>
        <v>2.1444254281681452E-4</v>
      </c>
      <c r="AK142" s="15">
        <f t="shared" ca="1" si="55"/>
        <v>-2.6311996302437468E-5</v>
      </c>
    </row>
    <row r="143" spans="1:37">
      <c r="A143" s="5">
        <f t="shared" si="57"/>
        <v>117</v>
      </c>
      <c r="B143" s="21">
        <v>36767</v>
      </c>
      <c r="C143" s="22">
        <v>6.2699999999999992E-2</v>
      </c>
      <c r="D143" s="22">
        <v>6.2560000000000004E-2</v>
      </c>
      <c r="E143" s="22">
        <v>6.1800000000000001E-2</v>
      </c>
      <c r="F143" s="22">
        <v>6.0690000000000001E-2</v>
      </c>
      <c r="G143" s="22">
        <v>5.808E-2</v>
      </c>
      <c r="H143" s="22">
        <v>5.747E-2</v>
      </c>
      <c r="K143" s="15">
        <f t="shared" si="56"/>
        <v>1.0136136203743056</v>
      </c>
      <c r="L143" s="15">
        <f t="shared" si="59"/>
        <v>0.92140780106269871</v>
      </c>
      <c r="M143" s="15">
        <f t="shared" si="60"/>
        <v>0.87376001694604444</v>
      </c>
      <c r="N143" s="15">
        <f t="shared" si="61"/>
        <v>0.86989289221326671</v>
      </c>
      <c r="O143" s="15">
        <f t="shared" si="62"/>
        <v>0.56275602814950465</v>
      </c>
      <c r="P143" s="15">
        <f t="shared" si="63"/>
        <v>0.18102707516876013</v>
      </c>
      <c r="S143" s="11">
        <f t="shared" ca="1" si="67"/>
        <v>1.8312992901570848</v>
      </c>
      <c r="T143" s="11">
        <f t="shared" ca="1" si="67"/>
        <v>-0.61773170071671191</v>
      </c>
      <c r="U143" s="11">
        <f t="shared" ca="1" si="67"/>
        <v>6.5160064969193007E-2</v>
      </c>
      <c r="V143" s="11">
        <f t="shared" ca="1" si="67"/>
        <v>-3.0567642984576898E-2</v>
      </c>
      <c r="W143" s="11">
        <f t="shared" ca="1" si="67"/>
        <v>7.4567519044821229E-2</v>
      </c>
      <c r="X143" s="11">
        <f t="shared" ca="1" si="67"/>
        <v>7.0847445864958523E-3</v>
      </c>
      <c r="Z143" s="1">
        <f t="shared" ca="1" si="44"/>
        <v>6.2614708810330169E-2</v>
      </c>
      <c r="AA143" s="1">
        <f t="shared" ca="1" si="45"/>
        <v>6.2721914619333255E-2</v>
      </c>
      <c r="AB143" s="1">
        <f t="shared" ca="1" si="46"/>
        <v>6.1987524600083006E-2</v>
      </c>
      <c r="AC143" s="1">
        <f t="shared" ca="1" si="47"/>
        <v>6.0247345320226652E-2</v>
      </c>
      <c r="AD143" s="1">
        <f t="shared" ca="1" si="48"/>
        <v>5.8272102330985141E-2</v>
      </c>
      <c r="AE143" s="1">
        <f t="shared" ca="1" si="49"/>
        <v>5.7446831575439783E-2</v>
      </c>
      <c r="AF143" s="15">
        <f t="shared" ca="1" si="50"/>
        <v>-8.5291189669822742E-5</v>
      </c>
      <c r="AG143" s="15">
        <f t="shared" ca="1" si="51"/>
        <v>1.6191461933325046E-4</v>
      </c>
      <c r="AH143" s="15">
        <f t="shared" ca="1" si="52"/>
        <v>1.8752460008300553E-4</v>
      </c>
      <c r="AI143" s="15">
        <f t="shared" ca="1" si="53"/>
        <v>-4.4265467977334938E-4</v>
      </c>
      <c r="AJ143" s="15">
        <f t="shared" ca="1" si="54"/>
        <v>1.9210233098514162E-4</v>
      </c>
      <c r="AK143" s="15">
        <f t="shared" ca="1" si="55"/>
        <v>-2.3168424560217338E-5</v>
      </c>
    </row>
    <row r="144" spans="1:37">
      <c r="A144" s="5">
        <f t="shared" si="57"/>
        <v>118</v>
      </c>
      <c r="B144" s="21">
        <v>36768</v>
      </c>
      <c r="C144" s="22">
        <v>6.2359999999999999E-2</v>
      </c>
      <c r="D144" s="22">
        <v>6.2309999999999997E-2</v>
      </c>
      <c r="E144" s="22">
        <v>6.1689999999999995E-2</v>
      </c>
      <c r="F144" s="22">
        <v>6.0610000000000004E-2</v>
      </c>
      <c r="G144" s="22">
        <v>5.7999999999999996E-2</v>
      </c>
      <c r="H144" s="22">
        <v>5.7329999999999999E-2</v>
      </c>
      <c r="K144" s="15">
        <f t="shared" si="56"/>
        <v>0.98291375427384042</v>
      </c>
      <c r="L144" s="15">
        <f t="shared" si="59"/>
        <v>0.89680734426343078</v>
      </c>
      <c r="M144" s="15">
        <f t="shared" si="60"/>
        <v>0.86106242769361874</v>
      </c>
      <c r="N144" s="15">
        <f t="shared" si="61"/>
        <v>0.85866327204669191</v>
      </c>
      <c r="O144" s="15">
        <f t="shared" si="62"/>
        <v>0.54519362828339069</v>
      </c>
      <c r="P144" s="15">
        <f t="shared" si="63"/>
        <v>0.11378256054851796</v>
      </c>
      <c r="S144" s="11">
        <f t="shared" ca="1" si="67"/>
        <v>1.7672803825579924</v>
      </c>
      <c r="T144" s="11">
        <f t="shared" ca="1" si="67"/>
        <v>-0.64718598567603247</v>
      </c>
      <c r="U144" s="11">
        <f t="shared" ca="1" si="67"/>
        <v>0.10526875738944283</v>
      </c>
      <c r="V144" s="11">
        <f t="shared" ca="1" si="67"/>
        <v>-2.3399739922611268E-2</v>
      </c>
      <c r="W144" s="11">
        <f t="shared" ca="1" si="67"/>
        <v>7.3236124955518192E-2</v>
      </c>
      <c r="X144" s="11">
        <f t="shared" ca="1" si="67"/>
        <v>1.3202419468532024E-2</v>
      </c>
      <c r="Z144" s="1">
        <f t="shared" ca="1" si="44"/>
        <v>6.2240459067663831E-2</v>
      </c>
      <c r="AA144" s="1">
        <f t="shared" ca="1" si="45"/>
        <v>6.2538330797680786E-2</v>
      </c>
      <c r="AB144" s="1">
        <f t="shared" ca="1" si="46"/>
        <v>6.1861266212475244E-2</v>
      </c>
      <c r="AC144" s="1">
        <f t="shared" ca="1" si="47"/>
        <v>6.0181084318911351E-2</v>
      </c>
      <c r="AD144" s="1">
        <f t="shared" ca="1" si="48"/>
        <v>5.8168044773894999E-2</v>
      </c>
      <c r="AE144" s="1">
        <f t="shared" ca="1" si="49"/>
        <v>5.7310536636614853E-2</v>
      </c>
      <c r="AF144" s="15">
        <f t="shared" ca="1" si="50"/>
        <v>-1.1954093233616792E-4</v>
      </c>
      <c r="AG144" s="15">
        <f t="shared" ca="1" si="51"/>
        <v>2.2833079768078829E-4</v>
      </c>
      <c r="AH144" s="15">
        <f t="shared" ca="1" si="52"/>
        <v>1.7126621247524898E-4</v>
      </c>
      <c r="AI144" s="15">
        <f t="shared" ca="1" si="53"/>
        <v>-4.2891568108865269E-4</v>
      </c>
      <c r="AJ144" s="15">
        <f t="shared" ca="1" si="54"/>
        <v>1.6804477389500277E-4</v>
      </c>
      <c r="AK144" s="15">
        <f t="shared" ca="1" si="55"/>
        <v>-1.9463363385145704E-5</v>
      </c>
    </row>
    <row r="145" spans="1:37">
      <c r="A145" s="5">
        <f t="shared" si="57"/>
        <v>119</v>
      </c>
      <c r="B145" s="21">
        <v>36769</v>
      </c>
      <c r="C145" s="22">
        <v>6.2130000000000005E-2</v>
      </c>
      <c r="D145" s="22">
        <v>6.1630000000000004E-2</v>
      </c>
      <c r="E145" s="22">
        <v>6.087E-2</v>
      </c>
      <c r="F145" s="22">
        <v>5.9729999999999998E-2</v>
      </c>
      <c r="G145" s="22">
        <v>5.7249999999999995E-2</v>
      </c>
      <c r="H145" s="22">
        <v>5.6680000000000001E-2</v>
      </c>
      <c r="K145" s="15">
        <f t="shared" si="56"/>
        <v>0.96214619779411414</v>
      </c>
      <c r="L145" s="15">
        <f t="shared" si="59"/>
        <v>0.82989410176942491</v>
      </c>
      <c r="M145" s="15">
        <f t="shared" si="60"/>
        <v>0.76640767144826993</v>
      </c>
      <c r="N145" s="15">
        <f t="shared" si="61"/>
        <v>0.73513745021436327</v>
      </c>
      <c r="O145" s="15">
        <f t="shared" si="62"/>
        <v>0.38054612953857914</v>
      </c>
      <c r="P145" s="15">
        <f t="shared" si="63"/>
        <v>-0.19842411447403119</v>
      </c>
      <c r="S145" s="11">
        <f t="shared" ca="1" si="67"/>
        <v>1.4570090785039818</v>
      </c>
      <c r="T145" s="11">
        <f t="shared" ca="1" si="67"/>
        <v>-0.88084069177068858</v>
      </c>
      <c r="U145" s="11">
        <f t="shared" ca="1" si="67"/>
        <v>0.1524757643598309</v>
      </c>
      <c r="V145" s="11">
        <f t="shared" ca="1" si="67"/>
        <v>-9.5512069508692926E-4</v>
      </c>
      <c r="W145" s="11">
        <f t="shared" ca="1" si="67"/>
        <v>6.6440303689729488E-2</v>
      </c>
      <c r="X145" s="11">
        <f t="shared" ca="1" si="67"/>
        <v>4.9937467150845006E-3</v>
      </c>
      <c r="Z145" s="1">
        <f t="shared" ca="1" si="44"/>
        <v>6.1958342042709259E-2</v>
      </c>
      <c r="AA145" s="1">
        <f t="shared" ca="1" si="45"/>
        <v>6.1846480595356502E-2</v>
      </c>
      <c r="AB145" s="1">
        <f t="shared" ca="1" si="46"/>
        <v>6.1125240895917567E-2</v>
      </c>
      <c r="AC145" s="1">
        <f t="shared" ca="1" si="47"/>
        <v>5.9369828538205424E-2</v>
      </c>
      <c r="AD145" s="1">
        <f t="shared" ca="1" si="48"/>
        <v>5.7330260455014687E-2</v>
      </c>
      <c r="AE145" s="1">
        <f t="shared" ca="1" si="49"/>
        <v>5.6672917018378566E-2</v>
      </c>
      <c r="AF145" s="15">
        <f t="shared" ca="1" si="50"/>
        <v>-1.7165795729074534E-4</v>
      </c>
      <c r="AG145" s="15">
        <f t="shared" ca="1" si="51"/>
        <v>2.1648059535649827E-4</v>
      </c>
      <c r="AH145" s="15">
        <f t="shared" ca="1" si="52"/>
        <v>2.5524089591756616E-4</v>
      </c>
      <c r="AI145" s="15">
        <f t="shared" ca="1" si="53"/>
        <v>-3.6017146179457421E-4</v>
      </c>
      <c r="AJ145" s="15">
        <f t="shared" ca="1" si="54"/>
        <v>8.0260455014691257E-5</v>
      </c>
      <c r="AK145" s="15">
        <f t="shared" ca="1" si="55"/>
        <v>-7.0829816214354469E-6</v>
      </c>
    </row>
    <row r="146" spans="1:37">
      <c r="A146" s="5">
        <f t="shared" si="57"/>
        <v>120</v>
      </c>
      <c r="B146" s="21">
        <v>36770</v>
      </c>
      <c r="C146" s="22">
        <v>6.1769999999999999E-2</v>
      </c>
      <c r="D146" s="22">
        <v>6.0780000000000008E-2</v>
      </c>
      <c r="E146" s="22">
        <v>6.0229999999999999E-2</v>
      </c>
      <c r="F146" s="22">
        <v>5.9000000000000004E-2</v>
      </c>
      <c r="G146" s="22">
        <v>5.6790000000000007E-2</v>
      </c>
      <c r="H146" s="22">
        <v>5.6609999999999994E-2</v>
      </c>
      <c r="K146" s="15">
        <f t="shared" si="56"/>
        <v>0.92964045721714994</v>
      </c>
      <c r="L146" s="15">
        <f t="shared" si="59"/>
        <v>0.74625254865191692</v>
      </c>
      <c r="M146" s="15">
        <f t="shared" si="60"/>
        <v>0.69253078852507022</v>
      </c>
      <c r="N146" s="15">
        <f t="shared" si="61"/>
        <v>0.63266716619436481</v>
      </c>
      <c r="O146" s="15">
        <f t="shared" si="62"/>
        <v>0.27956233030843075</v>
      </c>
      <c r="P146" s="15">
        <f t="shared" si="63"/>
        <v>-0.2320463717841556</v>
      </c>
      <c r="S146" s="11">
        <f t="shared" ca="1" si="67"/>
        <v>1.2792543408495529</v>
      </c>
      <c r="T146" s="11">
        <f t="shared" ca="1" si="67"/>
        <v>-0.88492786483096819</v>
      </c>
      <c r="U146" s="11">
        <f t="shared" ca="1" si="67"/>
        <v>9.381264297861576E-2</v>
      </c>
      <c r="V146" s="11">
        <f t="shared" ca="1" si="67"/>
        <v>-9.3019681834103987E-3</v>
      </c>
      <c r="W146" s="11">
        <f t="shared" ca="1" si="67"/>
        <v>6.4311427894233428E-2</v>
      </c>
      <c r="X146" s="11">
        <f t="shared" ca="1" si="67"/>
        <v>1.947317633035707E-2</v>
      </c>
      <c r="Z146" s="1">
        <f t="shared" ca="1" si="44"/>
        <v>6.1609108807691652E-2</v>
      </c>
      <c r="AA146" s="1">
        <f t="shared" ca="1" si="45"/>
        <v>6.1077032892182734E-2</v>
      </c>
      <c r="AB146" s="1">
        <f t="shared" ca="1" si="46"/>
        <v>6.0373022264970544E-2</v>
      </c>
      <c r="AC146" s="1">
        <f t="shared" ca="1" si="47"/>
        <v>5.8634419660416486E-2</v>
      </c>
      <c r="AD146" s="1">
        <f t="shared" ca="1" si="48"/>
        <v>5.6901591216804728E-2</v>
      </c>
      <c r="AE146" s="1">
        <f t="shared" ca="1" si="49"/>
        <v>5.6598550171405797E-2</v>
      </c>
      <c r="AF146" s="15">
        <f t="shared" ca="1" si="50"/>
        <v>-1.6089119230834614E-4</v>
      </c>
      <c r="AG146" s="15">
        <f t="shared" ca="1" si="51"/>
        <v>2.9703289218272616E-4</v>
      </c>
      <c r="AH146" s="15">
        <f t="shared" ca="1" si="52"/>
        <v>1.430222649705451E-4</v>
      </c>
      <c r="AI146" s="15">
        <f t="shared" ca="1" si="53"/>
        <v>-3.6558033958351832E-4</v>
      </c>
      <c r="AJ146" s="15">
        <f t="shared" ca="1" si="54"/>
        <v>1.1159121680472117E-4</v>
      </c>
      <c r="AK146" s="15">
        <f t="shared" ca="1" si="55"/>
        <v>-1.1449828594196909E-5</v>
      </c>
    </row>
    <row r="147" spans="1:37">
      <c r="A147" s="5">
        <f t="shared" si="57"/>
        <v>121</v>
      </c>
      <c r="B147" s="21">
        <v>36773</v>
      </c>
      <c r="C147" s="22">
        <v>6.173E-2</v>
      </c>
      <c r="D147" s="22">
        <v>6.0819999999999999E-2</v>
      </c>
      <c r="E147" s="22">
        <v>6.0179999999999997E-2</v>
      </c>
      <c r="F147" s="22">
        <v>5.9000000000000004E-2</v>
      </c>
      <c r="G147" s="22">
        <v>5.6829999999999999E-2</v>
      </c>
      <c r="H147" s="22">
        <v>5.6649999999999999E-2</v>
      </c>
      <c r="K147" s="15">
        <f t="shared" si="56"/>
        <v>0.92602870826415418</v>
      </c>
      <c r="L147" s="15">
        <f t="shared" si="59"/>
        <v>0.75018862173979883</v>
      </c>
      <c r="M147" s="15">
        <f t="shared" si="60"/>
        <v>0.6867591570466951</v>
      </c>
      <c r="N147" s="15">
        <f t="shared" si="61"/>
        <v>0.63266716619436481</v>
      </c>
      <c r="O147" s="15">
        <f t="shared" si="62"/>
        <v>0.28834353024148546</v>
      </c>
      <c r="P147" s="15">
        <f t="shared" si="63"/>
        <v>-0.21283365332122689</v>
      </c>
      <c r="S147" s="11">
        <f t="shared" ref="S147:X156" ca="1" si="68">SUMPRODUCT(OFFSET($S$13:$X$13,S$24,0),$K147:$P147)</f>
        <v>1.2875861663503476</v>
      </c>
      <c r="T147" s="11">
        <f t="shared" ca="1" si="68"/>
        <v>-0.86648503500283169</v>
      </c>
      <c r="U147" s="11">
        <f t="shared" ca="1" si="68"/>
        <v>8.7662420165269539E-2</v>
      </c>
      <c r="V147" s="11">
        <f t="shared" ca="1" si="68"/>
        <v>-7.7954155703769332E-3</v>
      </c>
      <c r="W147" s="11">
        <f t="shared" ca="1" si="68"/>
        <v>6.4017169805124494E-2</v>
      </c>
      <c r="X147" s="11">
        <f t="shared" ca="1" si="68"/>
        <v>1.1834567996577391E-2</v>
      </c>
      <c r="Z147" s="1">
        <f t="shared" ca="1" si="44"/>
        <v>6.1577780053929748E-2</v>
      </c>
      <c r="AA147" s="1">
        <f t="shared" ca="1" si="45"/>
        <v>6.1061594023425786E-2</v>
      </c>
      <c r="AB147" s="1">
        <f t="shared" ca="1" si="46"/>
        <v>6.036720578910712E-2</v>
      </c>
      <c r="AC147" s="1">
        <f t="shared" ca="1" si="47"/>
        <v>5.8641173022998407E-2</v>
      </c>
      <c r="AD147" s="1">
        <f t="shared" ca="1" si="48"/>
        <v>5.6933427162471323E-2</v>
      </c>
      <c r="AE147" s="1">
        <f t="shared" ca="1" si="49"/>
        <v>5.6639500558006914E-2</v>
      </c>
      <c r="AF147" s="15">
        <f t="shared" ca="1" si="50"/>
        <v>-1.5221994607025197E-4</v>
      </c>
      <c r="AG147" s="15">
        <f t="shared" ca="1" si="51"/>
        <v>2.4159402342578684E-4</v>
      </c>
      <c r="AH147" s="15">
        <f t="shared" ca="1" si="52"/>
        <v>1.8720578910712271E-4</v>
      </c>
      <c r="AI147" s="15">
        <f t="shared" ca="1" si="53"/>
        <v>-3.5882697700159727E-4</v>
      </c>
      <c r="AJ147" s="15">
        <f t="shared" ca="1" si="54"/>
        <v>1.0342716247132427E-4</v>
      </c>
      <c r="AK147" s="15">
        <f t="shared" ca="1" si="55"/>
        <v>-1.0499441993085112E-5</v>
      </c>
    </row>
    <row r="148" spans="1:37">
      <c r="A148" s="5">
        <f t="shared" si="57"/>
        <v>122</v>
      </c>
      <c r="B148" s="21">
        <v>36774</v>
      </c>
      <c r="C148" s="22">
        <v>6.164E-2</v>
      </c>
      <c r="D148" s="22">
        <v>6.0780000000000008E-2</v>
      </c>
      <c r="E148" s="22">
        <v>6.0179999999999997E-2</v>
      </c>
      <c r="F148" s="22">
        <v>5.9070000000000004E-2</v>
      </c>
      <c r="G148" s="22">
        <v>5.6890000000000003E-2</v>
      </c>
      <c r="H148" s="22">
        <v>5.6669999999999998E-2</v>
      </c>
      <c r="K148" s="15">
        <f t="shared" si="56"/>
        <v>0.91790227311991324</v>
      </c>
      <c r="L148" s="15">
        <f t="shared" si="59"/>
        <v>0.74625254865191692</v>
      </c>
      <c r="M148" s="15">
        <f t="shared" si="60"/>
        <v>0.6867591570466951</v>
      </c>
      <c r="N148" s="15">
        <f t="shared" si="61"/>
        <v>0.64249308384011827</v>
      </c>
      <c r="O148" s="15">
        <f t="shared" si="62"/>
        <v>0.30151533014107135</v>
      </c>
      <c r="P148" s="15">
        <f t="shared" si="63"/>
        <v>-0.2032272940897642</v>
      </c>
      <c r="S148" s="11">
        <f t="shared" ca="1" si="68"/>
        <v>1.295907014043719</v>
      </c>
      <c r="T148" s="11">
        <f t="shared" ca="1" si="68"/>
        <v>-0.85010808877369071</v>
      </c>
      <c r="U148" s="11">
        <f t="shared" ca="1" si="68"/>
        <v>9.6129794555702364E-2</v>
      </c>
      <c r="V148" s="11">
        <f t="shared" ca="1" si="68"/>
        <v>-3.5085165308414504E-3</v>
      </c>
      <c r="W148" s="11">
        <f t="shared" ca="1" si="68"/>
        <v>6.7817039940828591E-2</v>
      </c>
      <c r="X148" s="11">
        <f t="shared" ca="1" si="68"/>
        <v>1.3214751950572607E-2</v>
      </c>
      <c r="Z148" s="1">
        <f t="shared" ca="1" si="44"/>
        <v>6.1459830813276529E-2</v>
      </c>
      <c r="AA148" s="1">
        <f t="shared" ca="1" si="45"/>
        <v>6.1056104532954569E-2</v>
      </c>
      <c r="AB148" s="1">
        <f t="shared" ca="1" si="46"/>
        <v>6.0389357132151114E-2</v>
      </c>
      <c r="AC148" s="1">
        <f t="shared" ca="1" si="47"/>
        <v>5.8695672861921226E-2</v>
      </c>
      <c r="AD148" s="1">
        <f t="shared" ca="1" si="48"/>
        <v>5.6983454931247401E-2</v>
      </c>
      <c r="AE148" s="1">
        <f t="shared" ca="1" si="49"/>
        <v>5.6661310546331972E-2</v>
      </c>
      <c r="AF148" s="15">
        <f t="shared" ca="1" si="50"/>
        <v>-1.8016918672347088E-4</v>
      </c>
      <c r="AG148" s="15">
        <f t="shared" ca="1" si="51"/>
        <v>2.7610453295456167E-4</v>
      </c>
      <c r="AH148" s="15">
        <f t="shared" ca="1" si="52"/>
        <v>2.0935713215111673E-4</v>
      </c>
      <c r="AI148" s="15">
        <f t="shared" ca="1" si="53"/>
        <v>-3.7432713807877827E-4</v>
      </c>
      <c r="AJ148" s="15">
        <f t="shared" ca="1" si="54"/>
        <v>9.3454931247398398E-5</v>
      </c>
      <c r="AK148" s="15">
        <f t="shared" ca="1" si="55"/>
        <v>-8.6894536680259815E-6</v>
      </c>
    </row>
    <row r="149" spans="1:37">
      <c r="A149" s="5">
        <f t="shared" si="57"/>
        <v>123</v>
      </c>
      <c r="B149" s="21">
        <v>36775</v>
      </c>
      <c r="C149" s="22">
        <v>6.1859999999999998E-2</v>
      </c>
      <c r="D149" s="22">
        <v>6.1030000000000001E-2</v>
      </c>
      <c r="E149" s="22">
        <v>6.0490000000000002E-2</v>
      </c>
      <c r="F149" s="22">
        <v>5.9330000000000001E-2</v>
      </c>
      <c r="G149" s="22">
        <v>5.7240000000000006E-2</v>
      </c>
      <c r="H149" s="22">
        <v>5.7070000000000003E-2</v>
      </c>
      <c r="K149" s="15">
        <f t="shared" si="56"/>
        <v>0.93776689236139088</v>
      </c>
      <c r="L149" s="15">
        <f t="shared" si="59"/>
        <v>0.7708530054511834</v>
      </c>
      <c r="M149" s="15">
        <f t="shared" si="60"/>
        <v>0.72254327221262038</v>
      </c>
      <c r="N149" s="15">
        <f t="shared" si="61"/>
        <v>0.67898934938148736</v>
      </c>
      <c r="O149" s="15">
        <f t="shared" si="62"/>
        <v>0.37835082955531735</v>
      </c>
      <c r="P149" s="15">
        <f t="shared" si="63"/>
        <v>-1.1100109460500364E-2</v>
      </c>
      <c r="S149" s="11">
        <f t="shared" ca="1" si="68"/>
        <v>1.4458425284573562</v>
      </c>
      <c r="T149" s="11">
        <f t="shared" ca="1" si="68"/>
        <v>-0.70974551792236995</v>
      </c>
      <c r="U149" s="11">
        <f t="shared" ca="1" si="68"/>
        <v>3.1892423806085798E-2</v>
      </c>
      <c r="V149" s="11">
        <f t="shared" ca="1" si="68"/>
        <v>-1.3204567870583606E-2</v>
      </c>
      <c r="W149" s="11">
        <f t="shared" ca="1" si="68"/>
        <v>6.5449185056999912E-2</v>
      </c>
      <c r="X149" s="11">
        <f t="shared" ca="1" si="68"/>
        <v>1.7736387184421581E-2</v>
      </c>
      <c r="Z149" s="1">
        <f t="shared" ca="1" si="44"/>
        <v>6.17138943573695E-2</v>
      </c>
      <c r="AA149" s="1">
        <f t="shared" ca="1" si="45"/>
        <v>6.1304383331407274E-2</v>
      </c>
      <c r="AB149" s="1">
        <f t="shared" ca="1" si="46"/>
        <v>6.0635131288028395E-2</v>
      </c>
      <c r="AC149" s="1">
        <f t="shared" ca="1" si="47"/>
        <v>5.8954045375710334E-2</v>
      </c>
      <c r="AD149" s="1">
        <f t="shared" ca="1" si="48"/>
        <v>5.736570919081669E-2</v>
      </c>
      <c r="AE149" s="1">
        <f t="shared" ca="1" si="49"/>
        <v>5.7056462158738913E-2</v>
      </c>
      <c r="AF149" s="15">
        <f t="shared" ca="1" si="50"/>
        <v>-1.4610564263049797E-4</v>
      </c>
      <c r="AG149" s="15">
        <f t="shared" ca="1" si="51"/>
        <v>2.7438333140727272E-4</v>
      </c>
      <c r="AH149" s="15">
        <f t="shared" ca="1" si="52"/>
        <v>1.4513128802839254E-4</v>
      </c>
      <c r="AI149" s="15">
        <f t="shared" ca="1" si="53"/>
        <v>-3.7595462428966636E-4</v>
      </c>
      <c r="AJ149" s="15">
        <f t="shared" ca="1" si="54"/>
        <v>1.2570919081668352E-4</v>
      </c>
      <c r="AK149" s="15">
        <f t="shared" ca="1" si="55"/>
        <v>-1.3537841261089534E-5</v>
      </c>
    </row>
    <row r="150" spans="1:37">
      <c r="A150" s="5">
        <f t="shared" si="57"/>
        <v>124</v>
      </c>
      <c r="B150" s="21">
        <v>36776</v>
      </c>
      <c r="C150" s="22">
        <v>6.2190000000000002E-2</v>
      </c>
      <c r="D150" s="22">
        <v>6.1280000000000001E-2</v>
      </c>
      <c r="E150" s="22">
        <v>6.0670000000000002E-2</v>
      </c>
      <c r="F150" s="22">
        <v>5.9559999999999995E-2</v>
      </c>
      <c r="G150" s="22">
        <v>5.7520000000000002E-2</v>
      </c>
      <c r="H150" s="22">
        <v>5.7149999999999999E-2</v>
      </c>
      <c r="K150" s="15">
        <f t="shared" si="56"/>
        <v>0.96756382122360796</v>
      </c>
      <c r="L150" s="15">
        <f t="shared" si="59"/>
        <v>0.79545346225045055</v>
      </c>
      <c r="M150" s="15">
        <f t="shared" si="60"/>
        <v>0.74332114553477024</v>
      </c>
      <c r="N150" s="15">
        <f t="shared" si="61"/>
        <v>0.71127450736039033</v>
      </c>
      <c r="O150" s="15">
        <f t="shared" si="62"/>
        <v>0.43981922908671262</v>
      </c>
      <c r="P150" s="15">
        <f t="shared" si="63"/>
        <v>2.7325327465350401E-2</v>
      </c>
      <c r="S150" s="11">
        <f t="shared" ca="1" si="68"/>
        <v>1.5300536434516727</v>
      </c>
      <c r="T150" s="11">
        <f t="shared" ca="1" si="68"/>
        <v>-0.68896770156072795</v>
      </c>
      <c r="U150" s="11">
        <f t="shared" ca="1" si="68"/>
        <v>3.2615098380052082E-2</v>
      </c>
      <c r="V150" s="11">
        <f t="shared" ca="1" si="68"/>
        <v>1.2958586027874034E-2</v>
      </c>
      <c r="W150" s="11">
        <f t="shared" ca="1" si="68"/>
        <v>6.6181613450210813E-2</v>
      </c>
      <c r="X150" s="11">
        <f t="shared" ca="1" si="68"/>
        <v>1.4107288038502789E-2</v>
      </c>
      <c r="Z150" s="1">
        <f t="shared" ca="1" si="44"/>
        <v>6.1950935694888409E-2</v>
      </c>
      <c r="AA150" s="1">
        <f t="shared" ca="1" si="45"/>
        <v>6.1610263689318767E-2</v>
      </c>
      <c r="AB150" s="1">
        <f t="shared" ca="1" si="46"/>
        <v>6.0918401414244303E-2</v>
      </c>
      <c r="AC150" s="1">
        <f t="shared" ca="1" si="47"/>
        <v>5.9215179197883758E-2</v>
      </c>
      <c r="AD150" s="1">
        <f t="shared" ca="1" si="48"/>
        <v>5.7555239314104292E-2</v>
      </c>
      <c r="AE150" s="1">
        <f t="shared" ca="1" si="49"/>
        <v>5.7149934258058456E-2</v>
      </c>
      <c r="AF150" s="15">
        <f t="shared" ca="1" si="50"/>
        <v>-2.3906430511159288E-4</v>
      </c>
      <c r="AG150" s="15">
        <f t="shared" ca="1" si="51"/>
        <v>3.3026368931876604E-4</v>
      </c>
      <c r="AH150" s="15">
        <f t="shared" ca="1" si="52"/>
        <v>2.4840141424430084E-4</v>
      </c>
      <c r="AI150" s="15">
        <f t="shared" ca="1" si="53"/>
        <v>-3.4482080211623717E-4</v>
      </c>
      <c r="AJ150" s="15">
        <f t="shared" ca="1" si="54"/>
        <v>3.5239314104290598E-5</v>
      </c>
      <c r="AK150" s="15">
        <f t="shared" ca="1" si="55"/>
        <v>-6.5741941543406845E-8</v>
      </c>
    </row>
    <row r="151" spans="1:37">
      <c r="A151" s="5">
        <f t="shared" si="57"/>
        <v>125</v>
      </c>
      <c r="B151" s="21">
        <v>36777</v>
      </c>
      <c r="C151" s="22">
        <v>6.1830000000000003E-2</v>
      </c>
      <c r="D151" s="22">
        <v>6.0940000000000001E-2</v>
      </c>
      <c r="E151" s="22">
        <v>6.0389999999999999E-2</v>
      </c>
      <c r="F151" s="22">
        <v>5.9320000000000005E-2</v>
      </c>
      <c r="G151" s="22">
        <v>5.7389999999999997E-2</v>
      </c>
      <c r="H151" s="22">
        <v>5.7000000000000002E-2</v>
      </c>
      <c r="K151" s="15">
        <f t="shared" si="56"/>
        <v>0.93505808064664431</v>
      </c>
      <c r="L151" s="15">
        <f t="shared" si="59"/>
        <v>0.76199684100344722</v>
      </c>
      <c r="M151" s="15">
        <f t="shared" si="60"/>
        <v>0.71100000925587015</v>
      </c>
      <c r="N151" s="15">
        <f t="shared" si="61"/>
        <v>0.67758564686066591</v>
      </c>
      <c r="O151" s="15">
        <f t="shared" si="62"/>
        <v>0.41128032930427749</v>
      </c>
      <c r="P151" s="15">
        <f t="shared" si="63"/>
        <v>-4.4722366770621455E-2</v>
      </c>
      <c r="S151" s="11">
        <f t="shared" ca="1" si="68"/>
        <v>1.4372774279284379</v>
      </c>
      <c r="T151" s="11">
        <f t="shared" ca="1" si="68"/>
        <v>-0.71892449082477872</v>
      </c>
      <c r="U151" s="11">
        <f t="shared" ca="1" si="68"/>
        <v>5.8394687176234361E-2</v>
      </c>
      <c r="V151" s="11">
        <f t="shared" ca="1" si="68"/>
        <v>2.6179062029333511E-2</v>
      </c>
      <c r="W151" s="11">
        <f t="shared" ca="1" si="68"/>
        <v>6.2095370655849247E-2</v>
      </c>
      <c r="X151" s="11">
        <f t="shared" ca="1" si="68"/>
        <v>1.4063252154732607E-2</v>
      </c>
      <c r="Z151" s="1">
        <f t="shared" ca="1" si="44"/>
        <v>6.1551945646425958E-2</v>
      </c>
      <c r="AA151" s="1">
        <f t="shared" ca="1" si="45"/>
        <v>6.1300292522172298E-2</v>
      </c>
      <c r="AB151" s="1">
        <f t="shared" ca="1" si="46"/>
        <v>6.0661919765032234E-2</v>
      </c>
      <c r="AC151" s="1">
        <f t="shared" ca="1" si="47"/>
        <v>5.9014085156996243E-2</v>
      </c>
      <c r="AD151" s="1">
        <f t="shared" ca="1" si="48"/>
        <v>5.7375097222228229E-2</v>
      </c>
      <c r="AE151" s="1">
        <f t="shared" ca="1" si="49"/>
        <v>5.7007143381446829E-2</v>
      </c>
      <c r="AF151" s="15">
        <f t="shared" ca="1" si="50"/>
        <v>-2.7805435357404484E-4</v>
      </c>
      <c r="AG151" s="15">
        <f t="shared" ca="1" si="51"/>
        <v>3.6029252217229663E-4</v>
      </c>
      <c r="AH151" s="15">
        <f t="shared" ca="1" si="52"/>
        <v>2.7191976503223442E-4</v>
      </c>
      <c r="AI151" s="15">
        <f t="shared" ca="1" si="53"/>
        <v>-3.0591484300376143E-4</v>
      </c>
      <c r="AJ151" s="15">
        <f t="shared" ca="1" si="54"/>
        <v>-1.4902777771767795E-5</v>
      </c>
      <c r="AK151" s="15">
        <f t="shared" ca="1" si="55"/>
        <v>7.1433814468266355E-6</v>
      </c>
    </row>
    <row r="152" spans="1:37">
      <c r="A152" s="5">
        <f t="shared" si="57"/>
        <v>126</v>
      </c>
      <c r="B152" s="21">
        <v>36780</v>
      </c>
      <c r="C152" s="22">
        <v>6.216E-2</v>
      </c>
      <c r="D152" s="22">
        <v>6.1190000000000001E-2</v>
      </c>
      <c r="E152" s="22">
        <v>6.0700000000000004E-2</v>
      </c>
      <c r="F152" s="22">
        <v>5.9650000000000002E-2</v>
      </c>
      <c r="G152" s="22">
        <v>5.7660000000000003E-2</v>
      </c>
      <c r="H152" s="22">
        <v>5.7249999999999995E-2</v>
      </c>
      <c r="K152" s="15">
        <f t="shared" si="56"/>
        <v>0.96485500950886072</v>
      </c>
      <c r="L152" s="15">
        <f t="shared" si="59"/>
        <v>0.78659729780271448</v>
      </c>
      <c r="M152" s="15">
        <f t="shared" si="60"/>
        <v>0.74678412442179543</v>
      </c>
      <c r="N152" s="15">
        <f t="shared" si="61"/>
        <v>0.72390783004778847</v>
      </c>
      <c r="O152" s="15">
        <f t="shared" si="62"/>
        <v>0.47055342885241103</v>
      </c>
      <c r="P152" s="15">
        <f t="shared" si="63"/>
        <v>7.5357123622663863E-2</v>
      </c>
      <c r="S152" s="11">
        <f t="shared" ca="1" si="68"/>
        <v>1.5621907384643889</v>
      </c>
      <c r="T152" s="11">
        <f t="shared" ca="1" si="68"/>
        <v>-0.64150175087760952</v>
      </c>
      <c r="U152" s="11">
        <f t="shared" ca="1" si="68"/>
        <v>2.4949063662062197E-2</v>
      </c>
      <c r="V152" s="11">
        <f t="shared" ca="1" si="68"/>
        <v>2.2613550718631654E-2</v>
      </c>
      <c r="W152" s="11">
        <f t="shared" ca="1" si="68"/>
        <v>7.0363573950967859E-2</v>
      </c>
      <c r="X152" s="11">
        <f t="shared" ca="1" si="68"/>
        <v>2.1436836226973385E-2</v>
      </c>
      <c r="Z152" s="1">
        <f t="shared" ca="1" si="44"/>
        <v>6.186145660881541E-2</v>
      </c>
      <c r="AA152" s="1">
        <f t="shared" ca="1" si="45"/>
        <v>6.1618894230943529E-2</v>
      </c>
      <c r="AB152" s="1">
        <f t="shared" ca="1" si="46"/>
        <v>6.0956984841361937E-2</v>
      </c>
      <c r="AC152" s="1">
        <f t="shared" ca="1" si="47"/>
        <v>5.9291980535200919E-2</v>
      </c>
      <c r="AD152" s="1">
        <f t="shared" ca="1" si="48"/>
        <v>5.7669286008473958E-2</v>
      </c>
      <c r="AE152" s="1">
        <f t="shared" ca="1" si="49"/>
        <v>5.7254358044782933E-2</v>
      </c>
      <c r="AF152" s="15">
        <f t="shared" ca="1" si="50"/>
        <v>-2.9854339118459E-4</v>
      </c>
      <c r="AG152" s="15">
        <f t="shared" ca="1" si="51"/>
        <v>4.288942309435273E-4</v>
      </c>
      <c r="AH152" s="15">
        <f t="shared" ca="1" si="52"/>
        <v>2.5698484136193328E-4</v>
      </c>
      <c r="AI152" s="15">
        <f t="shared" ca="1" si="53"/>
        <v>-3.5801946479908225E-4</v>
      </c>
      <c r="AJ152" s="15">
        <f t="shared" ca="1" si="54"/>
        <v>9.2860084739548876E-6</v>
      </c>
      <c r="AK152" s="15">
        <f t="shared" ca="1" si="55"/>
        <v>4.3580447829372204E-6</v>
      </c>
    </row>
    <row r="153" spans="1:37">
      <c r="A153" s="5">
        <f t="shared" si="57"/>
        <v>127</v>
      </c>
      <c r="B153" s="21">
        <v>36781</v>
      </c>
      <c r="C153" s="22">
        <v>6.1710000000000001E-2</v>
      </c>
      <c r="D153" s="22">
        <v>6.1190000000000001E-2</v>
      </c>
      <c r="E153" s="22">
        <v>6.0650000000000003E-2</v>
      </c>
      <c r="F153" s="22">
        <v>5.9610000000000003E-2</v>
      </c>
      <c r="G153" s="22">
        <v>5.772E-2</v>
      </c>
      <c r="H153" s="22">
        <v>5.7510000000000006E-2</v>
      </c>
      <c r="K153" s="15">
        <f t="shared" si="56"/>
        <v>0.92422283378765624</v>
      </c>
      <c r="L153" s="15">
        <f t="shared" si="59"/>
        <v>0.78659729780271448</v>
      </c>
      <c r="M153" s="15">
        <f t="shared" si="60"/>
        <v>0.74101249294342031</v>
      </c>
      <c r="N153" s="15">
        <f t="shared" si="61"/>
        <v>0.71829301996450101</v>
      </c>
      <c r="O153" s="15">
        <f t="shared" si="62"/>
        <v>0.48372522875199536</v>
      </c>
      <c r="P153" s="15">
        <f t="shared" si="63"/>
        <v>0.20023979363168884</v>
      </c>
      <c r="S153" s="11">
        <f t="shared" ca="1" si="68"/>
        <v>1.5916055923612362</v>
      </c>
      <c r="T153" s="11">
        <f t="shared" ca="1" si="68"/>
        <v>-0.52393565125919261</v>
      </c>
      <c r="U153" s="11">
        <f t="shared" ca="1" si="68"/>
        <v>-1.5465947263819294E-2</v>
      </c>
      <c r="V153" s="11">
        <f t="shared" ca="1" si="68"/>
        <v>-8.9423018299048945E-3</v>
      </c>
      <c r="W153" s="11">
        <f t="shared" ca="1" si="68"/>
        <v>6.2390534534505347E-2</v>
      </c>
      <c r="X153" s="11">
        <f t="shared" ca="1" si="68"/>
        <v>1.1177528150447331E-2</v>
      </c>
      <c r="Z153" s="1">
        <f t="shared" ca="1" si="44"/>
        <v>6.1567295492048223E-2</v>
      </c>
      <c r="AA153" s="1">
        <f t="shared" ca="1" si="45"/>
        <v>6.1418465776895206E-2</v>
      </c>
      <c r="AB153" s="1">
        <f t="shared" ca="1" si="46"/>
        <v>6.0830201070806611E-2</v>
      </c>
      <c r="AC153" s="1">
        <f t="shared" ca="1" si="47"/>
        <v>5.9258718328787624E-2</v>
      </c>
      <c r="AD153" s="1">
        <f t="shared" ca="1" si="48"/>
        <v>5.7825304497996478E-2</v>
      </c>
      <c r="AE153" s="1">
        <f t="shared" ca="1" si="49"/>
        <v>5.7499081460406734E-2</v>
      </c>
      <c r="AF153" s="15">
        <f t="shared" ca="1" si="50"/>
        <v>-1.427045079517783E-4</v>
      </c>
      <c r="AG153" s="15">
        <f t="shared" ca="1" si="51"/>
        <v>2.2846577689520503E-4</v>
      </c>
      <c r="AH153" s="15">
        <f t="shared" ca="1" si="52"/>
        <v>1.8020107080660847E-4</v>
      </c>
      <c r="AI153" s="15">
        <f t="shared" ca="1" si="53"/>
        <v>-3.5128167121237924E-4</v>
      </c>
      <c r="AJ153" s="15">
        <f t="shared" ca="1" si="54"/>
        <v>1.053044979964779E-4</v>
      </c>
      <c r="AK153" s="15">
        <f t="shared" ca="1" si="55"/>
        <v>-1.0918539593271492E-5</v>
      </c>
    </row>
    <row r="154" spans="1:37">
      <c r="A154" s="5">
        <f t="shared" si="57"/>
        <v>128</v>
      </c>
      <c r="B154" s="21">
        <v>36782</v>
      </c>
      <c r="C154" s="22">
        <v>6.1150000000000003E-2</v>
      </c>
      <c r="D154" s="22">
        <v>6.0759999999999995E-2</v>
      </c>
      <c r="E154" s="22">
        <v>6.0229999999999999E-2</v>
      </c>
      <c r="F154" s="22">
        <v>5.9150000000000001E-2</v>
      </c>
      <c r="G154" s="22">
        <v>5.7240000000000006E-2</v>
      </c>
      <c r="H154" s="22">
        <v>5.731E-2</v>
      </c>
      <c r="K154" s="15">
        <f t="shared" si="56"/>
        <v>0.87365834844571288</v>
      </c>
      <c r="L154" s="15">
        <f t="shared" si="59"/>
        <v>0.74428451210797431</v>
      </c>
      <c r="M154" s="15">
        <f t="shared" si="60"/>
        <v>0.69253078852507022</v>
      </c>
      <c r="N154" s="15">
        <f t="shared" si="61"/>
        <v>0.65372270400669308</v>
      </c>
      <c r="O154" s="15">
        <f t="shared" si="62"/>
        <v>0.37835082955531735</v>
      </c>
      <c r="P154" s="15">
        <f t="shared" si="63"/>
        <v>0.10417620131705527</v>
      </c>
      <c r="S154" s="11">
        <f t="shared" ca="1" si="68"/>
        <v>1.4271460156927138</v>
      </c>
      <c r="T154" s="11">
        <f t="shared" ca="1" si="68"/>
        <v>-0.57982913640785971</v>
      </c>
      <c r="U154" s="11">
        <f t="shared" ca="1" si="68"/>
        <v>-7.9525313558759317E-3</v>
      </c>
      <c r="V154" s="11">
        <f t="shared" ca="1" si="68"/>
        <v>-3.9866091831756809E-2</v>
      </c>
      <c r="W154" s="11">
        <f t="shared" ca="1" si="68"/>
        <v>5.9283155956623187E-2</v>
      </c>
      <c r="X154" s="11">
        <f t="shared" ca="1" si="68"/>
        <v>8.8331511687186996E-3</v>
      </c>
      <c r="Z154" s="1">
        <f t="shared" ca="1" si="44"/>
        <v>6.1134551565937917E-2</v>
      </c>
      <c r="AA154" s="1">
        <f t="shared" ca="1" si="45"/>
        <v>6.0864764894444284E-2</v>
      </c>
      <c r="AB154" s="1">
        <f t="shared" ca="1" si="46"/>
        <v>6.0313958094584688E-2</v>
      </c>
      <c r="AC154" s="1">
        <f t="shared" ca="1" si="47"/>
        <v>5.8776774595747941E-2</v>
      </c>
      <c r="AD154" s="1">
        <f t="shared" ca="1" si="48"/>
        <v>5.744739967493398E-2</v>
      </c>
      <c r="AE154" s="1">
        <f t="shared" ca="1" si="49"/>
        <v>5.7283503699734013E-2</v>
      </c>
      <c r="AF154" s="15">
        <f t="shared" ca="1" si="50"/>
        <v>-1.5448434062086125E-5</v>
      </c>
      <c r="AG154" s="15">
        <f t="shared" ca="1" si="51"/>
        <v>1.0476489444428971E-4</v>
      </c>
      <c r="AH154" s="15">
        <f t="shared" ca="1" si="52"/>
        <v>8.3958094584689336E-5</v>
      </c>
      <c r="AI154" s="15">
        <f t="shared" ca="1" si="53"/>
        <v>-3.7322540425206024E-4</v>
      </c>
      <c r="AJ154" s="15">
        <f t="shared" ca="1" si="54"/>
        <v>2.0739967493397377E-4</v>
      </c>
      <c r="AK154" s="15">
        <f t="shared" ca="1" si="55"/>
        <v>-2.6496300265986539E-5</v>
      </c>
    </row>
    <row r="155" spans="1:37">
      <c r="A155" s="5">
        <f t="shared" si="57"/>
        <v>129</v>
      </c>
      <c r="B155" s="21">
        <v>36783</v>
      </c>
      <c r="C155" s="22">
        <v>6.1249999999999999E-2</v>
      </c>
      <c r="D155" s="22">
        <v>6.0929999999999998E-2</v>
      </c>
      <c r="E155" s="22">
        <v>6.0300000000000006E-2</v>
      </c>
      <c r="F155" s="22">
        <v>5.9340000000000004E-2</v>
      </c>
      <c r="G155" s="22">
        <v>5.7850000000000006E-2</v>
      </c>
      <c r="H155" s="22">
        <v>5.8149999999999993E-2</v>
      </c>
      <c r="K155" s="15">
        <f t="shared" si="56"/>
        <v>0.88268772082820246</v>
      </c>
      <c r="L155" s="15">
        <f t="shared" si="59"/>
        <v>0.7610128227314763</v>
      </c>
      <c r="M155" s="15">
        <f t="shared" si="60"/>
        <v>0.70061107259479605</v>
      </c>
      <c r="N155" s="15">
        <f t="shared" si="61"/>
        <v>0.6803930519023097</v>
      </c>
      <c r="O155" s="15">
        <f t="shared" si="62"/>
        <v>0.51226412853443049</v>
      </c>
      <c r="P155" s="15">
        <f t="shared" si="63"/>
        <v>0.50764328903850164</v>
      </c>
      <c r="S155" s="11">
        <f t="shared" ca="1" si="68"/>
        <v>1.6529564711715423</v>
      </c>
      <c r="T155" s="11">
        <f t="shared" ca="1" si="68"/>
        <v>-0.25615920293462457</v>
      </c>
      <c r="U155" s="11">
        <f t="shared" ca="1" si="68"/>
        <v>-0.16890421192039543</v>
      </c>
      <c r="V155" s="11">
        <f t="shared" ca="1" si="68"/>
        <v>-4.8298298393665007E-2</v>
      </c>
      <c r="W155" s="11">
        <f t="shared" ca="1" si="68"/>
        <v>5.8609411894800442E-2</v>
      </c>
      <c r="X155" s="11">
        <f t="shared" ca="1" si="68"/>
        <v>-2.4291644955753743E-3</v>
      </c>
      <c r="Z155" s="1">
        <f t="shared" ref="Z155:Z218" ca="1" si="69">SUMPRODUCT(OFFSET($K$13:$M$13,Z$24,0),$S155:$U155)*C$22+C$21</f>
        <v>6.1287664254086806E-2</v>
      </c>
      <c r="AA155" s="1">
        <f t="shared" ref="AA155:AA218" ca="1" si="70">SUMPRODUCT(OFFSET($K$13:$M$13,AA$24,0),$S155:$U155)*D$22+D$21</f>
        <v>6.0918945973732506E-2</v>
      </c>
      <c r="AB155" s="1">
        <f t="shared" ref="AB155:AB218" ca="1" si="71">SUMPRODUCT(OFFSET($K$13:$M$13,AB$24,0),$S155:$U155)*E$22+E$21</f>
        <v>6.0415193446245005E-2</v>
      </c>
      <c r="AC155" s="1">
        <f t="shared" ref="AC155:AC218" ca="1" si="72">SUMPRODUCT(OFFSET($K$13:$M$13,AC$24,0),$S155:$U155)*F$22+F$21</f>
        <v>5.8964368133214949E-2</v>
      </c>
      <c r="AD155" s="1">
        <f t="shared" ref="AD155:AD218" ca="1" si="73">SUMPRODUCT(OFFSET($K$13:$M$13,AD$24,0),$S155:$U155)*G$22+G$21</f>
        <v>5.8081755572796073E-2</v>
      </c>
      <c r="AE155" s="1">
        <f t="shared" ref="AE155:AE218" ca="1" si="74">SUMPRODUCT(OFFSET($K$13:$M$13,AE$24,0),$S155:$U155)*H$22+H$21</f>
        <v>5.8119441681841182E-2</v>
      </c>
      <c r="AF155" s="15">
        <f t="shared" ref="AF155:AF218" ca="1" si="75">Z155-C155</f>
        <v>3.7664254086806903E-5</v>
      </c>
      <c r="AG155" s="15">
        <f t="shared" ref="AG155:AG218" ca="1" si="76">AA155-D155</f>
        <v>-1.1054026267491579E-5</v>
      </c>
      <c r="AH155" s="15">
        <f t="shared" ref="AH155:AH218" ca="1" si="77">AB155-E155</f>
        <v>1.1519344624499883E-4</v>
      </c>
      <c r="AI155" s="15">
        <f t="shared" ref="AI155:AI218" ca="1" si="78">AC155-F155</f>
        <v>-3.7563186678505472E-4</v>
      </c>
      <c r="AJ155" s="15">
        <f t="shared" ref="AJ155:AJ218" ca="1" si="79">AD155-G155</f>
        <v>2.3175557279606768E-4</v>
      </c>
      <c r="AK155" s="15">
        <f t="shared" ref="AK155:AK218" ca="1" si="80">AE155-H155</f>
        <v>-3.055831815881177E-5</v>
      </c>
    </row>
    <row r="156" spans="1:37">
      <c r="A156" s="5">
        <f t="shared" si="57"/>
        <v>130</v>
      </c>
      <c r="B156" s="21">
        <v>36784</v>
      </c>
      <c r="C156" s="22">
        <v>6.0999999999999999E-2</v>
      </c>
      <c r="D156" s="22">
        <v>6.0670000000000002E-2</v>
      </c>
      <c r="E156" s="22">
        <v>6.0019999999999997E-2</v>
      </c>
      <c r="F156" s="22">
        <v>5.91E-2</v>
      </c>
      <c r="G156" s="22">
        <v>5.8400000000000001E-2</v>
      </c>
      <c r="H156" s="22">
        <v>5.9000000000000004E-2</v>
      </c>
      <c r="K156" s="15">
        <f t="shared" ref="K156:K219" si="81">(C156-C$21)/C$22</f>
        <v>0.86011428987197769</v>
      </c>
      <c r="L156" s="15">
        <f t="shared" si="59"/>
        <v>0.73542834766023879</v>
      </c>
      <c r="M156" s="15">
        <f t="shared" si="60"/>
        <v>0.66828993631589506</v>
      </c>
      <c r="N156" s="15">
        <f t="shared" si="61"/>
        <v>0.64670419140258328</v>
      </c>
      <c r="O156" s="15">
        <f t="shared" si="62"/>
        <v>0.63300562761395773</v>
      </c>
      <c r="P156" s="15">
        <f t="shared" si="63"/>
        <v>0.91591355637568772</v>
      </c>
      <c r="S156" s="11">
        <f t="shared" ca="1" si="68"/>
        <v>1.8016433373176199</v>
      </c>
      <c r="T156" s="11">
        <f t="shared" ca="1" si="68"/>
        <v>0.10102687237537034</v>
      </c>
      <c r="U156" s="11">
        <f t="shared" ca="1" si="68"/>
        <v>-0.35431883077264525</v>
      </c>
      <c r="V156" s="11">
        <f t="shared" ca="1" si="68"/>
        <v>-4.0195939281965548E-2</v>
      </c>
      <c r="W156" s="11">
        <f t="shared" ca="1" si="68"/>
        <v>4.0104470791847507E-2</v>
      </c>
      <c r="X156" s="11">
        <f t="shared" ca="1" si="68"/>
        <v>-1.3852938007922054E-2</v>
      </c>
      <c r="Z156" s="1">
        <f t="shared" ca="1" si="69"/>
        <v>6.1074052802305441E-2</v>
      </c>
      <c r="AA156" s="1">
        <f t="shared" ca="1" si="70"/>
        <v>6.0545266279760285E-2</v>
      </c>
      <c r="AB156" s="1">
        <f t="shared" ca="1" si="71"/>
        <v>6.0141871966836027E-2</v>
      </c>
      <c r="AC156" s="1">
        <f t="shared" ca="1" si="72"/>
        <v>5.8838983709741492E-2</v>
      </c>
      <c r="AD156" s="1">
        <f t="shared" ca="1" si="73"/>
        <v>5.8578956891727936E-2</v>
      </c>
      <c r="AE156" s="1">
        <f t="shared" ca="1" si="74"/>
        <v>5.8975641674264077E-2</v>
      </c>
      <c r="AF156" s="15">
        <f t="shared" ca="1" si="75"/>
        <v>7.4052802305442367E-5</v>
      </c>
      <c r="AG156" s="15">
        <f t="shared" ca="1" si="76"/>
        <v>-1.2473372023971696E-4</v>
      </c>
      <c r="AH156" s="15">
        <f t="shared" ca="1" si="77"/>
        <v>1.2187196683603047E-4</v>
      </c>
      <c r="AI156" s="15">
        <f t="shared" ca="1" si="78"/>
        <v>-2.6101629025850753E-4</v>
      </c>
      <c r="AJ156" s="15">
        <f t="shared" ca="1" si="79"/>
        <v>1.789568917279355E-4</v>
      </c>
      <c r="AK156" s="15">
        <f t="shared" ca="1" si="80"/>
        <v>-2.4358325735926445E-5</v>
      </c>
    </row>
    <row r="157" spans="1:37">
      <c r="A157" s="5">
        <f t="shared" ref="A157:A220" si="82">A156+1</f>
        <v>131</v>
      </c>
      <c r="B157" s="21">
        <v>36787</v>
      </c>
      <c r="C157" s="22">
        <v>6.0670000000000002E-2</v>
      </c>
      <c r="D157" s="22">
        <v>6.0240000000000002E-2</v>
      </c>
      <c r="E157" s="22">
        <v>5.9719999999999995E-2</v>
      </c>
      <c r="F157" s="22">
        <v>5.9020000000000003E-2</v>
      </c>
      <c r="G157" s="22">
        <v>5.8710000000000005E-2</v>
      </c>
      <c r="H157" s="22">
        <v>5.9520000000000003E-2</v>
      </c>
      <c r="K157" s="15">
        <f t="shared" si="81"/>
        <v>0.83031736100976117</v>
      </c>
      <c r="L157" s="15">
        <f t="shared" si="59"/>
        <v>0.69311556196549939</v>
      </c>
      <c r="M157" s="15">
        <f t="shared" si="60"/>
        <v>0.63366014744564514</v>
      </c>
      <c r="N157" s="15">
        <f t="shared" si="61"/>
        <v>0.63547457123600848</v>
      </c>
      <c r="O157" s="15">
        <f t="shared" si="62"/>
        <v>0.70105992709514742</v>
      </c>
      <c r="P157" s="15">
        <f t="shared" si="63"/>
        <v>1.1656788963937277</v>
      </c>
      <c r="S157" s="11">
        <f t="shared" ref="S157:X166" ca="1" si="83">SUMPRODUCT(OFFSET($S$13:$X$13,S$24,0),$K157:$P157)</f>
        <v>1.8703459300317717</v>
      </c>
      <c r="T157" s="11">
        <f t="shared" ca="1" si="83"/>
        <v>0.33589870803796107</v>
      </c>
      <c r="U157" s="11">
        <f t="shared" ca="1" si="83"/>
        <v>-0.45925344831064985</v>
      </c>
      <c r="V157" s="11">
        <f t="shared" ca="1" si="83"/>
        <v>-3.3175141362735916E-2</v>
      </c>
      <c r="W157" s="11">
        <f t="shared" ca="1" si="83"/>
        <v>4.8172189806427214E-2</v>
      </c>
      <c r="X157" s="11">
        <f t="shared" ca="1" si="83"/>
        <v>-1.1171685161723843E-2</v>
      </c>
      <c r="Z157" s="1">
        <f t="shared" ca="1" si="69"/>
        <v>6.069291411929964E-2</v>
      </c>
      <c r="AA157" s="1">
        <f t="shared" ca="1" si="70"/>
        <v>6.0180072051238043E-2</v>
      </c>
      <c r="AB157" s="1">
        <f t="shared" ca="1" si="71"/>
        <v>5.9883810548912751E-2</v>
      </c>
      <c r="AC157" s="1">
        <f t="shared" ca="1" si="72"/>
        <v>5.8723513515444664E-2</v>
      </c>
      <c r="AD157" s="1">
        <f t="shared" ca="1" si="73"/>
        <v>5.8874859766719606E-2</v>
      </c>
      <c r="AE157" s="1">
        <f t="shared" ca="1" si="74"/>
        <v>5.9498417584187044E-2</v>
      </c>
      <c r="AF157" s="15">
        <f t="shared" ca="1" si="75"/>
        <v>2.2914119299638491E-5</v>
      </c>
      <c r="AG157" s="15">
        <f t="shared" ca="1" si="76"/>
        <v>-5.9927948761959171E-5</v>
      </c>
      <c r="AH157" s="15">
        <f t="shared" ca="1" si="77"/>
        <v>1.6381054891275587E-4</v>
      </c>
      <c r="AI157" s="15">
        <f t="shared" ca="1" si="78"/>
        <v>-2.9648648455533888E-4</v>
      </c>
      <c r="AJ157" s="15">
        <f t="shared" ca="1" si="79"/>
        <v>1.6485976671960084E-4</v>
      </c>
      <c r="AK157" s="15">
        <f t="shared" ca="1" si="80"/>
        <v>-2.158241581295961E-5</v>
      </c>
    </row>
    <row r="158" spans="1:37">
      <c r="A158" s="5">
        <f t="shared" si="82"/>
        <v>132</v>
      </c>
      <c r="B158" s="21">
        <v>36788</v>
      </c>
      <c r="C158" s="22">
        <v>6.0990000000000003E-2</v>
      </c>
      <c r="D158" s="22">
        <v>6.0670000000000002E-2</v>
      </c>
      <c r="E158" s="22">
        <v>5.9909999999999998E-2</v>
      </c>
      <c r="F158" s="22">
        <v>5.917E-2</v>
      </c>
      <c r="G158" s="22">
        <v>5.8520000000000003E-2</v>
      </c>
      <c r="H158" s="22">
        <v>5.9080000000000008E-2</v>
      </c>
      <c r="K158" s="15">
        <f t="shared" si="81"/>
        <v>0.85921135263372905</v>
      </c>
      <c r="L158" s="15">
        <f t="shared" si="59"/>
        <v>0.73542834766023879</v>
      </c>
      <c r="M158" s="15">
        <f t="shared" si="60"/>
        <v>0.65559234706347025</v>
      </c>
      <c r="N158" s="15">
        <f t="shared" si="61"/>
        <v>0.65653010904833675</v>
      </c>
      <c r="O158" s="15">
        <f t="shared" si="62"/>
        <v>0.65934922741312796</v>
      </c>
      <c r="P158" s="15">
        <f t="shared" si="63"/>
        <v>0.95433899330154182</v>
      </c>
      <c r="S158" s="11">
        <f t="shared" ca="1" si="83"/>
        <v>1.824849872051524</v>
      </c>
      <c r="T158" s="11">
        <f t="shared" ca="1" si="83"/>
        <v>0.13950070805391712</v>
      </c>
      <c r="U158" s="11">
        <f t="shared" ca="1" si="83"/>
        <v>-0.36364968338355558</v>
      </c>
      <c r="V158" s="11">
        <f t="shared" ca="1" si="83"/>
        <v>-2.7345827807900513E-2</v>
      </c>
      <c r="W158" s="11">
        <f t="shared" ca="1" si="83"/>
        <v>4.8847048831900157E-2</v>
      </c>
      <c r="X158" s="11">
        <f t="shared" ca="1" si="83"/>
        <v>-2.2891192655680147E-2</v>
      </c>
      <c r="Z158" s="1">
        <f t="shared" ca="1" si="69"/>
        <v>6.1010279387381086E-2</v>
      </c>
      <c r="AA158" s="1">
        <f t="shared" ca="1" si="70"/>
        <v>6.0539116166078419E-2</v>
      </c>
      <c r="AB158" s="1">
        <f t="shared" ca="1" si="71"/>
        <v>6.015728535959057E-2</v>
      </c>
      <c r="AC158" s="1">
        <f t="shared" ca="1" si="72"/>
        <v>5.8882333773042063E-2</v>
      </c>
      <c r="AD158" s="1">
        <f t="shared" ca="1" si="73"/>
        <v>5.8661502594675632E-2</v>
      </c>
      <c r="AE158" s="1">
        <f t="shared" ca="1" si="74"/>
        <v>5.9061577366408997E-2</v>
      </c>
      <c r="AF158" s="15">
        <f t="shared" ca="1" si="75"/>
        <v>2.0279387381083591E-5</v>
      </c>
      <c r="AG158" s="15">
        <f t="shared" ca="1" si="76"/>
        <v>-1.3088383392158287E-4</v>
      </c>
      <c r="AH158" s="15">
        <f t="shared" ca="1" si="77"/>
        <v>2.4728535959057246E-4</v>
      </c>
      <c r="AI158" s="15">
        <f t="shared" ca="1" si="78"/>
        <v>-2.8766622695793748E-4</v>
      </c>
      <c r="AJ158" s="15">
        <f t="shared" ca="1" si="79"/>
        <v>1.4150259467562987E-4</v>
      </c>
      <c r="AK158" s="15">
        <f t="shared" ca="1" si="80"/>
        <v>-1.8422633591010096E-5</v>
      </c>
    </row>
    <row r="159" spans="1:37">
      <c r="A159" s="5">
        <f t="shared" si="82"/>
        <v>133</v>
      </c>
      <c r="B159" s="21">
        <v>36789</v>
      </c>
      <c r="C159" s="22">
        <v>6.0979999999999999E-2</v>
      </c>
      <c r="D159" s="22">
        <v>6.0919999999999995E-2</v>
      </c>
      <c r="E159" s="22">
        <v>6.0159999999999998E-2</v>
      </c>
      <c r="F159" s="22">
        <v>5.951E-2</v>
      </c>
      <c r="G159" s="22">
        <v>5.8970000000000002E-2</v>
      </c>
      <c r="H159" s="22">
        <v>5.9610000000000003E-2</v>
      </c>
      <c r="K159" s="15">
        <f t="shared" si="81"/>
        <v>0.85830841539547975</v>
      </c>
      <c r="L159" s="15">
        <f t="shared" si="59"/>
        <v>0.76002880445950527</v>
      </c>
      <c r="M159" s="15">
        <f t="shared" si="60"/>
        <v>0.68445050445534517</v>
      </c>
      <c r="N159" s="15">
        <f t="shared" si="61"/>
        <v>0.70425599475628153</v>
      </c>
      <c r="O159" s="15">
        <f t="shared" si="62"/>
        <v>0.75813772666001455</v>
      </c>
      <c r="P159" s="15">
        <f t="shared" si="63"/>
        <v>1.2089075129353115</v>
      </c>
      <c r="S159" s="11">
        <f t="shared" ca="1" si="83"/>
        <v>2.0000397492837032</v>
      </c>
      <c r="T159" s="11">
        <f t="shared" ca="1" si="83"/>
        <v>0.3442383200610083</v>
      </c>
      <c r="U159" s="11">
        <f t="shared" ca="1" si="83"/>
        <v>-0.43731264862548969</v>
      </c>
      <c r="V159" s="11">
        <f t="shared" ca="1" si="83"/>
        <v>-4.2447159860998562E-2</v>
      </c>
      <c r="W159" s="11">
        <f t="shared" ca="1" si="83"/>
        <v>5.1151811707417061E-2</v>
      </c>
      <c r="X159" s="11">
        <f t="shared" ca="1" si="83"/>
        <v>-2.6394404341403409E-2</v>
      </c>
      <c r="Z159" s="1">
        <f t="shared" ca="1" si="69"/>
        <v>6.1057037412409358E-2</v>
      </c>
      <c r="AA159" s="1">
        <f t="shared" ca="1" si="70"/>
        <v>6.0720772837377465E-2</v>
      </c>
      <c r="AB159" s="1">
        <f t="shared" ca="1" si="71"/>
        <v>6.0389268832967982E-2</v>
      </c>
      <c r="AC159" s="1">
        <f t="shared" ca="1" si="72"/>
        <v>5.9192091015240006E-2</v>
      </c>
      <c r="AD159" s="1">
        <f t="shared" ca="1" si="73"/>
        <v>5.9164871541744712E-2</v>
      </c>
      <c r="AE159" s="1">
        <f t="shared" ca="1" si="74"/>
        <v>5.9583641411777598E-2</v>
      </c>
      <c r="AF159" s="15">
        <f t="shared" ca="1" si="75"/>
        <v>7.7037412409358685E-5</v>
      </c>
      <c r="AG159" s="15">
        <f t="shared" ca="1" si="76"/>
        <v>-1.9922716262252976E-4</v>
      </c>
      <c r="AH159" s="15">
        <f t="shared" ca="1" si="77"/>
        <v>2.29268832967984E-4</v>
      </c>
      <c r="AI159" s="15">
        <f t="shared" ca="1" si="78"/>
        <v>-3.1790898475999446E-4</v>
      </c>
      <c r="AJ159" s="15">
        <f t="shared" ca="1" si="79"/>
        <v>1.9487154174471083E-4</v>
      </c>
      <c r="AK159" s="15">
        <f t="shared" ca="1" si="80"/>
        <v>-2.6358588222405444E-5</v>
      </c>
    </row>
    <row r="160" spans="1:37">
      <c r="A160" s="5">
        <f t="shared" si="82"/>
        <v>134</v>
      </c>
      <c r="B160" s="21">
        <v>36790</v>
      </c>
      <c r="C160" s="22">
        <v>6.0420000000000001E-2</v>
      </c>
      <c r="D160" s="22">
        <v>6.0229999999999999E-2</v>
      </c>
      <c r="E160" s="22">
        <v>5.9800000000000006E-2</v>
      </c>
      <c r="F160" s="22">
        <v>5.8740000000000001E-2</v>
      </c>
      <c r="G160" s="22">
        <v>5.8230000000000004E-2</v>
      </c>
      <c r="H160" s="22">
        <v>5.8929999999999996E-2</v>
      </c>
      <c r="K160" s="15">
        <f t="shared" si="81"/>
        <v>0.8077439300535364</v>
      </c>
      <c r="L160" s="15">
        <f t="shared" si="59"/>
        <v>0.69213154369352836</v>
      </c>
      <c r="M160" s="15">
        <f t="shared" si="60"/>
        <v>0.64289475781104632</v>
      </c>
      <c r="N160" s="15">
        <f t="shared" si="61"/>
        <v>0.59617090065299472</v>
      </c>
      <c r="O160" s="15">
        <f t="shared" si="62"/>
        <v>0.59568552789846785</v>
      </c>
      <c r="P160" s="15">
        <f t="shared" si="63"/>
        <v>0.88229129906556325</v>
      </c>
      <c r="S160" s="11">
        <f t="shared" ca="1" si="83"/>
        <v>1.7027497772538223</v>
      </c>
      <c r="T160" s="11">
        <f t="shared" ca="1" si="83"/>
        <v>0.10838324724582094</v>
      </c>
      <c r="U160" s="11">
        <f t="shared" ca="1" si="83"/>
        <v>-0.34606036249872701</v>
      </c>
      <c r="V160" s="11">
        <f t="shared" ca="1" si="83"/>
        <v>-4.6203131309956291E-2</v>
      </c>
      <c r="W160" s="11">
        <f t="shared" ca="1" si="83"/>
        <v>2.2021353283799838E-2</v>
      </c>
      <c r="X160" s="11">
        <f t="shared" ca="1" si="83"/>
        <v>-5.2679424054899414E-3</v>
      </c>
      <c r="Z160" s="1">
        <f t="shared" ca="1" si="69"/>
        <v>6.0546500611371276E-2</v>
      </c>
      <c r="AA160" s="1">
        <f t="shared" ca="1" si="70"/>
        <v>6.0103965958456969E-2</v>
      </c>
      <c r="AB160" s="1">
        <f t="shared" ca="1" si="71"/>
        <v>5.977995176904468E-2</v>
      </c>
      <c r="AC160" s="1">
        <f t="shared" ca="1" si="72"/>
        <v>5.8564759745943308E-2</v>
      </c>
      <c r="AD160" s="1">
        <f t="shared" ca="1" si="73"/>
        <v>5.8412125659088834E-2</v>
      </c>
      <c r="AE160" s="1">
        <f t="shared" ca="1" si="74"/>
        <v>5.8904152068043641E-2</v>
      </c>
      <c r="AF160" s="15">
        <f t="shared" ca="1" si="75"/>
        <v>1.2650061137127466E-4</v>
      </c>
      <c r="AG160" s="15">
        <f t="shared" ca="1" si="76"/>
        <v>-1.2603404154303E-4</v>
      </c>
      <c r="AH160" s="15">
        <f t="shared" ca="1" si="77"/>
        <v>-2.0048230955325985E-5</v>
      </c>
      <c r="AI160" s="15">
        <f t="shared" ca="1" si="78"/>
        <v>-1.7524025405669247E-4</v>
      </c>
      <c r="AJ160" s="15">
        <f t="shared" ca="1" si="79"/>
        <v>1.8212565908883038E-4</v>
      </c>
      <c r="AK160" s="15">
        <f t="shared" ca="1" si="80"/>
        <v>-2.5847931956354819E-5</v>
      </c>
    </row>
    <row r="161" spans="1:37">
      <c r="A161" s="5">
        <f t="shared" si="82"/>
        <v>135</v>
      </c>
      <c r="B161" s="21">
        <v>36791</v>
      </c>
      <c r="C161" s="22">
        <v>6.0839999999999998E-2</v>
      </c>
      <c r="D161" s="22">
        <v>6.0830000000000002E-2</v>
      </c>
      <c r="E161" s="22">
        <v>0.06</v>
      </c>
      <c r="F161" s="22">
        <v>5.926E-2</v>
      </c>
      <c r="G161" s="22">
        <v>5.8479999999999997E-2</v>
      </c>
      <c r="H161" s="22">
        <v>5.9130000000000002E-2</v>
      </c>
      <c r="K161" s="15">
        <f t="shared" si="81"/>
        <v>0.84566729405999375</v>
      </c>
      <c r="L161" s="15">
        <f t="shared" si="59"/>
        <v>0.75117264001176987</v>
      </c>
      <c r="M161" s="15">
        <f t="shared" si="60"/>
        <v>0.66598128372454524</v>
      </c>
      <c r="N161" s="15">
        <f t="shared" si="61"/>
        <v>0.66916343173573389</v>
      </c>
      <c r="O161" s="15">
        <f t="shared" si="62"/>
        <v>0.65056802748007025</v>
      </c>
      <c r="P161" s="15">
        <f t="shared" si="63"/>
        <v>0.97835489138019682</v>
      </c>
      <c r="S161" s="11">
        <f t="shared" ca="1" si="83"/>
        <v>1.8409594749094182</v>
      </c>
      <c r="T161" s="11">
        <f t="shared" ca="1" si="83"/>
        <v>0.1559680293425445</v>
      </c>
      <c r="U161" s="11">
        <f t="shared" ca="1" si="83"/>
        <v>-0.36242551074066354</v>
      </c>
      <c r="V161" s="11">
        <f t="shared" ca="1" si="83"/>
        <v>-5.5316401175806468E-2</v>
      </c>
      <c r="W161" s="11">
        <f t="shared" ca="1" si="83"/>
        <v>4.9265465826431758E-2</v>
      </c>
      <c r="X161" s="11">
        <f t="shared" ca="1" si="83"/>
        <v>-2.9056362850198351E-2</v>
      </c>
      <c r="Z161" s="1">
        <f t="shared" ca="1" si="69"/>
        <v>6.0974473429291479E-2</v>
      </c>
      <c r="AA161" s="1">
        <f t="shared" ca="1" si="70"/>
        <v>6.0564574695336666E-2</v>
      </c>
      <c r="AB161" s="1">
        <f t="shared" ca="1" si="71"/>
        <v>6.0195679269345735E-2</v>
      </c>
      <c r="AC161" s="1">
        <f t="shared" ca="1" si="72"/>
        <v>5.8936860481634455E-2</v>
      </c>
      <c r="AD161" s="1">
        <f t="shared" ca="1" si="73"/>
        <v>5.8716103567153455E-2</v>
      </c>
      <c r="AE161" s="1">
        <f t="shared" ca="1" si="74"/>
        <v>5.9097248735983939E-2</v>
      </c>
      <c r="AF161" s="15">
        <f t="shared" ca="1" si="75"/>
        <v>1.3447342929148037E-4</v>
      </c>
      <c r="AG161" s="15">
        <f t="shared" ca="1" si="76"/>
        <v>-2.6542530466333591E-4</v>
      </c>
      <c r="AH161" s="15">
        <f t="shared" ca="1" si="77"/>
        <v>1.9567926934573737E-4</v>
      </c>
      <c r="AI161" s="15">
        <f t="shared" ca="1" si="78"/>
        <v>-3.23139518365545E-4</v>
      </c>
      <c r="AJ161" s="15">
        <f t="shared" ca="1" si="79"/>
        <v>2.3610356715345754E-4</v>
      </c>
      <c r="AK161" s="15">
        <f t="shared" ca="1" si="80"/>
        <v>-3.2751264016063486E-5</v>
      </c>
    </row>
    <row r="162" spans="1:37">
      <c r="A162" s="5">
        <f t="shared" si="82"/>
        <v>136</v>
      </c>
      <c r="B162" s="21">
        <v>36794</v>
      </c>
      <c r="C162" s="22">
        <v>6.0949999999999997E-2</v>
      </c>
      <c r="D162" s="22">
        <v>6.0919999999999995E-2</v>
      </c>
      <c r="E162" s="22">
        <v>5.9879999999999996E-2</v>
      </c>
      <c r="F162" s="22">
        <v>5.9219999999999995E-2</v>
      </c>
      <c r="G162" s="22">
        <v>5.8369999999999998E-2</v>
      </c>
      <c r="H162" s="22">
        <v>5.8949999999999995E-2</v>
      </c>
      <c r="K162" s="15">
        <f t="shared" si="81"/>
        <v>0.85559960368073251</v>
      </c>
      <c r="L162" s="15">
        <f t="shared" si="59"/>
        <v>0.76002880445950527</v>
      </c>
      <c r="M162" s="15">
        <f t="shared" si="60"/>
        <v>0.65212936817644507</v>
      </c>
      <c r="N162" s="15">
        <f t="shared" si="61"/>
        <v>0.66354862165244555</v>
      </c>
      <c r="O162" s="15">
        <f t="shared" si="62"/>
        <v>0.62641972766416476</v>
      </c>
      <c r="P162" s="15">
        <f t="shared" si="63"/>
        <v>0.89189765829702594</v>
      </c>
      <c r="S162" s="11">
        <f t="shared" ca="1" si="83"/>
        <v>1.7992356251845014</v>
      </c>
      <c r="T162" s="11">
        <f t="shared" ca="1" si="83"/>
        <v>8.0327149395023612E-2</v>
      </c>
      <c r="U162" s="11">
        <f t="shared" ca="1" si="83"/>
        <v>-0.33572375614014016</v>
      </c>
      <c r="V162" s="11">
        <f t="shared" ca="1" si="83"/>
        <v>-4.5619229128498417E-2</v>
      </c>
      <c r="W162" s="11">
        <f t="shared" ca="1" si="83"/>
        <v>5.3707506070957582E-2</v>
      </c>
      <c r="X162" s="11">
        <f t="shared" ca="1" si="83"/>
        <v>-4.2068076613144531E-2</v>
      </c>
      <c r="Z162" s="1">
        <f t="shared" ca="1" si="69"/>
        <v>6.1060275292582067E-2</v>
      </c>
      <c r="AA162" s="1">
        <f t="shared" ca="1" si="70"/>
        <v>6.0595956248552851E-2</v>
      </c>
      <c r="AB162" s="1">
        <f t="shared" ca="1" si="71"/>
        <v>6.0194144379405651E-2</v>
      </c>
      <c r="AC162" s="1">
        <f t="shared" ca="1" si="72"/>
        <v>5.8890953527363878E-2</v>
      </c>
      <c r="AD162" s="1">
        <f t="shared" ca="1" si="73"/>
        <v>5.8573253623096448E-2</v>
      </c>
      <c r="AE162" s="1">
        <f t="shared" ca="1" si="74"/>
        <v>5.8922056868693104E-2</v>
      </c>
      <c r="AF162" s="15">
        <f t="shared" ca="1" si="75"/>
        <v>1.1027529258206964E-4</v>
      </c>
      <c r="AG162" s="15">
        <f t="shared" ca="1" si="76"/>
        <v>-3.2404375144714365E-4</v>
      </c>
      <c r="AH162" s="15">
        <f t="shared" ca="1" si="77"/>
        <v>3.1414437940565504E-4</v>
      </c>
      <c r="AI162" s="15">
        <f t="shared" ca="1" si="78"/>
        <v>-3.2904647263611725E-4</v>
      </c>
      <c r="AJ162" s="15">
        <f t="shared" ca="1" si="79"/>
        <v>2.032536230964499E-4</v>
      </c>
      <c r="AK162" s="15">
        <f t="shared" ca="1" si="80"/>
        <v>-2.7943131306891467E-5</v>
      </c>
    </row>
    <row r="163" spans="1:37">
      <c r="A163" s="5">
        <f t="shared" si="82"/>
        <v>137</v>
      </c>
      <c r="B163" s="21">
        <v>36795</v>
      </c>
      <c r="C163" s="22">
        <v>6.0610000000000004E-2</v>
      </c>
      <c r="D163" s="22">
        <v>6.0479999999999999E-2</v>
      </c>
      <c r="E163" s="22">
        <v>5.9530000000000007E-2</v>
      </c>
      <c r="F163" s="22">
        <v>5.8720000000000001E-2</v>
      </c>
      <c r="G163" s="22">
        <v>5.8019999999999995E-2</v>
      </c>
      <c r="H163" s="22">
        <v>5.8540000000000002E-2</v>
      </c>
      <c r="K163" s="15">
        <f t="shared" si="81"/>
        <v>0.82489973758026747</v>
      </c>
      <c r="L163" s="15">
        <f t="shared" si="59"/>
        <v>0.71673200049279551</v>
      </c>
      <c r="M163" s="15">
        <f t="shared" si="60"/>
        <v>0.61172794782782147</v>
      </c>
      <c r="N163" s="15">
        <f t="shared" si="61"/>
        <v>0.59336349561135104</v>
      </c>
      <c r="O163" s="15">
        <f t="shared" si="62"/>
        <v>0.54958422824991882</v>
      </c>
      <c r="P163" s="15">
        <f t="shared" si="63"/>
        <v>0.69496729405203583</v>
      </c>
      <c r="S163" s="11">
        <f t="shared" ca="1" si="83"/>
        <v>1.6190469549595179</v>
      </c>
      <c r="T163" s="11">
        <f t="shared" ca="1" si="83"/>
        <v>-5.2471185598104708E-2</v>
      </c>
      <c r="U163" s="11">
        <f t="shared" ca="1" si="83"/>
        <v>-0.27934004851574967</v>
      </c>
      <c r="V163" s="11">
        <f t="shared" ca="1" si="83"/>
        <v>-2.4905767249319144E-2</v>
      </c>
      <c r="W163" s="11">
        <f t="shared" ca="1" si="83"/>
        <v>3.5290633064411728E-2</v>
      </c>
      <c r="X163" s="11">
        <f t="shared" ca="1" si="83"/>
        <v>-3.8925120427882216E-2</v>
      </c>
      <c r="Z163" s="1">
        <f t="shared" ca="1" si="69"/>
        <v>6.0683571639982656E-2</v>
      </c>
      <c r="AA163" s="1">
        <f t="shared" ca="1" si="70"/>
        <v>6.0195296525386834E-2</v>
      </c>
      <c r="AB163" s="1">
        <f t="shared" ca="1" si="71"/>
        <v>5.9812326084616771E-2</v>
      </c>
      <c r="AC163" s="1">
        <f t="shared" ca="1" si="72"/>
        <v>5.8515073454750252E-2</v>
      </c>
      <c r="AD163" s="1">
        <f t="shared" ca="1" si="73"/>
        <v>5.8132198410805025E-2</v>
      </c>
      <c r="AE163" s="1">
        <f t="shared" ca="1" si="74"/>
        <v>5.8524465308138804E-2</v>
      </c>
      <c r="AF163" s="15">
        <f t="shared" ca="1" si="75"/>
        <v>7.3571639982651649E-5</v>
      </c>
      <c r="AG163" s="15">
        <f t="shared" ca="1" si="76"/>
        <v>-2.8470347461316547E-4</v>
      </c>
      <c r="AH163" s="15">
        <f t="shared" ca="1" si="77"/>
        <v>2.8232608461676439E-4</v>
      </c>
      <c r="AI163" s="15">
        <f t="shared" ca="1" si="78"/>
        <v>-2.0492654524974924E-4</v>
      </c>
      <c r="AJ163" s="15">
        <f t="shared" ca="1" si="79"/>
        <v>1.1219841080502974E-4</v>
      </c>
      <c r="AK163" s="15">
        <f t="shared" ca="1" si="80"/>
        <v>-1.553469186119788E-5</v>
      </c>
    </row>
    <row r="164" spans="1:37">
      <c r="A164" s="5">
        <f t="shared" si="82"/>
        <v>138</v>
      </c>
      <c r="B164" s="21">
        <v>36796</v>
      </c>
      <c r="C164" s="22">
        <v>6.071E-2</v>
      </c>
      <c r="D164" s="22">
        <v>6.0479999999999999E-2</v>
      </c>
      <c r="E164" s="22">
        <v>5.9530000000000007E-2</v>
      </c>
      <c r="F164" s="22">
        <v>5.8720000000000001E-2</v>
      </c>
      <c r="G164" s="22">
        <v>5.8209999999999998E-2</v>
      </c>
      <c r="H164" s="22">
        <v>5.9000000000000004E-2</v>
      </c>
      <c r="K164" s="15">
        <f t="shared" si="81"/>
        <v>0.83392910996275704</v>
      </c>
      <c r="L164" s="15">
        <f t="shared" si="59"/>
        <v>0.71673200049279551</v>
      </c>
      <c r="M164" s="15">
        <f t="shared" si="60"/>
        <v>0.61172794782782147</v>
      </c>
      <c r="N164" s="15">
        <f t="shared" si="61"/>
        <v>0.59336349561135104</v>
      </c>
      <c r="O164" s="15">
        <f t="shared" si="62"/>
        <v>0.59129492793193827</v>
      </c>
      <c r="P164" s="15">
        <f t="shared" si="63"/>
        <v>0.91591355637568772</v>
      </c>
      <c r="S164" s="11">
        <f t="shared" ca="1" si="83"/>
        <v>1.7190509514721206</v>
      </c>
      <c r="T164" s="11">
        <f t="shared" ca="1" si="83"/>
        <v>0.11623569213124219</v>
      </c>
      <c r="U164" s="11">
        <f t="shared" ca="1" si="83"/>
        <v>-0.38781759885753297</v>
      </c>
      <c r="V164" s="11">
        <f t="shared" ca="1" si="83"/>
        <v>-4.5007852920912556E-2</v>
      </c>
      <c r="W164" s="11">
        <f t="shared" ca="1" si="83"/>
        <v>3.7337743316557259E-2</v>
      </c>
      <c r="X164" s="11">
        <f t="shared" ca="1" si="83"/>
        <v>-3.8625921809846905E-2</v>
      </c>
      <c r="Z164" s="1">
        <f t="shared" ca="1" si="69"/>
        <v>6.0852876568273997E-2</v>
      </c>
      <c r="AA164" s="1">
        <f t="shared" ca="1" si="70"/>
        <v>6.0140113118029151E-2</v>
      </c>
      <c r="AB164" s="1">
        <f t="shared" ca="1" si="71"/>
        <v>5.9757463448546301E-2</v>
      </c>
      <c r="AC164" s="1">
        <f t="shared" ca="1" si="72"/>
        <v>5.8478192167090937E-2</v>
      </c>
      <c r="AD164" s="1">
        <f t="shared" ca="1" si="73"/>
        <v>5.839380310209713E-2</v>
      </c>
      <c r="AE164" s="1">
        <f t="shared" ca="1" si="74"/>
        <v>5.8973906533111672E-2</v>
      </c>
      <c r="AF164" s="15">
        <f t="shared" ca="1" si="75"/>
        <v>1.4287656827399742E-4</v>
      </c>
      <c r="AG164" s="15">
        <f t="shared" ca="1" si="76"/>
        <v>-3.398868819708481E-4</v>
      </c>
      <c r="AH164" s="15">
        <f t="shared" ca="1" si="77"/>
        <v>2.2746344854629452E-4</v>
      </c>
      <c r="AI164" s="15">
        <f t="shared" ca="1" si="78"/>
        <v>-2.4180783290906477E-4</v>
      </c>
      <c r="AJ164" s="15">
        <f t="shared" ca="1" si="79"/>
        <v>1.8380310209713258E-4</v>
      </c>
      <c r="AK164" s="15">
        <f t="shared" ca="1" si="80"/>
        <v>-2.6093466888331418E-5</v>
      </c>
    </row>
    <row r="165" spans="1:37">
      <c r="A165" s="5">
        <f t="shared" si="82"/>
        <v>139</v>
      </c>
      <c r="B165" s="21">
        <v>36797</v>
      </c>
      <c r="C165" s="22">
        <v>6.0810000000000003E-2</v>
      </c>
      <c r="D165" s="22">
        <v>0.06</v>
      </c>
      <c r="E165" s="22">
        <v>5.96E-2</v>
      </c>
      <c r="F165" s="22">
        <v>5.8629999999999995E-2</v>
      </c>
      <c r="G165" s="22">
        <v>5.8120000000000005E-2</v>
      </c>
      <c r="H165" s="22">
        <v>5.8819999999999997E-2</v>
      </c>
      <c r="K165" s="15">
        <f t="shared" si="81"/>
        <v>0.84295848234524717</v>
      </c>
      <c r="L165" s="15">
        <f t="shared" si="59"/>
        <v>0.6694991234382025</v>
      </c>
      <c r="M165" s="15">
        <f t="shared" si="60"/>
        <v>0.61980823189754575</v>
      </c>
      <c r="N165" s="15">
        <f t="shared" si="61"/>
        <v>0.58073017292395301</v>
      </c>
      <c r="O165" s="15">
        <f t="shared" si="62"/>
        <v>0.57153722808256247</v>
      </c>
      <c r="P165" s="15">
        <f t="shared" si="63"/>
        <v>0.82945632329251684</v>
      </c>
      <c r="S165" s="11">
        <f t="shared" ca="1" si="83"/>
        <v>1.6614933425371288</v>
      </c>
      <c r="T165" s="11">
        <f t="shared" ca="1" si="83"/>
        <v>5.3464511576348017E-2</v>
      </c>
      <c r="U165" s="11">
        <f t="shared" ca="1" si="83"/>
        <v>-0.35975697473245594</v>
      </c>
      <c r="V165" s="11">
        <f t="shared" ca="1" si="83"/>
        <v>-2.1530564721413403E-2</v>
      </c>
      <c r="W165" s="11">
        <f t="shared" ca="1" si="83"/>
        <v>3.9346668400068251E-2</v>
      </c>
      <c r="X165" s="11">
        <f t="shared" ca="1" si="83"/>
        <v>3.8813600008281305E-3</v>
      </c>
      <c r="Z165" s="1">
        <f t="shared" ca="1" si="69"/>
        <v>6.0784882027157532E-2</v>
      </c>
      <c r="AA165" s="1">
        <f t="shared" ca="1" si="70"/>
        <v>6.0069600687822092E-2</v>
      </c>
      <c r="AB165" s="1">
        <f t="shared" ca="1" si="71"/>
        <v>5.9681516988529359E-2</v>
      </c>
      <c r="AC165" s="1">
        <f t="shared" ca="1" si="72"/>
        <v>5.8389444665235976E-2</v>
      </c>
      <c r="AD165" s="1">
        <f t="shared" ca="1" si="73"/>
        <v>5.8240003422356829E-2</v>
      </c>
      <c r="AE165" s="1">
        <f t="shared" ca="1" si="74"/>
        <v>5.8804990450922863E-2</v>
      </c>
      <c r="AF165" s="15">
        <f t="shared" ca="1" si="75"/>
        <v>-2.5117972842471359E-5</v>
      </c>
      <c r="AG165" s="15">
        <f t="shared" ca="1" si="76"/>
        <v>6.9600687822093943E-5</v>
      </c>
      <c r="AH165" s="15">
        <f t="shared" ca="1" si="77"/>
        <v>8.1516988529359291E-5</v>
      </c>
      <c r="AI165" s="15">
        <f t="shared" ca="1" si="78"/>
        <v>-2.4055533476401852E-4</v>
      </c>
      <c r="AJ165" s="15">
        <f t="shared" ca="1" si="79"/>
        <v>1.200034223568236E-4</v>
      </c>
      <c r="AK165" s="15">
        <f t="shared" ca="1" si="80"/>
        <v>-1.500954907713431E-5</v>
      </c>
    </row>
    <row r="166" spans="1:37">
      <c r="A166" s="5">
        <f t="shared" si="82"/>
        <v>140</v>
      </c>
      <c r="B166" s="21">
        <v>36798</v>
      </c>
      <c r="C166" s="22">
        <v>6.0900000000000003E-2</v>
      </c>
      <c r="D166" s="22">
        <v>5.9790000000000003E-2</v>
      </c>
      <c r="E166" s="22">
        <v>5.9500000000000004E-2</v>
      </c>
      <c r="F166" s="22">
        <v>5.851E-2</v>
      </c>
      <c r="G166" s="22">
        <v>5.8019999999999995E-2</v>
      </c>
      <c r="H166" s="22">
        <v>5.885E-2</v>
      </c>
      <c r="K166" s="15">
        <f t="shared" si="81"/>
        <v>0.85108491748948811</v>
      </c>
      <c r="L166" s="15">
        <f t="shared" si="59"/>
        <v>0.6488347397268186</v>
      </c>
      <c r="M166" s="15">
        <f t="shared" si="60"/>
        <v>0.60826496894079629</v>
      </c>
      <c r="N166" s="15">
        <f t="shared" si="61"/>
        <v>0.56388574267409075</v>
      </c>
      <c r="O166" s="15">
        <f t="shared" si="62"/>
        <v>0.54958422824991882</v>
      </c>
      <c r="P166" s="15">
        <f t="shared" si="63"/>
        <v>0.84386586213971249</v>
      </c>
      <c r="S166" s="11">
        <f t="shared" ca="1" si="83"/>
        <v>1.6397672412210635</v>
      </c>
      <c r="T166" s="11">
        <f t="shared" ca="1" si="83"/>
        <v>6.0295430741600375E-2</v>
      </c>
      <c r="U166" s="11">
        <f t="shared" ca="1" si="83"/>
        <v>-0.38987301319801587</v>
      </c>
      <c r="V166" s="11">
        <f t="shared" ca="1" si="83"/>
        <v>-2.5422208510513578E-2</v>
      </c>
      <c r="W166" s="11">
        <f t="shared" ca="1" si="83"/>
        <v>4.5862059105472058E-2</v>
      </c>
      <c r="X166" s="11">
        <f t="shared" ca="1" si="83"/>
        <v>1.4667951147912773E-2</v>
      </c>
      <c r="Z166" s="1">
        <f t="shared" ca="1" si="69"/>
        <v>6.0853942642464069E-2</v>
      </c>
      <c r="AA166" s="1">
        <f t="shared" ca="1" si="70"/>
        <v>5.9948938038931601E-2</v>
      </c>
      <c r="AB166" s="1">
        <f t="shared" ca="1" si="71"/>
        <v>5.9539832629638349E-2</v>
      </c>
      <c r="AC166" s="1">
        <f t="shared" ca="1" si="72"/>
        <v>5.8224887119157749E-2</v>
      </c>
      <c r="AD166" s="1">
        <f t="shared" ca="1" si="73"/>
        <v>5.8164511773553536E-2</v>
      </c>
      <c r="AE166" s="1">
        <f t="shared" ca="1" si="74"/>
        <v>5.8832143413876312E-2</v>
      </c>
      <c r="AF166" s="15">
        <f t="shared" ca="1" si="75"/>
        <v>-4.6057357535933541E-5</v>
      </c>
      <c r="AG166" s="15">
        <f t="shared" ca="1" si="76"/>
        <v>1.5893803893159836E-4</v>
      </c>
      <c r="AH166" s="15">
        <f t="shared" ca="1" si="77"/>
        <v>3.9832629638344996E-5</v>
      </c>
      <c r="AI166" s="15">
        <f t="shared" ca="1" si="78"/>
        <v>-2.8511288084225039E-4</v>
      </c>
      <c r="AJ166" s="15">
        <f t="shared" ca="1" si="79"/>
        <v>1.4451177355354061E-4</v>
      </c>
      <c r="AK166" s="15">
        <f t="shared" ca="1" si="80"/>
        <v>-1.7856586123687901E-5</v>
      </c>
    </row>
    <row r="167" spans="1:37">
      <c r="A167" s="5">
        <f t="shared" si="82"/>
        <v>141</v>
      </c>
      <c r="B167" s="21">
        <v>36801</v>
      </c>
      <c r="C167" s="22">
        <v>6.0679999999999998E-2</v>
      </c>
      <c r="D167" s="22">
        <v>5.9699999999999996E-2</v>
      </c>
      <c r="E167" s="22">
        <v>5.926E-2</v>
      </c>
      <c r="F167" s="22">
        <v>5.8349999999999999E-2</v>
      </c>
      <c r="G167" s="22">
        <v>5.8230000000000004E-2</v>
      </c>
      <c r="H167" s="22">
        <v>5.9230000000000005E-2</v>
      </c>
      <c r="K167" s="15">
        <f t="shared" si="81"/>
        <v>0.8312202982480098</v>
      </c>
      <c r="L167" s="15">
        <f t="shared" si="59"/>
        <v>0.63997857527908175</v>
      </c>
      <c r="M167" s="15">
        <f t="shared" si="60"/>
        <v>0.58056113784459595</v>
      </c>
      <c r="N167" s="15">
        <f t="shared" si="61"/>
        <v>0.54142650234094014</v>
      </c>
      <c r="O167" s="15">
        <f t="shared" si="62"/>
        <v>0.59568552789846785</v>
      </c>
      <c r="P167" s="15">
        <f t="shared" si="63"/>
        <v>1.0263866875375136</v>
      </c>
      <c r="S167" s="11">
        <f t="shared" ref="S167:X176" ca="1" si="84">SUMPRODUCT(OFFSET($S$13:$X$13,S$24,0),$K167:$P167)</f>
        <v>1.6913814680182586</v>
      </c>
      <c r="T167" s="11">
        <f t="shared" ca="1" si="84"/>
        <v>0.22426908174052218</v>
      </c>
      <c r="U167" s="11">
        <f t="shared" ca="1" si="84"/>
        <v>-0.4752386216014155</v>
      </c>
      <c r="V167" s="11">
        <f t="shared" ca="1" si="84"/>
        <v>-2.5786358775545221E-2</v>
      </c>
      <c r="W167" s="11">
        <f t="shared" ca="1" si="84"/>
        <v>3.7629644947824011E-2</v>
      </c>
      <c r="X167" s="11">
        <f t="shared" ca="1" si="84"/>
        <v>-1.992091982688883E-3</v>
      </c>
      <c r="Z167" s="1">
        <f t="shared" ca="1" si="69"/>
        <v>6.0685472016928442E-2</v>
      </c>
      <c r="AA167" s="1">
        <f t="shared" ca="1" si="70"/>
        <v>5.9705930660400738E-2</v>
      </c>
      <c r="AB167" s="1">
        <f t="shared" ca="1" si="71"/>
        <v>5.9352388868164963E-2</v>
      </c>
      <c r="AC167" s="1">
        <f t="shared" ca="1" si="72"/>
        <v>5.8115705734088953E-2</v>
      </c>
      <c r="AD167" s="1">
        <f t="shared" ca="1" si="73"/>
        <v>5.8360671022448303E-2</v>
      </c>
      <c r="AE167" s="1">
        <f t="shared" ca="1" si="74"/>
        <v>5.9213078558924069E-2</v>
      </c>
      <c r="AF167" s="15">
        <f t="shared" ca="1" si="75"/>
        <v>5.4720169284441789E-6</v>
      </c>
      <c r="AG167" s="15">
        <f t="shared" ca="1" si="76"/>
        <v>5.9306604007422492E-6</v>
      </c>
      <c r="AH167" s="15">
        <f t="shared" ca="1" si="77"/>
        <v>9.2388868164962334E-5</v>
      </c>
      <c r="AI167" s="15">
        <f t="shared" ca="1" si="78"/>
        <v>-2.3429426591104613E-4</v>
      </c>
      <c r="AJ167" s="15">
        <f t="shared" ca="1" si="79"/>
        <v>1.3067102244829903E-4</v>
      </c>
      <c r="AK167" s="15">
        <f t="shared" ca="1" si="80"/>
        <v>-1.6921441075935795E-5</v>
      </c>
    </row>
    <row r="168" spans="1:37">
      <c r="A168" s="5">
        <f t="shared" si="82"/>
        <v>142</v>
      </c>
      <c r="B168" s="21">
        <v>36802</v>
      </c>
      <c r="C168" s="22">
        <v>6.0560000000000003E-2</v>
      </c>
      <c r="D168" s="22">
        <v>5.9950000000000003E-2</v>
      </c>
      <c r="E168" s="22">
        <v>5.9569999999999998E-2</v>
      </c>
      <c r="F168" s="22">
        <v>5.8769999999999996E-2</v>
      </c>
      <c r="G168" s="22">
        <v>5.867E-2</v>
      </c>
      <c r="H168" s="22">
        <v>5.9399999999999994E-2</v>
      </c>
      <c r="K168" s="15">
        <f t="shared" si="81"/>
        <v>0.8203850513890224</v>
      </c>
      <c r="L168" s="15">
        <f t="shared" si="59"/>
        <v>0.66457903207834956</v>
      </c>
      <c r="M168" s="15">
        <f t="shared" si="60"/>
        <v>0.61634525301052046</v>
      </c>
      <c r="N168" s="15">
        <f t="shared" si="61"/>
        <v>0.60038200821545984</v>
      </c>
      <c r="O168" s="15">
        <f t="shared" si="62"/>
        <v>0.69227872716208971</v>
      </c>
      <c r="P168" s="15">
        <f t="shared" si="63"/>
        <v>1.1080407410049449</v>
      </c>
      <c r="S168" s="11">
        <f t="shared" ca="1" si="84"/>
        <v>1.8077009389373835</v>
      </c>
      <c r="T168" s="11">
        <f t="shared" ca="1" si="84"/>
        <v>0.30648219474515614</v>
      </c>
      <c r="U168" s="11">
        <f t="shared" ca="1" si="84"/>
        <v>-0.44611749304726128</v>
      </c>
      <c r="V168" s="11">
        <f t="shared" ca="1" si="84"/>
        <v>-7.6038137504899073E-3</v>
      </c>
      <c r="W168" s="11">
        <f t="shared" ca="1" si="84"/>
        <v>3.5152579232148054E-2</v>
      </c>
      <c r="X168" s="11">
        <f t="shared" ca="1" si="84"/>
        <v>-3.5649940034932961E-3</v>
      </c>
      <c r="Z168" s="1">
        <f t="shared" ca="1" si="69"/>
        <v>6.0506661510927956E-2</v>
      </c>
      <c r="AA168" s="1">
        <f t="shared" ca="1" si="70"/>
        <v>5.999402288435194E-2</v>
      </c>
      <c r="AB168" s="1">
        <f t="shared" ca="1" si="71"/>
        <v>5.9716286223016571E-2</v>
      </c>
      <c r="AC168" s="1">
        <f t="shared" ca="1" si="72"/>
        <v>5.8572977012663521E-2</v>
      </c>
      <c r="AD168" s="1">
        <f t="shared" ca="1" si="73"/>
        <v>5.8734744444998509E-2</v>
      </c>
      <c r="AE168" s="1">
        <f t="shared" ca="1" si="74"/>
        <v>5.9392715071162741E-2</v>
      </c>
      <c r="AF168" s="15">
        <f t="shared" ca="1" si="75"/>
        <v>-5.3338489072046746E-5</v>
      </c>
      <c r="AG168" s="15">
        <f t="shared" ca="1" si="76"/>
        <v>4.4022884351936631E-5</v>
      </c>
      <c r="AH168" s="15">
        <f t="shared" ca="1" si="77"/>
        <v>1.462862230165729E-4</v>
      </c>
      <c r="AI168" s="15">
        <f t="shared" ca="1" si="78"/>
        <v>-1.9702298733647455E-4</v>
      </c>
      <c r="AJ168" s="15">
        <f t="shared" ca="1" si="79"/>
        <v>6.4744444998508788E-5</v>
      </c>
      <c r="AK168" s="15">
        <f t="shared" ca="1" si="80"/>
        <v>-7.2849288372534016E-6</v>
      </c>
    </row>
    <row r="169" spans="1:37">
      <c r="A169" s="5">
        <f t="shared" si="82"/>
        <v>143</v>
      </c>
      <c r="B169" s="21">
        <v>36803</v>
      </c>
      <c r="C169" s="22">
        <v>6.055E-2</v>
      </c>
      <c r="D169" s="22">
        <v>6.012E-2</v>
      </c>
      <c r="E169" s="22">
        <v>5.9820000000000005E-2</v>
      </c>
      <c r="F169" s="22">
        <v>5.9070000000000004E-2</v>
      </c>
      <c r="G169" s="22">
        <v>5.8860000000000003E-2</v>
      </c>
      <c r="H169" s="22">
        <v>5.9370000000000006E-2</v>
      </c>
      <c r="K169" s="15">
        <f t="shared" si="81"/>
        <v>0.8194821141507731</v>
      </c>
      <c r="L169" s="15">
        <f t="shared" si="59"/>
        <v>0.68130734270185089</v>
      </c>
      <c r="M169" s="15">
        <f t="shared" si="60"/>
        <v>0.64520341040239615</v>
      </c>
      <c r="N169" s="15">
        <f t="shared" si="61"/>
        <v>0.64249308384011827</v>
      </c>
      <c r="O169" s="15">
        <f t="shared" si="62"/>
        <v>0.73398942684410917</v>
      </c>
      <c r="P169" s="15">
        <f t="shared" si="63"/>
        <v>1.0936312021577559</v>
      </c>
      <c r="S169" s="11">
        <f t="shared" ca="1" si="84"/>
        <v>1.8570795500597859</v>
      </c>
      <c r="T169" s="11">
        <f t="shared" ca="1" si="84"/>
        <v>0.30012157415211832</v>
      </c>
      <c r="U169" s="11">
        <f t="shared" ca="1" si="84"/>
        <v>-0.39923597615272843</v>
      </c>
      <c r="V169" s="11">
        <f t="shared" ca="1" si="84"/>
        <v>4.149260295179702E-3</v>
      </c>
      <c r="W169" s="11">
        <f t="shared" ca="1" si="84"/>
        <v>3.6890112199998819E-2</v>
      </c>
      <c r="X169" s="11">
        <f t="shared" ca="1" si="84"/>
        <v>4.9330128751468548E-4</v>
      </c>
      <c r="Z169" s="1">
        <f t="shared" ca="1" si="69"/>
        <v>6.0441282954196297E-2</v>
      </c>
      <c r="AA169" s="1">
        <f t="shared" ca="1" si="70"/>
        <v>6.0237166194792052E-2</v>
      </c>
      <c r="AB169" s="1">
        <f t="shared" ca="1" si="71"/>
        <v>5.9988335505749169E-2</v>
      </c>
      <c r="AC169" s="1">
        <f t="shared" ca="1" si="72"/>
        <v>5.8876983733554523E-2</v>
      </c>
      <c r="AD169" s="1">
        <f t="shared" ca="1" si="73"/>
        <v>5.8887668925979804E-2</v>
      </c>
      <c r="AE169" s="1">
        <f t="shared" ca="1" si="74"/>
        <v>5.9368520813801236E-2</v>
      </c>
      <c r="AF169" s="15">
        <f t="shared" ca="1" si="75"/>
        <v>-1.0871704580370234E-4</v>
      </c>
      <c r="AG169" s="15">
        <f t="shared" ca="1" si="76"/>
        <v>1.1716619479205242E-4</v>
      </c>
      <c r="AH169" s="15">
        <f t="shared" ca="1" si="77"/>
        <v>1.6833550574916339E-4</v>
      </c>
      <c r="AI169" s="15">
        <f t="shared" ca="1" si="78"/>
        <v>-1.9301626644548098E-4</v>
      </c>
      <c r="AJ169" s="15">
        <f t="shared" ca="1" si="79"/>
        <v>2.7668925979801307E-5</v>
      </c>
      <c r="AK169" s="15">
        <f t="shared" ca="1" si="80"/>
        <v>-1.4791861987703547E-6</v>
      </c>
    </row>
    <row r="170" spans="1:37">
      <c r="A170" s="5">
        <f t="shared" si="82"/>
        <v>144</v>
      </c>
      <c r="B170" s="21">
        <v>36804</v>
      </c>
      <c r="C170" s="22">
        <v>6.0540000000000004E-2</v>
      </c>
      <c r="D170" s="22">
        <v>6.0039999999999996E-2</v>
      </c>
      <c r="E170" s="22">
        <v>5.9640000000000006E-2</v>
      </c>
      <c r="F170" s="22">
        <v>5.8799999999999998E-2</v>
      </c>
      <c r="G170" s="22">
        <v>5.8520000000000003E-2</v>
      </c>
      <c r="H170" s="22">
        <v>5.8920000000000007E-2</v>
      </c>
      <c r="K170" s="15">
        <f t="shared" si="81"/>
        <v>0.81857917691252446</v>
      </c>
      <c r="L170" s="15">
        <f t="shared" si="59"/>
        <v>0.67343519652608508</v>
      </c>
      <c r="M170" s="15">
        <f t="shared" si="60"/>
        <v>0.62442553708024628</v>
      </c>
      <c r="N170" s="15">
        <f t="shared" si="61"/>
        <v>0.60459311577792585</v>
      </c>
      <c r="O170" s="15">
        <f t="shared" si="62"/>
        <v>0.65934922741312796</v>
      </c>
      <c r="P170" s="15">
        <f t="shared" si="63"/>
        <v>0.87748811944983696</v>
      </c>
      <c r="S170" s="11">
        <f t="shared" ca="1" si="84"/>
        <v>1.7197536057403644</v>
      </c>
      <c r="T170" s="11">
        <f t="shared" ca="1" si="84"/>
        <v>0.12590202257577598</v>
      </c>
      <c r="U170" s="11">
        <f t="shared" ca="1" si="84"/>
        <v>-0.33042453859882015</v>
      </c>
      <c r="V170" s="11">
        <f t="shared" ca="1" si="84"/>
        <v>1.757065001162908E-2</v>
      </c>
      <c r="W170" s="11">
        <f t="shared" ca="1" si="84"/>
        <v>2.8910262587695683E-2</v>
      </c>
      <c r="X170" s="11">
        <f t="shared" ca="1" si="84"/>
        <v>-5.0032775466734743E-3</v>
      </c>
      <c r="Z170" s="1">
        <f t="shared" ca="1" si="69"/>
        <v>6.0410966808135E-2</v>
      </c>
      <c r="AA170" s="1">
        <f t="shared" ca="1" si="70"/>
        <v>6.0134861612777632E-2</v>
      </c>
      <c r="AB170" s="1">
        <f t="shared" ca="1" si="71"/>
        <v>5.9844900672326257E-2</v>
      </c>
      <c r="AC170" s="1">
        <f t="shared" ca="1" si="72"/>
        <v>5.866937284885812E-2</v>
      </c>
      <c r="AD170" s="1">
        <f t="shared" ca="1" si="73"/>
        <v>5.8490537187798418E-2</v>
      </c>
      <c r="AE170" s="1">
        <f t="shared" ca="1" si="74"/>
        <v>5.892631810048915E-2</v>
      </c>
      <c r="AF170" s="15">
        <f t="shared" ca="1" si="75"/>
        <v>-1.2903319186500367E-4</v>
      </c>
      <c r="AG170" s="15">
        <f t="shared" ca="1" si="76"/>
        <v>9.4861612777635829E-5</v>
      </c>
      <c r="AH170" s="15">
        <f t="shared" ca="1" si="77"/>
        <v>2.0490067232625114E-4</v>
      </c>
      <c r="AI170" s="15">
        <f t="shared" ca="1" si="78"/>
        <v>-1.3062715114187801E-4</v>
      </c>
      <c r="AJ170" s="15">
        <f t="shared" ca="1" si="79"/>
        <v>-2.9462812201584698E-5</v>
      </c>
      <c r="AK170" s="15">
        <f t="shared" ca="1" si="80"/>
        <v>6.318100489142997E-6</v>
      </c>
    </row>
    <row r="171" spans="1:37">
      <c r="A171" s="5">
        <f t="shared" si="82"/>
        <v>145</v>
      </c>
      <c r="B171" s="21">
        <v>36805</v>
      </c>
      <c r="C171" s="22">
        <v>6.0740000000000002E-2</v>
      </c>
      <c r="D171" s="22">
        <v>5.9690000000000007E-2</v>
      </c>
      <c r="E171" s="22">
        <v>5.9480000000000005E-2</v>
      </c>
      <c r="F171" s="22">
        <v>5.8979999999999998E-2</v>
      </c>
      <c r="G171" s="22">
        <v>5.8120000000000005E-2</v>
      </c>
      <c r="H171" s="22">
        <v>5.8369999999999998E-2</v>
      </c>
      <c r="K171" s="15">
        <f t="shared" si="81"/>
        <v>0.83663792167750417</v>
      </c>
      <c r="L171" s="15">
        <f t="shared" ref="L171:L234" si="85">(D171-D$21)/D$22</f>
        <v>0.63899455700711216</v>
      </c>
      <c r="M171" s="15">
        <f t="shared" ref="M171:M234" si="86">(E171-E$21)/E$22</f>
        <v>0.60595631634944636</v>
      </c>
      <c r="N171" s="15">
        <f t="shared" ref="N171:N234" si="87">(F171-F$21)/F$22</f>
        <v>0.62985976115272013</v>
      </c>
      <c r="O171" s="15">
        <f t="shared" ref="O171:O234" si="88">(G171-G$21)/G$22</f>
        <v>0.57153722808256247</v>
      </c>
      <c r="P171" s="15">
        <f t="shared" ref="P171:P234" si="89">(H171-H$21)/H$22</f>
        <v>0.61331324058459791</v>
      </c>
      <c r="S171" s="11">
        <f t="shared" ca="1" si="84"/>
        <v>1.5839926053859135</v>
      </c>
      <c r="T171" s="11">
        <f t="shared" ca="1" si="84"/>
        <v>-9.0039524414182837E-2</v>
      </c>
      <c r="U171" s="11">
        <f t="shared" ca="1" si="84"/>
        <v>-0.22335159158533455</v>
      </c>
      <c r="V171" s="11">
        <f t="shared" ca="1" si="84"/>
        <v>3.5325171864997118E-2</v>
      </c>
      <c r="W171" s="11">
        <f t="shared" ca="1" si="84"/>
        <v>7.9823145625931513E-2</v>
      </c>
      <c r="X171" s="11">
        <f t="shared" ca="1" si="84"/>
        <v>1.8604848690678737E-2</v>
      </c>
      <c r="Z171" s="1">
        <f t="shared" ca="1" si="69"/>
        <v>6.0375393165420455E-2</v>
      </c>
      <c r="AA171" s="1">
        <f t="shared" ca="1" si="70"/>
        <v>6.0162493241902842E-2</v>
      </c>
      <c r="AB171" s="1">
        <f t="shared" ca="1" si="71"/>
        <v>5.9831899135852649E-2</v>
      </c>
      <c r="AC171" s="1">
        <f t="shared" ca="1" si="72"/>
        <v>5.8588667981208591E-2</v>
      </c>
      <c r="AD171" s="1">
        <f t="shared" ca="1" si="73"/>
        <v>5.8095270091138386E-2</v>
      </c>
      <c r="AE171" s="1">
        <f t="shared" ca="1" si="74"/>
        <v>5.8380033919422133E-2</v>
      </c>
      <c r="AF171" s="15">
        <f t="shared" ca="1" si="75"/>
        <v>-3.6460683457954779E-4</v>
      </c>
      <c r="AG171" s="15">
        <f t="shared" ca="1" si="76"/>
        <v>4.7249324190283548E-4</v>
      </c>
      <c r="AH171" s="15">
        <f t="shared" ca="1" si="77"/>
        <v>3.5189913585264437E-4</v>
      </c>
      <c r="AI171" s="15">
        <f t="shared" ca="1" si="78"/>
        <v>-3.9133201879140711E-4</v>
      </c>
      <c r="AJ171" s="15">
        <f t="shared" ca="1" si="79"/>
        <v>-2.4729908861619021E-5</v>
      </c>
      <c r="AK171" s="15">
        <f t="shared" ca="1" si="80"/>
        <v>1.0033919422135218E-5</v>
      </c>
    </row>
    <row r="172" spans="1:37">
      <c r="A172" s="5">
        <f t="shared" si="82"/>
        <v>146</v>
      </c>
      <c r="B172" s="21">
        <v>36808</v>
      </c>
      <c r="C172" s="22">
        <v>6.0620000000000007E-2</v>
      </c>
      <c r="D172" s="22">
        <v>5.9950000000000003E-2</v>
      </c>
      <c r="E172" s="22">
        <v>5.9539999999999996E-2</v>
      </c>
      <c r="F172" s="22">
        <v>5.8620000000000005E-2</v>
      </c>
      <c r="G172" s="22">
        <v>5.8230000000000004E-2</v>
      </c>
      <c r="H172" s="22">
        <v>5.8460000000000005E-2</v>
      </c>
      <c r="K172" s="15">
        <f t="shared" si="81"/>
        <v>0.82580267481851677</v>
      </c>
      <c r="L172" s="15">
        <f t="shared" si="85"/>
        <v>0.66457903207834956</v>
      </c>
      <c r="M172" s="15">
        <f t="shared" si="86"/>
        <v>0.61288227412349527</v>
      </c>
      <c r="N172" s="15">
        <f t="shared" si="87"/>
        <v>0.57932647040313257</v>
      </c>
      <c r="O172" s="15">
        <f t="shared" si="88"/>
        <v>0.59568552789846785</v>
      </c>
      <c r="P172" s="15">
        <f t="shared" si="89"/>
        <v>0.65654185712618507</v>
      </c>
      <c r="S172" s="11">
        <f t="shared" ca="1" si="84"/>
        <v>1.5974228076146497</v>
      </c>
      <c r="T172" s="11">
        <f t="shared" ca="1" si="84"/>
        <v>-5.4025055208442752E-2</v>
      </c>
      <c r="U172" s="11">
        <f t="shared" ca="1" si="84"/>
        <v>-0.25297084185724061</v>
      </c>
      <c r="V172" s="11">
        <f t="shared" ca="1" si="84"/>
        <v>3.7950920671728422E-2</v>
      </c>
      <c r="W172" s="11">
        <f t="shared" ca="1" si="84"/>
        <v>2.5030183746245809E-2</v>
      </c>
      <c r="X172" s="11">
        <f t="shared" ca="1" si="84"/>
        <v>-2.8783642264841479E-3</v>
      </c>
      <c r="Z172" s="1">
        <f t="shared" ca="1" si="69"/>
        <v>6.0420913211997399E-2</v>
      </c>
      <c r="AA172" s="1">
        <f t="shared" ca="1" si="70"/>
        <v>6.0114773380120556E-2</v>
      </c>
      <c r="AB172" s="1">
        <f t="shared" ca="1" si="71"/>
        <v>5.9779816710091568E-2</v>
      </c>
      <c r="AC172" s="1">
        <f t="shared" ca="1" si="72"/>
        <v>5.8535425873636623E-2</v>
      </c>
      <c r="AD172" s="1">
        <f t="shared" ca="1" si="73"/>
        <v>5.812673894599224E-2</v>
      </c>
      <c r="AE172" s="1">
        <f t="shared" ca="1" si="74"/>
        <v>5.8477153110379793E-2</v>
      </c>
      <c r="AF172" s="15">
        <f t="shared" ca="1" si="75"/>
        <v>-1.9908678800260871E-4</v>
      </c>
      <c r="AG172" s="15">
        <f t="shared" ca="1" si="76"/>
        <v>1.6477338012055309E-4</v>
      </c>
      <c r="AH172" s="15">
        <f t="shared" ca="1" si="77"/>
        <v>2.3981671009157268E-4</v>
      </c>
      <c r="AI172" s="15">
        <f t="shared" ca="1" si="78"/>
        <v>-8.4574126363382018E-5</v>
      </c>
      <c r="AJ172" s="15">
        <f t="shared" ca="1" si="79"/>
        <v>-1.0326105400776386E-4</v>
      </c>
      <c r="AK172" s="15">
        <f t="shared" ca="1" si="80"/>
        <v>1.7153110379787562E-5</v>
      </c>
    </row>
    <row r="173" spans="1:37">
      <c r="A173" s="5">
        <f t="shared" si="82"/>
        <v>147</v>
      </c>
      <c r="B173" s="21">
        <v>36809</v>
      </c>
      <c r="C173" s="22">
        <v>6.0389999999999999E-2</v>
      </c>
      <c r="D173" s="22">
        <v>5.9350000000000007E-2</v>
      </c>
      <c r="E173" s="22">
        <v>5.9299999999999999E-2</v>
      </c>
      <c r="F173" s="22">
        <v>5.8120000000000005E-2</v>
      </c>
      <c r="G173" s="22">
        <v>5.772E-2</v>
      </c>
      <c r="H173" s="22">
        <v>5.806E-2</v>
      </c>
      <c r="K173" s="15">
        <f t="shared" si="81"/>
        <v>0.80503511833878927</v>
      </c>
      <c r="L173" s="15">
        <f t="shared" si="85"/>
        <v>0.60553793576010884</v>
      </c>
      <c r="M173" s="15">
        <f t="shared" si="86"/>
        <v>0.58517844302729571</v>
      </c>
      <c r="N173" s="15">
        <f t="shared" si="87"/>
        <v>0.50914134436203717</v>
      </c>
      <c r="O173" s="15">
        <f t="shared" si="88"/>
        <v>0.48372522875199536</v>
      </c>
      <c r="P173" s="15">
        <f t="shared" si="89"/>
        <v>0.4644146724969212</v>
      </c>
      <c r="S173" s="11">
        <f t="shared" ca="1" si="84"/>
        <v>1.4069072746513709</v>
      </c>
      <c r="T173" s="11">
        <f t="shared" ca="1" si="84"/>
        <v>-0.19690901721975035</v>
      </c>
      <c r="U173" s="11">
        <f t="shared" ca="1" si="84"/>
        <v>-0.21420206800670175</v>
      </c>
      <c r="V173" s="11">
        <f t="shared" ca="1" si="84"/>
        <v>3.462029221731959E-2</v>
      </c>
      <c r="W173" s="11">
        <f t="shared" ca="1" si="84"/>
        <v>1.5745726374063726E-2</v>
      </c>
      <c r="X173" s="11">
        <f t="shared" ca="1" si="84"/>
        <v>2.4439273466810029E-2</v>
      </c>
      <c r="Z173" s="1">
        <f t="shared" ca="1" si="69"/>
        <v>6.0178113524180919E-2</v>
      </c>
      <c r="AA173" s="1">
        <f t="shared" ca="1" si="70"/>
        <v>5.9691383836215049E-2</v>
      </c>
      <c r="AB173" s="1">
        <f t="shared" ca="1" si="71"/>
        <v>5.9343835772778533E-2</v>
      </c>
      <c r="AC173" s="1">
        <f t="shared" ca="1" si="72"/>
        <v>5.8069425670956201E-2</v>
      </c>
      <c r="AD173" s="1">
        <f t="shared" ca="1" si="73"/>
        <v>5.7627149327222522E-2</v>
      </c>
      <c r="AE173" s="1">
        <f t="shared" ca="1" si="74"/>
        <v>5.8075824393145209E-2</v>
      </c>
      <c r="AF173" s="15">
        <f t="shared" ca="1" si="75"/>
        <v>-2.1188647581907999E-4</v>
      </c>
      <c r="AG173" s="15">
        <f t="shared" ca="1" si="76"/>
        <v>3.4138383621504231E-4</v>
      </c>
      <c r="AH173" s="15">
        <f t="shared" ca="1" si="77"/>
        <v>4.3835772778534621E-5</v>
      </c>
      <c r="AI173" s="15">
        <f t="shared" ca="1" si="78"/>
        <v>-5.0574329043803767E-5</v>
      </c>
      <c r="AJ173" s="15">
        <f t="shared" ca="1" si="79"/>
        <v>-9.2850672777478049E-5</v>
      </c>
      <c r="AK173" s="15">
        <f t="shared" ca="1" si="80"/>
        <v>1.5824393145208449E-5</v>
      </c>
    </row>
    <row r="174" spans="1:37">
      <c r="A174" s="5">
        <f t="shared" si="82"/>
        <v>148</v>
      </c>
      <c r="B174" s="21">
        <v>36810</v>
      </c>
      <c r="C174" s="22">
        <v>6.028E-2</v>
      </c>
      <c r="D174" s="22">
        <v>5.9350000000000007E-2</v>
      </c>
      <c r="E174" s="22">
        <v>5.8939999999999999E-2</v>
      </c>
      <c r="F174" s="22">
        <v>5.7999999999999996E-2</v>
      </c>
      <c r="G174" s="22">
        <v>5.774E-2</v>
      </c>
      <c r="H174" s="22">
        <v>5.8230000000000004E-2</v>
      </c>
      <c r="K174" s="15">
        <f t="shared" si="81"/>
        <v>0.79510280871805039</v>
      </c>
      <c r="L174" s="15">
        <f t="shared" si="85"/>
        <v>0.60553793576010884</v>
      </c>
      <c r="M174" s="15">
        <f t="shared" si="86"/>
        <v>0.5436226963829961</v>
      </c>
      <c r="N174" s="15">
        <f t="shared" si="87"/>
        <v>0.49229691411217302</v>
      </c>
      <c r="O174" s="15">
        <f t="shared" si="88"/>
        <v>0.48811582871852349</v>
      </c>
      <c r="P174" s="15">
        <f t="shared" si="89"/>
        <v>0.54606872596435907</v>
      </c>
      <c r="S174" s="11">
        <f t="shared" ca="1" si="84"/>
        <v>1.4091051406648136</v>
      </c>
      <c r="T174" s="11">
        <f t="shared" ca="1" si="84"/>
        <v>-0.12414337629214994</v>
      </c>
      <c r="U174" s="11">
        <f t="shared" ca="1" si="84"/>
        <v>-0.26565855831743118</v>
      </c>
      <c r="V174" s="11">
        <f t="shared" ca="1" si="84"/>
        <v>3.2228988325807867E-2</v>
      </c>
      <c r="W174" s="11">
        <f t="shared" ca="1" si="84"/>
        <v>2.4110780516170313E-2</v>
      </c>
      <c r="X174" s="11">
        <f t="shared" ca="1" si="84"/>
        <v>-3.3599266101991682E-3</v>
      </c>
      <c r="Z174" s="1">
        <f t="shared" ca="1" si="69"/>
        <v>6.0105407019751048E-2</v>
      </c>
      <c r="AA174" s="1">
        <f t="shared" ca="1" si="70"/>
        <v>5.9490576697614914E-2</v>
      </c>
      <c r="AB174" s="1">
        <f t="shared" ca="1" si="71"/>
        <v>5.9160786956424787E-2</v>
      </c>
      <c r="AC174" s="1">
        <f t="shared" ca="1" si="72"/>
        <v>5.7913235668876843E-2</v>
      </c>
      <c r="AD174" s="1">
        <f t="shared" ca="1" si="73"/>
        <v>5.7655223338019465E-2</v>
      </c>
      <c r="AE174" s="1">
        <f t="shared" ca="1" si="74"/>
        <v>5.824430529164857E-2</v>
      </c>
      <c r="AF174" s="15">
        <f t="shared" ca="1" si="75"/>
        <v>-1.7459298024895265E-4</v>
      </c>
      <c r="AG174" s="15">
        <f t="shared" ca="1" si="76"/>
        <v>1.4057669761490671E-4</v>
      </c>
      <c r="AH174" s="15">
        <f t="shared" ca="1" si="77"/>
        <v>2.2078695642478718E-4</v>
      </c>
      <c r="AI174" s="15">
        <f t="shared" ca="1" si="78"/>
        <v>-8.6764331123152794E-5</v>
      </c>
      <c r="AJ174" s="15">
        <f t="shared" ca="1" si="79"/>
        <v>-8.4776661980534573E-5</v>
      </c>
      <c r="AK174" s="15">
        <f t="shared" ca="1" si="80"/>
        <v>1.4305291648565588E-5</v>
      </c>
    </row>
    <row r="175" spans="1:37">
      <c r="A175" s="5">
        <f t="shared" si="82"/>
        <v>149</v>
      </c>
      <c r="B175" s="21">
        <v>36811</v>
      </c>
      <c r="C175" s="22">
        <v>5.9180000000000003E-2</v>
      </c>
      <c r="D175" s="22">
        <v>5.824E-2</v>
      </c>
      <c r="E175" s="22">
        <v>5.7970000000000001E-2</v>
      </c>
      <c r="F175" s="22">
        <v>5.6850000000000005E-2</v>
      </c>
      <c r="G175" s="22">
        <v>5.7089999999999995E-2</v>
      </c>
      <c r="H175" s="22">
        <v>5.8110000000000002E-2</v>
      </c>
      <c r="K175" s="15">
        <f t="shared" si="81"/>
        <v>0.69577971251066173</v>
      </c>
      <c r="L175" s="15">
        <f t="shared" si="85"/>
        <v>0.49631190757136207</v>
      </c>
      <c r="M175" s="15">
        <f t="shared" si="86"/>
        <v>0.43165304570252183</v>
      </c>
      <c r="N175" s="15">
        <f t="shared" si="87"/>
        <v>0.33087112421765497</v>
      </c>
      <c r="O175" s="15">
        <f t="shared" si="88"/>
        <v>0.34542132980635259</v>
      </c>
      <c r="P175" s="15">
        <f t="shared" si="89"/>
        <v>0.48843057057557959</v>
      </c>
      <c r="S175" s="11">
        <f t="shared" ca="1" si="84"/>
        <v>1.1268514101401601</v>
      </c>
      <c r="T175" s="11">
        <f t="shared" ca="1" si="84"/>
        <v>-0.11013387206549807</v>
      </c>
      <c r="U175" s="11">
        <f t="shared" ca="1" si="84"/>
        <v>-0.31954043801625392</v>
      </c>
      <c r="V175" s="11">
        <f t="shared" ca="1" si="84"/>
        <v>7.886738134400828E-3</v>
      </c>
      <c r="W175" s="11">
        <f t="shared" ca="1" si="84"/>
        <v>-2.629381607881006E-3</v>
      </c>
      <c r="X175" s="11">
        <f t="shared" ca="1" si="84"/>
        <v>-4.063480917985831E-3</v>
      </c>
      <c r="Z175" s="1">
        <f t="shared" ca="1" si="69"/>
        <v>5.9164383169837839E-2</v>
      </c>
      <c r="AA175" s="1">
        <f t="shared" ca="1" si="70"/>
        <v>5.8226016046510509E-2</v>
      </c>
      <c r="AB175" s="1">
        <f t="shared" ca="1" si="71"/>
        <v>5.8004769509102674E-2</v>
      </c>
      <c r="AC175" s="1">
        <f t="shared" ca="1" si="72"/>
        <v>5.68759528723108E-2</v>
      </c>
      <c r="AD175" s="1">
        <f t="shared" ca="1" si="73"/>
        <v>5.7058471948082536E-2</v>
      </c>
      <c r="AE175" s="1">
        <f t="shared" ca="1" si="74"/>
        <v>5.8114396395823886E-2</v>
      </c>
      <c r="AF175" s="15">
        <f t="shared" ca="1" si="75"/>
        <v>-1.5616830162164252E-5</v>
      </c>
      <c r="AG175" s="15">
        <f t="shared" ca="1" si="76"/>
        <v>-1.3983953489490886E-5</v>
      </c>
      <c r="AH175" s="15">
        <f t="shared" ca="1" si="77"/>
        <v>3.4769509102673679E-5</v>
      </c>
      <c r="AI175" s="15">
        <f t="shared" ca="1" si="78"/>
        <v>2.5952872310795738E-5</v>
      </c>
      <c r="AJ175" s="15">
        <f t="shared" ca="1" si="79"/>
        <v>-3.1528051917459332E-5</v>
      </c>
      <c r="AK175" s="15">
        <f t="shared" ca="1" si="80"/>
        <v>4.396395823884347E-6</v>
      </c>
    </row>
    <row r="176" spans="1:37">
      <c r="A176" s="5">
        <f t="shared" si="82"/>
        <v>150</v>
      </c>
      <c r="B176" s="21">
        <v>36812</v>
      </c>
      <c r="C176" s="22">
        <v>5.96E-2</v>
      </c>
      <c r="D176" s="22">
        <v>5.8570000000000004E-2</v>
      </c>
      <c r="E176" s="22">
        <v>5.8169999999999999E-2</v>
      </c>
      <c r="F176" s="22">
        <v>5.7180000000000002E-2</v>
      </c>
      <c r="G176" s="22">
        <v>5.7240000000000006E-2</v>
      </c>
      <c r="H176" s="22">
        <v>5.8040000000000001E-2</v>
      </c>
      <c r="K176" s="15">
        <f t="shared" si="81"/>
        <v>0.73370307651711897</v>
      </c>
      <c r="L176" s="15">
        <f t="shared" si="85"/>
        <v>0.52878451054639508</v>
      </c>
      <c r="M176" s="15">
        <f t="shared" si="86"/>
        <v>0.45473957161602158</v>
      </c>
      <c r="N176" s="15">
        <f t="shared" si="87"/>
        <v>0.37719330740477747</v>
      </c>
      <c r="O176" s="15">
        <f t="shared" si="88"/>
        <v>0.37835082955531735</v>
      </c>
      <c r="P176" s="15">
        <f t="shared" si="89"/>
        <v>0.45480831326545851</v>
      </c>
      <c r="S176" s="11">
        <f t="shared" ca="1" si="84"/>
        <v>1.1868518793305987</v>
      </c>
      <c r="T176" s="11">
        <f t="shared" ca="1" si="84"/>
        <v>-0.15696930357587546</v>
      </c>
      <c r="U176" s="11">
        <f t="shared" ca="1" si="84"/>
        <v>-0.28775058641822965</v>
      </c>
      <c r="V176" s="11">
        <f t="shared" ca="1" si="84"/>
        <v>2.7268749829976707E-2</v>
      </c>
      <c r="W176" s="11">
        <f t="shared" ca="1" si="84"/>
        <v>1.0985451407620955E-2</v>
      </c>
      <c r="X176" s="11">
        <f t="shared" ca="1" si="84"/>
        <v>-8.641393978932474E-3</v>
      </c>
      <c r="Z176" s="1">
        <f t="shared" ca="1" si="69"/>
        <v>5.9486138839648234E-2</v>
      </c>
      <c r="AA176" s="1">
        <f t="shared" ca="1" si="70"/>
        <v>5.861827519653514E-2</v>
      </c>
      <c r="AB176" s="1">
        <f t="shared" ca="1" si="71"/>
        <v>5.8347410670811777E-2</v>
      </c>
      <c r="AC176" s="1">
        <f t="shared" ca="1" si="72"/>
        <v>5.7159612782350301E-2</v>
      </c>
      <c r="AD176" s="1">
        <f t="shared" ca="1" si="73"/>
        <v>5.715560049154373E-2</v>
      </c>
      <c r="AE176" s="1">
        <f t="shared" ca="1" si="74"/>
        <v>5.8053134686615104E-2</v>
      </c>
      <c r="AF176" s="15">
        <f t="shared" ca="1" si="75"/>
        <v>-1.1386116035176641E-4</v>
      </c>
      <c r="AG176" s="15">
        <f t="shared" ca="1" si="76"/>
        <v>4.8275196535135789E-5</v>
      </c>
      <c r="AH176" s="15">
        <f t="shared" ca="1" si="77"/>
        <v>1.7741067081177703E-4</v>
      </c>
      <c r="AI176" s="15">
        <f t="shared" ca="1" si="78"/>
        <v>-2.0387217649700529E-5</v>
      </c>
      <c r="AJ176" s="15">
        <f t="shared" ca="1" si="79"/>
        <v>-8.4399508456275973E-5</v>
      </c>
      <c r="AK176" s="15">
        <f t="shared" ca="1" si="80"/>
        <v>1.3134686615103031E-5</v>
      </c>
    </row>
    <row r="177" spans="1:37">
      <c r="A177" s="5">
        <f t="shared" si="82"/>
        <v>151</v>
      </c>
      <c r="B177" s="21">
        <v>36815</v>
      </c>
      <c r="C177" s="22">
        <v>5.9699999999999996E-2</v>
      </c>
      <c r="D177" s="22">
        <v>5.8819999999999997E-2</v>
      </c>
      <c r="E177" s="22">
        <v>5.842E-2</v>
      </c>
      <c r="F177" s="22">
        <v>5.7409999999999996E-2</v>
      </c>
      <c r="G177" s="22">
        <v>5.7320000000000003E-2</v>
      </c>
      <c r="H177" s="22">
        <v>5.8070000000000004E-2</v>
      </c>
      <c r="K177" s="15">
        <f t="shared" si="81"/>
        <v>0.74273244889960854</v>
      </c>
      <c r="L177" s="15">
        <f t="shared" si="85"/>
        <v>0.55338496734566156</v>
      </c>
      <c r="M177" s="15">
        <f t="shared" si="86"/>
        <v>0.48359772900789644</v>
      </c>
      <c r="N177" s="15">
        <f t="shared" si="87"/>
        <v>0.40947846538368049</v>
      </c>
      <c r="O177" s="15">
        <f t="shared" si="88"/>
        <v>0.39591322942142987</v>
      </c>
      <c r="P177" s="15">
        <f t="shared" si="89"/>
        <v>0.46921785211265421</v>
      </c>
      <c r="S177" s="11">
        <f t="shared" ref="S177:X186" ca="1" si="90">SUMPRODUCT(OFFSET($S$13:$X$13,S$24,0),$K177:$P177)</f>
        <v>1.2394235978000601</v>
      </c>
      <c r="T177" s="11">
        <f t="shared" ca="1" si="90"/>
        <v>-0.15690457804076918</v>
      </c>
      <c r="U177" s="11">
        <f t="shared" ca="1" si="90"/>
        <v>-0.27397367381457405</v>
      </c>
      <c r="V177" s="11">
        <f t="shared" ca="1" si="90"/>
        <v>1.6329248035128807E-2</v>
      </c>
      <c r="W177" s="11">
        <f t="shared" ca="1" si="90"/>
        <v>1.2811611297455838E-2</v>
      </c>
      <c r="X177" s="11">
        <f t="shared" ca="1" si="90"/>
        <v>-7.4973833152553503E-3</v>
      </c>
      <c r="Z177" s="1">
        <f t="shared" ca="1" si="69"/>
        <v>5.9620330475513912E-2</v>
      </c>
      <c r="AA177" s="1">
        <f t="shared" ca="1" si="70"/>
        <v>5.884780659185361E-2</v>
      </c>
      <c r="AB177" s="1">
        <f t="shared" ca="1" si="71"/>
        <v>5.8565367557520433E-2</v>
      </c>
      <c r="AC177" s="1">
        <f t="shared" ca="1" si="72"/>
        <v>5.7365300999162226E-2</v>
      </c>
      <c r="AD177" s="1">
        <f t="shared" ca="1" si="73"/>
        <v>5.7275713928305591E-2</v>
      </c>
      <c r="AE177" s="1">
        <f t="shared" ca="1" si="74"/>
        <v>5.8077300287584593E-2</v>
      </c>
      <c r="AF177" s="15">
        <f t="shared" ca="1" si="75"/>
        <v>-7.9669524486083998E-5</v>
      </c>
      <c r="AG177" s="15">
        <f t="shared" ca="1" si="76"/>
        <v>2.7806591853613005E-5</v>
      </c>
      <c r="AH177" s="15">
        <f t="shared" ca="1" si="77"/>
        <v>1.4536755752043301E-4</v>
      </c>
      <c r="AI177" s="15">
        <f t="shared" ca="1" si="78"/>
        <v>-4.4699000837769565E-5</v>
      </c>
      <c r="AJ177" s="15">
        <f t="shared" ca="1" si="79"/>
        <v>-4.4286071694411844E-5</v>
      </c>
      <c r="AK177" s="15">
        <f t="shared" ca="1" si="80"/>
        <v>7.3002875845898374E-6</v>
      </c>
    </row>
    <row r="178" spans="1:37">
      <c r="A178" s="5">
        <f t="shared" si="82"/>
        <v>152</v>
      </c>
      <c r="B178" s="21">
        <v>36816</v>
      </c>
      <c r="C178" s="22">
        <v>5.9370000000000006E-2</v>
      </c>
      <c r="D178" s="22">
        <v>5.8309999999999994E-2</v>
      </c>
      <c r="E178" s="22">
        <v>5.7750000000000003E-2</v>
      </c>
      <c r="F178" s="22">
        <v>5.6750000000000002E-2</v>
      </c>
      <c r="G178" s="22">
        <v>5.6730000000000003E-2</v>
      </c>
      <c r="H178" s="22">
        <v>5.7670000000000006E-2</v>
      </c>
      <c r="K178" s="15">
        <f t="shared" si="81"/>
        <v>0.7129355200373928</v>
      </c>
      <c r="L178" s="15">
        <f t="shared" si="85"/>
        <v>0.50320003547515624</v>
      </c>
      <c r="M178" s="15">
        <f t="shared" si="86"/>
        <v>0.40625786719767221</v>
      </c>
      <c r="N178" s="15">
        <f t="shared" si="87"/>
        <v>0.31683409900943549</v>
      </c>
      <c r="O178" s="15">
        <f t="shared" si="88"/>
        <v>0.26639053040884486</v>
      </c>
      <c r="P178" s="15">
        <f t="shared" si="89"/>
        <v>0.27709066748339373</v>
      </c>
      <c r="S178" s="11">
        <f t="shared" ca="1" si="90"/>
        <v>1.0109515583188367</v>
      </c>
      <c r="T178" s="11">
        <f t="shared" ca="1" si="90"/>
        <v>-0.29463595686953736</v>
      </c>
      <c r="U178" s="11">
        <f t="shared" ca="1" si="90"/>
        <v>-0.25513903828181861</v>
      </c>
      <c r="V178" s="11">
        <f t="shared" ca="1" si="90"/>
        <v>1.5678436412090477E-2</v>
      </c>
      <c r="W178" s="11">
        <f t="shared" ca="1" si="90"/>
        <v>1.1116160005574704E-2</v>
      </c>
      <c r="X178" s="11">
        <f t="shared" ca="1" si="90"/>
        <v>-1.9001934152248465E-2</v>
      </c>
      <c r="Z178" s="1">
        <f t="shared" ca="1" si="69"/>
        <v>5.9317414039907444E-2</v>
      </c>
      <c r="AA178" s="1">
        <f t="shared" ca="1" si="70"/>
        <v>5.8241742864163865E-2</v>
      </c>
      <c r="AB178" s="1">
        <f t="shared" ca="1" si="71"/>
        <v>5.7947532018146876E-2</v>
      </c>
      <c r="AC178" s="1">
        <f t="shared" ca="1" si="72"/>
        <v>5.6718456120817308E-2</v>
      </c>
      <c r="AD178" s="1">
        <f t="shared" ca="1" si="73"/>
        <v>5.6682048634019745E-2</v>
      </c>
      <c r="AE178" s="1">
        <f t="shared" ca="1" si="74"/>
        <v>5.7677350335621991E-2</v>
      </c>
      <c r="AF178" s="15">
        <f t="shared" ca="1" si="75"/>
        <v>-5.2585960092561834E-5</v>
      </c>
      <c r="AG178" s="15">
        <f t="shared" ca="1" si="76"/>
        <v>-6.825713583612919E-5</v>
      </c>
      <c r="AH178" s="15">
        <f t="shared" ca="1" si="77"/>
        <v>1.9753201814687316E-4</v>
      </c>
      <c r="AI178" s="15">
        <f t="shared" ca="1" si="78"/>
        <v>-3.1543879182693857E-5</v>
      </c>
      <c r="AJ178" s="15">
        <f t="shared" ca="1" si="79"/>
        <v>-4.7951365980257454E-5</v>
      </c>
      <c r="AK178" s="15">
        <f t="shared" ca="1" si="80"/>
        <v>7.3503356219847826E-6</v>
      </c>
    </row>
    <row r="179" spans="1:37">
      <c r="A179" s="5">
        <f t="shared" si="82"/>
        <v>153</v>
      </c>
      <c r="B179" s="21">
        <v>36817</v>
      </c>
      <c r="C179" s="22">
        <v>5.9360000000000003E-2</v>
      </c>
      <c r="D179" s="22">
        <v>5.8300000000000005E-2</v>
      </c>
      <c r="E179" s="22">
        <v>5.7690000000000005E-2</v>
      </c>
      <c r="F179" s="22">
        <v>5.6590000000000001E-2</v>
      </c>
      <c r="G179" s="22">
        <v>5.6669999999999998E-2</v>
      </c>
      <c r="H179" s="22">
        <v>5.7699999999999994E-2</v>
      </c>
      <c r="K179" s="15">
        <f t="shared" si="81"/>
        <v>0.7120325827991435</v>
      </c>
      <c r="L179" s="15">
        <f t="shared" si="85"/>
        <v>0.50221601720318665</v>
      </c>
      <c r="M179" s="15">
        <f t="shared" si="86"/>
        <v>0.39933190942362257</v>
      </c>
      <c r="N179" s="15">
        <f t="shared" si="87"/>
        <v>0.29437485867628493</v>
      </c>
      <c r="O179" s="15">
        <f t="shared" si="88"/>
        <v>0.25321873050925892</v>
      </c>
      <c r="P179" s="15">
        <f t="shared" si="89"/>
        <v>0.29150020633058277</v>
      </c>
      <c r="S179" s="11">
        <f t="shared" ca="1" si="90"/>
        <v>0.99724157347995568</v>
      </c>
      <c r="T179" s="11">
        <f t="shared" ca="1" si="90"/>
        <v>-0.28639076532205782</v>
      </c>
      <c r="U179" s="11">
        <f t="shared" ca="1" si="90"/>
        <v>-0.27805533747914224</v>
      </c>
      <c r="V179" s="11">
        <f t="shared" ca="1" si="90"/>
        <v>8.6694544325966738E-3</v>
      </c>
      <c r="W179" s="11">
        <f t="shared" ca="1" si="90"/>
        <v>1.6228962922406939E-3</v>
      </c>
      <c r="X179" s="11">
        <f t="shared" ca="1" si="90"/>
        <v>-2.2868399756815625E-2</v>
      </c>
      <c r="Z179" s="1">
        <f t="shared" ca="1" si="69"/>
        <v>5.9364180888323091E-2</v>
      </c>
      <c r="AA179" s="1">
        <f t="shared" ca="1" si="70"/>
        <v>5.8153886511165764E-2</v>
      </c>
      <c r="AB179" s="1">
        <f t="shared" ca="1" si="71"/>
        <v>5.7845847819865626E-2</v>
      </c>
      <c r="AC179" s="1">
        <f t="shared" ca="1" si="72"/>
        <v>5.660210065866933E-2</v>
      </c>
      <c r="AD179" s="1">
        <f t="shared" ca="1" si="73"/>
        <v>5.6634080125100045E-2</v>
      </c>
      <c r="AE179" s="1">
        <f t="shared" ca="1" si="74"/>
        <v>5.7704742494971747E-2</v>
      </c>
      <c r="AF179" s="15">
        <f t="shared" ca="1" si="75"/>
        <v>4.1808883230881611E-6</v>
      </c>
      <c r="AG179" s="15">
        <f t="shared" ca="1" si="76"/>
        <v>-1.4611348883424025E-4</v>
      </c>
      <c r="AH179" s="15">
        <f t="shared" ca="1" si="77"/>
        <v>1.5584781986562046E-4</v>
      </c>
      <c r="AI179" s="15">
        <f t="shared" ca="1" si="78"/>
        <v>1.2100658669328412E-5</v>
      </c>
      <c r="AJ179" s="15">
        <f t="shared" ca="1" si="79"/>
        <v>-3.5919874899953408E-5</v>
      </c>
      <c r="AK179" s="15">
        <f t="shared" ca="1" si="80"/>
        <v>4.7424949717531084E-6</v>
      </c>
    </row>
    <row r="180" spans="1:37">
      <c r="A180" s="5">
        <f t="shared" si="82"/>
        <v>154</v>
      </c>
      <c r="B180" s="21">
        <v>36818</v>
      </c>
      <c r="C180" s="22">
        <v>5.9569999999999998E-2</v>
      </c>
      <c r="D180" s="22">
        <v>5.8390000000000004E-2</v>
      </c>
      <c r="E180" s="22">
        <v>5.7759999999999999E-2</v>
      </c>
      <c r="F180" s="22">
        <v>5.67E-2</v>
      </c>
      <c r="G180" s="22">
        <v>5.6550000000000003E-2</v>
      </c>
      <c r="H180" s="22">
        <v>5.7500000000000002E-2</v>
      </c>
      <c r="K180" s="15">
        <f t="shared" si="81"/>
        <v>0.73099426480237184</v>
      </c>
      <c r="L180" s="15">
        <f t="shared" si="85"/>
        <v>0.51107218165092272</v>
      </c>
      <c r="M180" s="15">
        <f t="shared" si="86"/>
        <v>0.40741219349334679</v>
      </c>
      <c r="N180" s="15">
        <f t="shared" si="87"/>
        <v>0.30981558640532575</v>
      </c>
      <c r="O180" s="15">
        <f t="shared" si="88"/>
        <v>0.22687513071009019</v>
      </c>
      <c r="P180" s="15">
        <f t="shared" si="89"/>
        <v>0.19543661401595583</v>
      </c>
      <c r="S180" s="11">
        <f t="shared" ca="1" si="90"/>
        <v>0.97307899035301249</v>
      </c>
      <c r="T180" s="11">
        <f t="shared" ca="1" si="90"/>
        <v>-0.37784597093249483</v>
      </c>
      <c r="U180" s="11">
        <f t="shared" ca="1" si="90"/>
        <v>-0.23846682062565122</v>
      </c>
      <c r="V180" s="11">
        <f t="shared" ca="1" si="90"/>
        <v>1.0523572561021405E-2</v>
      </c>
      <c r="W180" s="11">
        <f t="shared" ca="1" si="90"/>
        <v>1.3219898300538149E-2</v>
      </c>
      <c r="X180" s="11">
        <f t="shared" ca="1" si="90"/>
        <v>-1.9579147189922475E-2</v>
      </c>
      <c r="Z180" s="1">
        <f t="shared" ca="1" si="69"/>
        <v>5.9532393292484637E-2</v>
      </c>
      <c r="AA180" s="1">
        <f t="shared" ca="1" si="70"/>
        <v>5.8306802762998482E-2</v>
      </c>
      <c r="AB180" s="1">
        <f t="shared" ca="1" si="71"/>
        <v>5.7953724797587799E-2</v>
      </c>
      <c r="AC180" s="1">
        <f t="shared" ca="1" si="72"/>
        <v>5.665079694936908E-2</v>
      </c>
      <c r="AD180" s="1">
        <f t="shared" ca="1" si="73"/>
        <v>5.6521971993906912E-2</v>
      </c>
      <c r="AE180" s="1">
        <f t="shared" ca="1" si="74"/>
        <v>5.7504500821530379E-2</v>
      </c>
      <c r="AF180" s="15">
        <f t="shared" ca="1" si="75"/>
        <v>-3.7606707515361326E-5</v>
      </c>
      <c r="AG180" s="15">
        <f t="shared" ca="1" si="76"/>
        <v>-8.3197237001522706E-5</v>
      </c>
      <c r="AH180" s="15">
        <f t="shared" ca="1" si="77"/>
        <v>1.9372479758780065E-4</v>
      </c>
      <c r="AI180" s="15">
        <f t="shared" ca="1" si="78"/>
        <v>-4.9203050630920731E-5</v>
      </c>
      <c r="AJ180" s="15">
        <f t="shared" ca="1" si="79"/>
        <v>-2.8028006093090696E-5</v>
      </c>
      <c r="AK180" s="15">
        <f t="shared" ca="1" si="80"/>
        <v>4.5008215303760091E-6</v>
      </c>
    </row>
    <row r="181" spans="1:37">
      <c r="A181" s="5">
        <f t="shared" si="82"/>
        <v>155</v>
      </c>
      <c r="B181" s="21">
        <v>36819</v>
      </c>
      <c r="C181" s="22">
        <v>5.944E-2</v>
      </c>
      <c r="D181" s="22">
        <v>5.8290000000000002E-2</v>
      </c>
      <c r="E181" s="22">
        <v>5.7709999999999997E-2</v>
      </c>
      <c r="F181" s="22">
        <v>5.6690000000000004E-2</v>
      </c>
      <c r="G181" s="22">
        <v>5.6319999999999995E-2</v>
      </c>
      <c r="H181" s="22">
        <v>5.7270000000000001E-2</v>
      </c>
      <c r="K181" s="15">
        <f t="shared" si="81"/>
        <v>0.71925608070513514</v>
      </c>
      <c r="L181" s="15">
        <f t="shared" si="85"/>
        <v>0.50123199893121562</v>
      </c>
      <c r="M181" s="15">
        <f t="shared" si="86"/>
        <v>0.40164056201497167</v>
      </c>
      <c r="N181" s="15">
        <f t="shared" si="87"/>
        <v>0.30841188388450436</v>
      </c>
      <c r="O181" s="15">
        <f t="shared" si="88"/>
        <v>0.17638323109501294</v>
      </c>
      <c r="P181" s="15">
        <f t="shared" si="89"/>
        <v>8.4963482854129885E-2</v>
      </c>
      <c r="S181" s="11">
        <f t="shared" ca="1" si="90"/>
        <v>0.90062802221193972</v>
      </c>
      <c r="T181" s="11">
        <f t="shared" ca="1" si="90"/>
        <v>-0.46357318892377286</v>
      </c>
      <c r="U181" s="11">
        <f t="shared" ca="1" si="90"/>
        <v>-0.19124837858394905</v>
      </c>
      <c r="V181" s="11">
        <f t="shared" ca="1" si="90"/>
        <v>1.0981393494185754E-3</v>
      </c>
      <c r="W181" s="11">
        <f t="shared" ca="1" si="90"/>
        <v>2.2362608824888726E-2</v>
      </c>
      <c r="X181" s="11">
        <f t="shared" ca="1" si="90"/>
        <v>-1.4748722459415492E-2</v>
      </c>
      <c r="Z181" s="1">
        <f t="shared" ca="1" si="69"/>
        <v>5.9406078557713959E-2</v>
      </c>
      <c r="AA181" s="1">
        <f t="shared" ca="1" si="70"/>
        <v>5.8239630520517942E-2</v>
      </c>
      <c r="AB181" s="1">
        <f t="shared" ca="1" si="71"/>
        <v>5.7888035868336407E-2</v>
      </c>
      <c r="AC181" s="1">
        <f t="shared" ca="1" si="72"/>
        <v>5.6577565928158699E-2</v>
      </c>
      <c r="AD181" s="1">
        <f t="shared" ca="1" si="73"/>
        <v>5.6336437567172111E-2</v>
      </c>
      <c r="AE181" s="1">
        <f t="shared" ca="1" si="74"/>
        <v>5.7268660537587258E-2</v>
      </c>
      <c r="AF181" s="15">
        <f t="shared" ca="1" si="75"/>
        <v>-3.3921442286040382E-5</v>
      </c>
      <c r="AG181" s="15">
        <f t="shared" ca="1" si="76"/>
        <v>-5.036947948205972E-5</v>
      </c>
      <c r="AH181" s="15">
        <f t="shared" ca="1" si="77"/>
        <v>1.7803586833640972E-4</v>
      </c>
      <c r="AI181" s="15">
        <f t="shared" ca="1" si="78"/>
        <v>-1.1243407184130527E-4</v>
      </c>
      <c r="AJ181" s="15">
        <f t="shared" ca="1" si="79"/>
        <v>1.6437567172115919E-5</v>
      </c>
      <c r="AK181" s="15">
        <f t="shared" ca="1" si="80"/>
        <v>-1.3394624127430199E-6</v>
      </c>
    </row>
    <row r="182" spans="1:37">
      <c r="A182" s="5">
        <f t="shared" si="82"/>
        <v>156</v>
      </c>
      <c r="B182" s="21">
        <v>36822</v>
      </c>
      <c r="C182" s="22">
        <v>5.9549999999999999E-2</v>
      </c>
      <c r="D182" s="22">
        <v>5.8110000000000002E-2</v>
      </c>
      <c r="E182" s="22">
        <v>5.7279999999999998E-2</v>
      </c>
      <c r="F182" s="22">
        <v>5.6340000000000001E-2</v>
      </c>
      <c r="G182" s="22">
        <v>5.5840000000000001E-2</v>
      </c>
      <c r="H182" s="22">
        <v>5.6820000000000002E-2</v>
      </c>
      <c r="K182" s="15">
        <f t="shared" si="81"/>
        <v>0.7291883903258739</v>
      </c>
      <c r="L182" s="15">
        <f t="shared" si="85"/>
        <v>0.48351967003574331</v>
      </c>
      <c r="M182" s="15">
        <f t="shared" si="86"/>
        <v>0.35200453130094694</v>
      </c>
      <c r="N182" s="15">
        <f t="shared" si="87"/>
        <v>0.25928229565573718</v>
      </c>
      <c r="O182" s="15">
        <f t="shared" si="88"/>
        <v>7.1008831898334915E-2</v>
      </c>
      <c r="P182" s="15">
        <f t="shared" si="89"/>
        <v>-0.13117959985378902</v>
      </c>
      <c r="S182" s="11">
        <f t="shared" ca="1" si="90"/>
        <v>0.73338995751146696</v>
      </c>
      <c r="T182" s="11">
        <f t="shared" ca="1" si="90"/>
        <v>-0.64546917503569801</v>
      </c>
      <c r="U182" s="11">
        <f t="shared" ca="1" si="90"/>
        <v>-0.14992003237063936</v>
      </c>
      <c r="V182" s="11">
        <f t="shared" ca="1" si="90"/>
        <v>1.0286629153973839E-2</v>
      </c>
      <c r="W182" s="11">
        <f t="shared" ca="1" si="90"/>
        <v>3.2922953299330204E-2</v>
      </c>
      <c r="X182" s="11">
        <f t="shared" ca="1" si="90"/>
        <v>-2.7106881424038009E-2</v>
      </c>
      <c r="Z182" s="1">
        <f t="shared" ca="1" si="69"/>
        <v>5.9477298171567113E-2</v>
      </c>
      <c r="AA182" s="1">
        <f t="shared" ca="1" si="70"/>
        <v>5.8021132394487709E-2</v>
      </c>
      <c r="AB182" s="1">
        <f t="shared" ca="1" si="71"/>
        <v>5.7597672443745036E-2</v>
      </c>
      <c r="AC182" s="1">
        <f t="shared" ca="1" si="72"/>
        <v>5.6187870414019243E-2</v>
      </c>
      <c r="AD182" s="1">
        <f t="shared" ca="1" si="73"/>
        <v>5.5832493643447015E-2</v>
      </c>
      <c r="AE182" s="1">
        <f t="shared" ca="1" si="74"/>
        <v>5.6822596040960745E-2</v>
      </c>
      <c r="AF182" s="15">
        <f t="shared" ca="1" si="75"/>
        <v>-7.2701828432886195E-5</v>
      </c>
      <c r="AG182" s="15">
        <f t="shared" ca="1" si="76"/>
        <v>-8.8867605512292502E-5</v>
      </c>
      <c r="AH182" s="15">
        <f t="shared" ca="1" si="77"/>
        <v>3.1767244374503872E-4</v>
      </c>
      <c r="AI182" s="15">
        <f t="shared" ca="1" si="78"/>
        <v>-1.5212958598075782E-4</v>
      </c>
      <c r="AJ182" s="15">
        <f t="shared" ca="1" si="79"/>
        <v>-7.5063565529859266E-6</v>
      </c>
      <c r="AK182" s="15">
        <f t="shared" ca="1" si="80"/>
        <v>2.5960409607422852E-6</v>
      </c>
    </row>
    <row r="183" spans="1:37">
      <c r="A183" s="5">
        <f t="shared" si="82"/>
        <v>157</v>
      </c>
      <c r="B183" s="21">
        <v>36823</v>
      </c>
      <c r="C183" s="22">
        <v>5.9760000000000001E-2</v>
      </c>
      <c r="D183" s="22">
        <v>5.8280000000000005E-2</v>
      </c>
      <c r="E183" s="22">
        <v>5.7530000000000005E-2</v>
      </c>
      <c r="F183" s="22">
        <v>5.6559999999999999E-2</v>
      </c>
      <c r="G183" s="22">
        <v>5.6150000000000005E-2</v>
      </c>
      <c r="H183" s="22">
        <v>5.7050000000000003E-2</v>
      </c>
      <c r="K183" s="15">
        <f t="shared" si="81"/>
        <v>0.74815007232910291</v>
      </c>
      <c r="L183" s="15">
        <f t="shared" si="85"/>
        <v>0.50024798065924536</v>
      </c>
      <c r="M183" s="15">
        <f t="shared" si="86"/>
        <v>0.38086268869282258</v>
      </c>
      <c r="N183" s="15">
        <f t="shared" si="87"/>
        <v>0.29016375111381887</v>
      </c>
      <c r="O183" s="15">
        <f t="shared" si="88"/>
        <v>0.13906313137952464</v>
      </c>
      <c r="P183" s="15">
        <f t="shared" si="89"/>
        <v>-2.0706468691963055E-2</v>
      </c>
      <c r="S183" s="11">
        <f t="shared" ca="1" si="90"/>
        <v>0.84141113970911297</v>
      </c>
      <c r="T183" s="11">
        <f t="shared" ca="1" si="90"/>
        <v>-0.56365994184618839</v>
      </c>
      <c r="U183" s="11">
        <f t="shared" ca="1" si="90"/>
        <v>-0.17765654282219778</v>
      </c>
      <c r="V183" s="11">
        <f t="shared" ca="1" si="90"/>
        <v>1.9759095676191982E-2</v>
      </c>
      <c r="W183" s="11">
        <f t="shared" ca="1" si="90"/>
        <v>3.0000867042237152E-2</v>
      </c>
      <c r="X183" s="11">
        <f t="shared" ca="1" si="90"/>
        <v>-2.1394349063104324E-2</v>
      </c>
      <c r="Z183" s="1">
        <f t="shared" ca="1" si="69"/>
        <v>5.964915635080336E-2</v>
      </c>
      <c r="AA183" s="1">
        <f t="shared" ca="1" si="70"/>
        <v>5.8257305549126483E-2</v>
      </c>
      <c r="AB183" s="1">
        <f t="shared" ca="1" si="71"/>
        <v>5.7833870432210027E-2</v>
      </c>
      <c r="AC183" s="1">
        <f t="shared" ca="1" si="72"/>
        <v>5.6433277641526877E-2</v>
      </c>
      <c r="AD183" s="1">
        <f t="shared" ca="1" si="73"/>
        <v>5.6108562980712352E-2</v>
      </c>
      <c r="AE183" s="1">
        <f t="shared" ca="1" si="74"/>
        <v>5.7057651241655946E-2</v>
      </c>
      <c r="AF183" s="15">
        <f t="shared" ca="1" si="75"/>
        <v>-1.1084364919664025E-4</v>
      </c>
      <c r="AG183" s="15">
        <f t="shared" ca="1" si="76"/>
        <v>-2.2694450873522731E-5</v>
      </c>
      <c r="AH183" s="15">
        <f t="shared" ca="1" si="77"/>
        <v>3.0387043221002247E-4</v>
      </c>
      <c r="AI183" s="15">
        <f t="shared" ca="1" si="78"/>
        <v>-1.2672235847312197E-4</v>
      </c>
      <c r="AJ183" s="15">
        <f t="shared" ca="1" si="79"/>
        <v>-4.1437019287653143E-5</v>
      </c>
      <c r="AK183" s="15">
        <f t="shared" ca="1" si="80"/>
        <v>7.6512416559426644E-6</v>
      </c>
    </row>
    <row r="184" spans="1:37">
      <c r="A184" s="5">
        <f t="shared" si="82"/>
        <v>158</v>
      </c>
      <c r="B184" s="21">
        <v>36824</v>
      </c>
      <c r="C184" s="22">
        <v>6.0300000000000006E-2</v>
      </c>
      <c r="D184" s="22">
        <v>5.9060000000000001E-2</v>
      </c>
      <c r="E184" s="22">
        <v>5.8280000000000005E-2</v>
      </c>
      <c r="F184" s="22">
        <v>5.7329999999999999E-2</v>
      </c>
      <c r="G184" s="22">
        <v>5.6840000000000002E-2</v>
      </c>
      <c r="H184" s="22">
        <v>5.7460000000000004E-2</v>
      </c>
      <c r="K184" s="15">
        <f t="shared" si="81"/>
        <v>0.79690868319454899</v>
      </c>
      <c r="L184" s="15">
        <f t="shared" si="85"/>
        <v>0.57700140587295845</v>
      </c>
      <c r="M184" s="15">
        <f t="shared" si="86"/>
        <v>0.46743716086844722</v>
      </c>
      <c r="N184" s="15">
        <f t="shared" si="87"/>
        <v>0.39824884521710568</v>
      </c>
      <c r="O184" s="15">
        <f t="shared" si="88"/>
        <v>0.2905388302247503</v>
      </c>
      <c r="P184" s="15">
        <f t="shared" si="89"/>
        <v>0.17622389555303045</v>
      </c>
      <c r="S184" s="11">
        <f t="shared" ca="1" si="90"/>
        <v>1.1099772688892151</v>
      </c>
      <c r="T184" s="11">
        <f t="shared" ca="1" si="90"/>
        <v>-0.43438408119951744</v>
      </c>
      <c r="U184" s="11">
        <f t="shared" ca="1" si="90"/>
        <v>-0.19392624675930759</v>
      </c>
      <c r="V184" s="11">
        <f t="shared" ca="1" si="90"/>
        <v>2.7921704120082491E-2</v>
      </c>
      <c r="W184" s="11">
        <f t="shared" ca="1" si="90"/>
        <v>3.0711956304893723E-2</v>
      </c>
      <c r="X184" s="11">
        <f t="shared" ca="1" si="90"/>
        <v>-2.2182979657846009E-2</v>
      </c>
      <c r="Z184" s="1">
        <f t="shared" ca="1" si="69"/>
        <v>6.0158336338064756E-2</v>
      </c>
      <c r="AA184" s="1">
        <f t="shared" ca="1" si="70"/>
        <v>5.9058722293878749E-2</v>
      </c>
      <c r="AB184" s="1">
        <f t="shared" ca="1" si="71"/>
        <v>5.8616323477017146E-2</v>
      </c>
      <c r="AC184" s="1">
        <f t="shared" ca="1" si="72"/>
        <v>5.7210253419737386E-2</v>
      </c>
      <c r="AD184" s="1">
        <f t="shared" ca="1" si="73"/>
        <v>5.6771002943104193E-2</v>
      </c>
      <c r="AE184" s="1">
        <f t="shared" ca="1" si="74"/>
        <v>5.7471800648234241E-2</v>
      </c>
      <c r="AF184" s="15">
        <f t="shared" ca="1" si="75"/>
        <v>-1.4166366193524987E-4</v>
      </c>
      <c r="AG184" s="15">
        <f t="shared" ca="1" si="76"/>
        <v>-1.2777061212526641E-6</v>
      </c>
      <c r="AH184" s="15">
        <f t="shared" ca="1" si="77"/>
        <v>3.3632347701714055E-4</v>
      </c>
      <c r="AI184" s="15">
        <f t="shared" ca="1" si="78"/>
        <v>-1.197465802626127E-4</v>
      </c>
      <c r="AJ184" s="15">
        <f t="shared" ca="1" si="79"/>
        <v>-6.8997056895808706E-5</v>
      </c>
      <c r="AK184" s="15">
        <f t="shared" ca="1" si="80"/>
        <v>1.1800648234236433E-5</v>
      </c>
    </row>
    <row r="185" spans="1:37">
      <c r="A185" s="5">
        <f t="shared" si="82"/>
        <v>159</v>
      </c>
      <c r="B185" s="21">
        <v>36825</v>
      </c>
      <c r="C185" s="22">
        <v>6.0949999999999997E-2</v>
      </c>
      <c r="D185" s="22">
        <v>5.9130000000000002E-2</v>
      </c>
      <c r="E185" s="22">
        <v>5.8469999999999994E-2</v>
      </c>
      <c r="F185" s="22">
        <v>5.7549999999999997E-2</v>
      </c>
      <c r="G185" s="22">
        <v>5.6899999999999999E-2</v>
      </c>
      <c r="H185" s="22">
        <v>5.7350000000000005E-2</v>
      </c>
      <c r="K185" s="15">
        <f t="shared" si="81"/>
        <v>0.85559960368073251</v>
      </c>
      <c r="L185" s="15">
        <f t="shared" si="85"/>
        <v>0.58388953377675323</v>
      </c>
      <c r="M185" s="15">
        <f t="shared" si="86"/>
        <v>0.48936936048627078</v>
      </c>
      <c r="N185" s="15">
        <f t="shared" si="87"/>
        <v>0.42913030067518737</v>
      </c>
      <c r="O185" s="15">
        <f t="shared" si="88"/>
        <v>0.30371063012433464</v>
      </c>
      <c r="P185" s="15">
        <f t="shared" si="89"/>
        <v>0.12338891977998398</v>
      </c>
      <c r="S185" s="11">
        <f t="shared" ca="1" si="90"/>
        <v>1.1450495591698064</v>
      </c>
      <c r="T185" s="11">
        <f t="shared" ca="1" si="90"/>
        <v>-0.5054042907807883</v>
      </c>
      <c r="U185" s="11">
        <f t="shared" ca="1" si="90"/>
        <v>-0.17904756393593901</v>
      </c>
      <c r="V185" s="11">
        <f t="shared" ca="1" si="90"/>
        <v>5.520971311979761E-2</v>
      </c>
      <c r="W185" s="11">
        <f t="shared" ca="1" si="90"/>
        <v>4.8808600982076823E-2</v>
      </c>
      <c r="X185" s="11">
        <f t="shared" ca="1" si="90"/>
        <v>-4.173198938460243E-3</v>
      </c>
      <c r="Z185" s="1">
        <f t="shared" ca="1" si="69"/>
        <v>6.0629313029824848E-2</v>
      </c>
      <c r="AA185" s="1">
        <f t="shared" ca="1" si="70"/>
        <v>5.940352310475322E-2</v>
      </c>
      <c r="AB185" s="1">
        <f t="shared" ca="1" si="71"/>
        <v>5.8871946776812512E-2</v>
      </c>
      <c r="AC185" s="1">
        <f t="shared" ca="1" si="72"/>
        <v>5.736038629547139E-2</v>
      </c>
      <c r="AD185" s="1">
        <f t="shared" ca="1" si="73"/>
        <v>5.6763822153960447E-2</v>
      </c>
      <c r="AE185" s="1">
        <f t="shared" ca="1" si="74"/>
        <v>5.737374159183449E-2</v>
      </c>
      <c r="AF185" s="15">
        <f t="shared" ca="1" si="75"/>
        <v>-3.2068697017514913E-4</v>
      </c>
      <c r="AG185" s="15">
        <f t="shared" ca="1" si="76"/>
        <v>2.7352310475321773E-4</v>
      </c>
      <c r="AH185" s="15">
        <f t="shared" ca="1" si="77"/>
        <v>4.0194677681251734E-4</v>
      </c>
      <c r="AI185" s="15">
        <f t="shared" ca="1" si="78"/>
        <v>-1.8961370452860726E-4</v>
      </c>
      <c r="AJ185" s="15">
        <f t="shared" ca="1" si="79"/>
        <v>-1.3617784603955213E-4</v>
      </c>
      <c r="AK185" s="15">
        <f t="shared" ca="1" si="80"/>
        <v>2.3741591834484932E-5</v>
      </c>
    </row>
    <row r="186" spans="1:37">
      <c r="A186" s="5">
        <f t="shared" si="82"/>
        <v>160</v>
      </c>
      <c r="B186" s="21">
        <v>36826</v>
      </c>
      <c r="C186" s="22">
        <v>6.1589999999999999E-2</v>
      </c>
      <c r="D186" s="22">
        <v>5.9299999999999999E-2</v>
      </c>
      <c r="E186" s="22">
        <v>5.8730000000000004E-2</v>
      </c>
      <c r="F186" s="22">
        <v>5.7850000000000006E-2</v>
      </c>
      <c r="G186" s="22">
        <v>5.713E-2</v>
      </c>
      <c r="H186" s="22">
        <v>5.7409999999999996E-2</v>
      </c>
      <c r="K186" s="15">
        <f t="shared" si="81"/>
        <v>0.91338758692866817</v>
      </c>
      <c r="L186" s="15">
        <f t="shared" si="85"/>
        <v>0.60061784440025456</v>
      </c>
      <c r="M186" s="15">
        <f t="shared" si="86"/>
        <v>0.51938184417382183</v>
      </c>
      <c r="N186" s="15">
        <f t="shared" si="87"/>
        <v>0.47124137629984575</v>
      </c>
      <c r="O186" s="15">
        <f t="shared" si="88"/>
        <v>0.35420252973941035</v>
      </c>
      <c r="P186" s="15">
        <f t="shared" si="89"/>
        <v>0.15220799747436872</v>
      </c>
      <c r="S186" s="11">
        <f t="shared" ca="1" si="90"/>
        <v>1.2370060278007511</v>
      </c>
      <c r="T186" s="11">
        <f t="shared" ca="1" si="90"/>
        <v>-0.50913226582020987</v>
      </c>
      <c r="U186" s="11">
        <f t="shared" ca="1" si="90"/>
        <v>-0.18769897453147688</v>
      </c>
      <c r="V186" s="11">
        <f t="shared" ca="1" si="90"/>
        <v>8.2254195245085177E-2</v>
      </c>
      <c r="W186" s="11">
        <f t="shared" ca="1" si="90"/>
        <v>6.3090924140348184E-2</v>
      </c>
      <c r="X186" s="11">
        <f t="shared" ca="1" si="90"/>
        <v>9.7273342510161634E-3</v>
      </c>
      <c r="Z186" s="1">
        <f t="shared" ca="1" si="69"/>
        <v>6.1108039158775329E-2</v>
      </c>
      <c r="AA186" s="1">
        <f t="shared" ca="1" si="70"/>
        <v>5.9805251404545415E-2</v>
      </c>
      <c r="AB186" s="1">
        <f t="shared" ca="1" si="71"/>
        <v>5.9202411012936204E-2</v>
      </c>
      <c r="AC186" s="1">
        <f t="shared" ca="1" si="72"/>
        <v>5.761243678248993E-2</v>
      </c>
      <c r="AD186" s="1">
        <f t="shared" ca="1" si="73"/>
        <v>5.6921736379832756E-2</v>
      </c>
      <c r="AE186" s="1">
        <f t="shared" ca="1" si="74"/>
        <v>5.7446008427332794E-2</v>
      </c>
      <c r="AF186" s="15">
        <f t="shared" ca="1" si="75"/>
        <v>-4.8196084122466981E-4</v>
      </c>
      <c r="AG186" s="15">
        <f t="shared" ca="1" si="76"/>
        <v>5.0525140454541623E-4</v>
      </c>
      <c r="AH186" s="15">
        <f t="shared" ca="1" si="77"/>
        <v>4.7241101293619969E-4</v>
      </c>
      <c r="AI186" s="15">
        <f t="shared" ca="1" si="78"/>
        <v>-2.3756321751007559E-4</v>
      </c>
      <c r="AJ186" s="15">
        <f t="shared" ca="1" si="79"/>
        <v>-2.0826362016724415E-4</v>
      </c>
      <c r="AK186" s="15">
        <f t="shared" ca="1" si="80"/>
        <v>3.6008427332798187E-5</v>
      </c>
    </row>
    <row r="187" spans="1:37">
      <c r="A187" s="5">
        <f t="shared" si="82"/>
        <v>161</v>
      </c>
      <c r="B187" s="21">
        <v>36829</v>
      </c>
      <c r="C187" s="22">
        <v>6.1689999999999995E-2</v>
      </c>
      <c r="D187" s="22">
        <v>5.9559999999999995E-2</v>
      </c>
      <c r="E187" s="22">
        <v>5.8920000000000007E-2</v>
      </c>
      <c r="F187" s="22">
        <v>5.8149999999999993E-2</v>
      </c>
      <c r="G187" s="22">
        <v>5.7320000000000003E-2</v>
      </c>
      <c r="H187" s="22">
        <v>5.7579999999999999E-2</v>
      </c>
      <c r="K187" s="15">
        <f t="shared" si="81"/>
        <v>0.92241695931115764</v>
      </c>
      <c r="L187" s="15">
        <f t="shared" si="85"/>
        <v>0.62620231947149207</v>
      </c>
      <c r="M187" s="15">
        <f t="shared" si="86"/>
        <v>0.54131404379164694</v>
      </c>
      <c r="N187" s="15">
        <f t="shared" si="87"/>
        <v>0.5133524519245013</v>
      </c>
      <c r="O187" s="15">
        <f t="shared" si="88"/>
        <v>0.39591322942142987</v>
      </c>
      <c r="P187" s="15">
        <f t="shared" si="89"/>
        <v>0.23386205094180659</v>
      </c>
      <c r="S187" s="11">
        <f t="shared" ref="S187:X196" ca="1" si="91">SUMPRODUCT(OFFSET($S$13:$X$13,S$24,0),$K187:$P187)</f>
        <v>1.3254033810353811</v>
      </c>
      <c r="T187" s="11">
        <f t="shared" ca="1" si="91"/>
        <v>-0.45189465743853285</v>
      </c>
      <c r="U187" s="11">
        <f t="shared" ca="1" si="91"/>
        <v>-0.19846826189451131</v>
      </c>
      <c r="V187" s="11">
        <f t="shared" ca="1" si="91"/>
        <v>7.3321144894606838E-2</v>
      </c>
      <c r="W187" s="11">
        <f t="shared" ca="1" si="91"/>
        <v>7.2643204538997794E-2</v>
      </c>
      <c r="X187" s="11">
        <f t="shared" ca="1" si="91"/>
        <v>5.2143480520093011E-3</v>
      </c>
      <c r="Z187" s="1">
        <f t="shared" ca="1" si="69"/>
        <v>6.1225439906911316E-2</v>
      </c>
      <c r="AA187" s="1">
        <f t="shared" ca="1" si="70"/>
        <v>6.002812253848569E-2</v>
      </c>
      <c r="AB187" s="1">
        <f t="shared" ca="1" si="71"/>
        <v>5.9429897989257477E-2</v>
      </c>
      <c r="AC187" s="1">
        <f t="shared" ca="1" si="72"/>
        <v>5.785160314443856E-2</v>
      </c>
      <c r="AD187" s="1">
        <f t="shared" ca="1" si="73"/>
        <v>5.7151734798862285E-2</v>
      </c>
      <c r="AE187" s="1">
        <f t="shared" ca="1" si="74"/>
        <v>5.7610559923609021E-2</v>
      </c>
      <c r="AF187" s="15">
        <f t="shared" ca="1" si="75"/>
        <v>-4.6456009308867841E-4</v>
      </c>
      <c r="AG187" s="15">
        <f t="shared" ca="1" si="76"/>
        <v>4.6812253848569491E-4</v>
      </c>
      <c r="AH187" s="15">
        <f t="shared" ca="1" si="77"/>
        <v>5.0989798925746982E-4</v>
      </c>
      <c r="AI187" s="15">
        <f t="shared" ca="1" si="78"/>
        <v>-2.9839685556143358E-4</v>
      </c>
      <c r="AJ187" s="15">
        <f t="shared" ca="1" si="79"/>
        <v>-1.6826520113771837E-4</v>
      </c>
      <c r="AK187" s="15">
        <f t="shared" ca="1" si="80"/>
        <v>3.0559923609022044E-5</v>
      </c>
    </row>
    <row r="188" spans="1:37">
      <c r="A188" s="5">
        <f t="shared" si="82"/>
        <v>162</v>
      </c>
      <c r="B188" s="21">
        <v>36830</v>
      </c>
      <c r="C188" s="22">
        <v>6.1680000000000006E-2</v>
      </c>
      <c r="D188" s="22">
        <v>5.9139999999999998E-2</v>
      </c>
      <c r="E188" s="22">
        <v>5.8870000000000006E-2</v>
      </c>
      <c r="F188" s="22">
        <v>5.8070000000000004E-2</v>
      </c>
      <c r="G188" s="22">
        <v>5.7510000000000006E-2</v>
      </c>
      <c r="H188" s="22">
        <v>5.7880000000000001E-2</v>
      </c>
      <c r="K188" s="15">
        <f t="shared" si="81"/>
        <v>0.92151402207290967</v>
      </c>
      <c r="L188" s="15">
        <f t="shared" si="85"/>
        <v>0.5848735520487236</v>
      </c>
      <c r="M188" s="15">
        <f t="shared" si="86"/>
        <v>0.53554241231327182</v>
      </c>
      <c r="N188" s="15">
        <f t="shared" si="87"/>
        <v>0.50212283175792738</v>
      </c>
      <c r="O188" s="15">
        <f t="shared" si="88"/>
        <v>0.43762392910344933</v>
      </c>
      <c r="P188" s="15">
        <f t="shared" si="89"/>
        <v>0.37795743941375365</v>
      </c>
      <c r="S188" s="11">
        <f t="shared" ca="1" si="91"/>
        <v>1.3693217563634714</v>
      </c>
      <c r="T188" s="11">
        <f t="shared" ca="1" si="91"/>
        <v>-0.32228195423022682</v>
      </c>
      <c r="U188" s="11">
        <f t="shared" ca="1" si="91"/>
        <v>-0.26805624962007613</v>
      </c>
      <c r="V188" s="11">
        <f t="shared" ca="1" si="91"/>
        <v>8.5722386499568717E-2</v>
      </c>
      <c r="W188" s="11">
        <f t="shared" ca="1" si="91"/>
        <v>7.428514158714429E-2</v>
      </c>
      <c r="X188" s="11">
        <f t="shared" ca="1" si="91"/>
        <v>3.0597621037632167E-2</v>
      </c>
      <c r="Z188" s="1">
        <f t="shared" ca="1" si="69"/>
        <v>6.1120048800346952E-2</v>
      </c>
      <c r="AA188" s="1">
        <f t="shared" ca="1" si="70"/>
        <v>5.9848773593991739E-2</v>
      </c>
      <c r="AB188" s="1">
        <f t="shared" ca="1" si="71"/>
        <v>5.9289647805561986E-2</v>
      </c>
      <c r="AC188" s="1">
        <f t="shared" ca="1" si="72"/>
        <v>5.7767901891770911E-2</v>
      </c>
      <c r="AD188" s="1">
        <f t="shared" ca="1" si="73"/>
        <v>5.7309706968456428E-2</v>
      </c>
      <c r="AE188" s="1">
        <f t="shared" ca="1" si="74"/>
        <v>5.7916302028208265E-2</v>
      </c>
      <c r="AF188" s="15">
        <f t="shared" ca="1" si="75"/>
        <v>-5.5995119965305401E-4</v>
      </c>
      <c r="AG188" s="15">
        <f t="shared" ca="1" si="76"/>
        <v>7.0877359399174056E-4</v>
      </c>
      <c r="AH188" s="15">
        <f t="shared" ca="1" si="77"/>
        <v>4.1964780556198039E-4</v>
      </c>
      <c r="AI188" s="15">
        <f t="shared" ca="1" si="78"/>
        <v>-3.02098108229093E-4</v>
      </c>
      <c r="AJ188" s="15">
        <f t="shared" ca="1" si="79"/>
        <v>-2.0029303154357747E-4</v>
      </c>
      <c r="AK188" s="15">
        <f t="shared" ca="1" si="80"/>
        <v>3.6302028208264059E-5</v>
      </c>
    </row>
    <row r="189" spans="1:37">
      <c r="A189" s="5">
        <f t="shared" si="82"/>
        <v>163</v>
      </c>
      <c r="B189" s="21">
        <v>36831</v>
      </c>
      <c r="C189" s="22">
        <v>6.1670000000000003E-2</v>
      </c>
      <c r="D189" s="22">
        <v>5.8720000000000001E-2</v>
      </c>
      <c r="E189" s="22">
        <v>5.8380000000000001E-2</v>
      </c>
      <c r="F189" s="22">
        <v>5.7800000000000004E-2</v>
      </c>
      <c r="G189" s="22">
        <v>5.7419999999999999E-2</v>
      </c>
      <c r="H189" s="22">
        <v>5.7800000000000004E-2</v>
      </c>
      <c r="K189" s="15">
        <f t="shared" si="81"/>
        <v>0.92061108483466036</v>
      </c>
      <c r="L189" s="15">
        <f t="shared" si="85"/>
        <v>0.54354478462595512</v>
      </c>
      <c r="M189" s="15">
        <f t="shared" si="86"/>
        <v>0.47898042382519668</v>
      </c>
      <c r="N189" s="15">
        <f t="shared" si="87"/>
        <v>0.46422286369573601</v>
      </c>
      <c r="O189" s="15">
        <f t="shared" si="88"/>
        <v>0.41786622925407046</v>
      </c>
      <c r="P189" s="15">
        <f t="shared" si="89"/>
        <v>0.33953200248790288</v>
      </c>
      <c r="S189" s="11">
        <f t="shared" ca="1" si="91"/>
        <v>1.2891285139980155</v>
      </c>
      <c r="T189" s="11">
        <f t="shared" ca="1" si="91"/>
        <v>-0.33599738700610526</v>
      </c>
      <c r="U189" s="11">
        <f t="shared" ca="1" si="91"/>
        <v>-0.28344005921469229</v>
      </c>
      <c r="V189" s="11">
        <f t="shared" ca="1" si="91"/>
        <v>0.11972524676429699</v>
      </c>
      <c r="W189" s="11">
        <f t="shared" ca="1" si="91"/>
        <v>8.7668402258937156E-2</v>
      </c>
      <c r="X189" s="11">
        <f t="shared" ca="1" si="91"/>
        <v>2.608183183608204E-2</v>
      </c>
      <c r="Z189" s="1">
        <f t="shared" ca="1" si="69"/>
        <v>6.0957752324469129E-2</v>
      </c>
      <c r="AA189" s="1">
        <f t="shared" ca="1" si="70"/>
        <v>5.953676241708377E-2</v>
      </c>
      <c r="AB189" s="1">
        <f t="shared" ca="1" si="71"/>
        <v>5.8986089021537298E-2</v>
      </c>
      <c r="AC189" s="1">
        <f t="shared" ca="1" si="72"/>
        <v>5.7471515120974953E-2</v>
      </c>
      <c r="AD189" s="1">
        <f t="shared" ca="1" si="73"/>
        <v>5.7116276124850186E-2</v>
      </c>
      <c r="AE189" s="1">
        <f t="shared" ca="1" si="74"/>
        <v>5.7852591765371317E-2</v>
      </c>
      <c r="AF189" s="15">
        <f t="shared" ca="1" si="75"/>
        <v>-7.1224767553087348E-4</v>
      </c>
      <c r="AG189" s="15">
        <f t="shared" ca="1" si="76"/>
        <v>8.1676241708376895E-4</v>
      </c>
      <c r="AH189" s="15">
        <f t="shared" ca="1" si="77"/>
        <v>6.0608902153729688E-4</v>
      </c>
      <c r="AI189" s="15">
        <f t="shared" ca="1" si="78"/>
        <v>-3.2848487902505108E-4</v>
      </c>
      <c r="AJ189" s="15">
        <f t="shared" ca="1" si="79"/>
        <v>-3.0372387514981253E-4</v>
      </c>
      <c r="AK189" s="15">
        <f t="shared" ca="1" si="80"/>
        <v>5.2591765371312604E-5</v>
      </c>
    </row>
    <row r="190" spans="1:37">
      <c r="A190" s="5">
        <f t="shared" si="82"/>
        <v>164</v>
      </c>
      <c r="B190" s="21">
        <v>36832</v>
      </c>
      <c r="C190" s="22">
        <v>6.1449999999999998E-2</v>
      </c>
      <c r="D190" s="22">
        <v>5.8550000000000005E-2</v>
      </c>
      <c r="E190" s="22">
        <v>5.8319999999999997E-2</v>
      </c>
      <c r="F190" s="22">
        <v>5.7709999999999997E-2</v>
      </c>
      <c r="G190" s="22">
        <v>5.7379999999999994E-2</v>
      </c>
      <c r="H190" s="22">
        <v>5.7850000000000006E-2</v>
      </c>
      <c r="K190" s="15">
        <f t="shared" si="81"/>
        <v>0.90074646559318217</v>
      </c>
      <c r="L190" s="15">
        <f t="shared" si="85"/>
        <v>0.52681647400245379</v>
      </c>
      <c r="M190" s="15">
        <f t="shared" si="86"/>
        <v>0.4720544660511462</v>
      </c>
      <c r="N190" s="15">
        <f t="shared" si="87"/>
        <v>0.45158954100833792</v>
      </c>
      <c r="O190" s="15">
        <f t="shared" si="88"/>
        <v>0.40908502932101271</v>
      </c>
      <c r="P190" s="15">
        <f t="shared" si="89"/>
        <v>0.36354790056656128</v>
      </c>
      <c r="S190" s="11">
        <f t="shared" ca="1" si="91"/>
        <v>1.2708427989120572</v>
      </c>
      <c r="T190" s="11">
        <f t="shared" ca="1" si="91"/>
        <v>-0.30507900360101675</v>
      </c>
      <c r="U190" s="11">
        <f t="shared" ca="1" si="91"/>
        <v>-0.29440129920048119</v>
      </c>
      <c r="V190" s="11">
        <f t="shared" ca="1" si="91"/>
        <v>0.11036630858230355</v>
      </c>
      <c r="W190" s="11">
        <f t="shared" ca="1" si="91"/>
        <v>8.4868088508527395E-2</v>
      </c>
      <c r="X190" s="11">
        <f t="shared" ca="1" si="91"/>
        <v>3.1557958963522495E-2</v>
      </c>
      <c r="Z190" s="1">
        <f t="shared" ca="1" si="69"/>
        <v>6.0769948128470509E-2</v>
      </c>
      <c r="AA190" s="1">
        <f t="shared" ca="1" si="70"/>
        <v>5.9372341173381561E-2</v>
      </c>
      <c r="AB190" s="1">
        <f t="shared" ca="1" si="71"/>
        <v>5.885595183338569E-2</v>
      </c>
      <c r="AC190" s="1">
        <f t="shared" ca="1" si="72"/>
        <v>5.7382237056321825E-2</v>
      </c>
      <c r="AD190" s="1">
        <f t="shared" ca="1" si="73"/>
        <v>5.7107211049366072E-2</v>
      </c>
      <c r="AE190" s="1">
        <f t="shared" ca="1" si="74"/>
        <v>5.7897941069880922E-2</v>
      </c>
      <c r="AF190" s="15">
        <f t="shared" ca="1" si="75"/>
        <v>-6.8005187152948843E-4</v>
      </c>
      <c r="AG190" s="15">
        <f t="shared" ca="1" si="76"/>
        <v>8.2234117338155638E-4</v>
      </c>
      <c r="AH190" s="15">
        <f t="shared" ca="1" si="77"/>
        <v>5.3595183338569358E-4</v>
      </c>
      <c r="AI190" s="15">
        <f t="shared" ca="1" si="78"/>
        <v>-3.277629436781726E-4</v>
      </c>
      <c r="AJ190" s="15">
        <f t="shared" ca="1" si="79"/>
        <v>-2.7278895063392178E-4</v>
      </c>
      <c r="AK190" s="15">
        <f t="shared" ca="1" si="80"/>
        <v>4.7941069880916287E-5</v>
      </c>
    </row>
    <row r="191" spans="1:37">
      <c r="A191" s="5">
        <f t="shared" si="82"/>
        <v>165</v>
      </c>
      <c r="B191" s="21">
        <v>36833</v>
      </c>
      <c r="C191" s="22">
        <v>6.1760000000000002E-2</v>
      </c>
      <c r="D191" s="22">
        <v>5.9320000000000005E-2</v>
      </c>
      <c r="E191" s="22">
        <v>5.8959999999999999E-2</v>
      </c>
      <c r="F191" s="22">
        <v>5.8560000000000001E-2</v>
      </c>
      <c r="G191" s="22">
        <v>5.8270000000000002E-2</v>
      </c>
      <c r="H191" s="22">
        <v>5.8590000000000003E-2</v>
      </c>
      <c r="K191" s="15">
        <f t="shared" si="81"/>
        <v>0.9287375199789013</v>
      </c>
      <c r="L191" s="15">
        <f t="shared" si="85"/>
        <v>0.60258588094419652</v>
      </c>
      <c r="M191" s="15">
        <f t="shared" si="86"/>
        <v>0.54593134897434592</v>
      </c>
      <c r="N191" s="15">
        <f t="shared" si="87"/>
        <v>0.57090425527820055</v>
      </c>
      <c r="O191" s="15">
        <f t="shared" si="88"/>
        <v>0.60446672783152411</v>
      </c>
      <c r="P191" s="15">
        <f t="shared" si="89"/>
        <v>0.71898319213069417</v>
      </c>
      <c r="S191" s="11">
        <f t="shared" ca="1" si="91"/>
        <v>1.6053273974701896</v>
      </c>
      <c r="T191" s="11">
        <f t="shared" ca="1" si="91"/>
        <v>-3.3656112780047098E-2</v>
      </c>
      <c r="U191" s="11">
        <f t="shared" ca="1" si="91"/>
        <v>-0.36483500761110865</v>
      </c>
      <c r="V191" s="11">
        <f t="shared" ca="1" si="91"/>
        <v>0.10830632232727766</v>
      </c>
      <c r="W191" s="11">
        <f t="shared" ca="1" si="91"/>
        <v>9.2424812808128809E-2</v>
      </c>
      <c r="X191" s="11">
        <f t="shared" ca="1" si="91"/>
        <v>1.914972026433465E-2</v>
      </c>
      <c r="Z191" s="1">
        <f t="shared" ca="1" si="69"/>
        <v>6.1090723391179852E-2</v>
      </c>
      <c r="AA191" s="1">
        <f t="shared" ca="1" si="70"/>
        <v>6.0059991379204578E-2</v>
      </c>
      <c r="AB191" s="1">
        <f t="shared" ca="1" si="71"/>
        <v>5.9588261577461436E-2</v>
      </c>
      <c r="AC191" s="1">
        <f t="shared" ca="1" si="72"/>
        <v>5.8194279756914387E-2</v>
      </c>
      <c r="AD191" s="1">
        <f t="shared" ca="1" si="73"/>
        <v>5.8008560581534641E-2</v>
      </c>
      <c r="AE191" s="1">
        <f t="shared" ca="1" si="74"/>
        <v>5.8636378029707635E-2</v>
      </c>
      <c r="AF191" s="15">
        <f t="shared" ca="1" si="75"/>
        <v>-6.6927660882015044E-4</v>
      </c>
      <c r="AG191" s="15">
        <f t="shared" ca="1" si="76"/>
        <v>7.3999137920457286E-4</v>
      </c>
      <c r="AH191" s="15">
        <f t="shared" ca="1" si="77"/>
        <v>6.2826157746143779E-4</v>
      </c>
      <c r="AI191" s="15">
        <f t="shared" ca="1" si="78"/>
        <v>-3.6572024308561407E-4</v>
      </c>
      <c r="AJ191" s="15">
        <f t="shared" ca="1" si="79"/>
        <v>-2.6143941846536178E-4</v>
      </c>
      <c r="AK191" s="15">
        <f t="shared" ca="1" si="80"/>
        <v>4.6378029707631885E-5</v>
      </c>
    </row>
    <row r="192" spans="1:37">
      <c r="A192" s="5">
        <f t="shared" si="82"/>
        <v>166</v>
      </c>
      <c r="B192" s="21">
        <v>36836</v>
      </c>
      <c r="C192" s="22">
        <v>6.2080000000000003E-2</v>
      </c>
      <c r="D192" s="22">
        <v>5.9660000000000005E-2</v>
      </c>
      <c r="E192" s="22">
        <v>5.9279999999999999E-2</v>
      </c>
      <c r="F192" s="22">
        <v>5.8870000000000006E-2</v>
      </c>
      <c r="G192" s="22">
        <v>5.8550000000000005E-2</v>
      </c>
      <c r="H192" s="22">
        <v>5.885E-2</v>
      </c>
      <c r="K192" s="15">
        <f t="shared" si="81"/>
        <v>0.95763151160286908</v>
      </c>
      <c r="L192" s="15">
        <f t="shared" si="85"/>
        <v>0.63604250219119984</v>
      </c>
      <c r="M192" s="15">
        <f t="shared" si="86"/>
        <v>0.58286979043594589</v>
      </c>
      <c r="N192" s="15">
        <f t="shared" si="87"/>
        <v>0.61441903342368032</v>
      </c>
      <c r="O192" s="15">
        <f t="shared" si="88"/>
        <v>0.66593512736292093</v>
      </c>
      <c r="P192" s="15">
        <f t="shared" si="89"/>
        <v>0.84386586213971249</v>
      </c>
      <c r="S192" s="11">
        <f t="shared" ca="1" si="91"/>
        <v>1.7355517522348158</v>
      </c>
      <c r="T192" s="11">
        <f t="shared" ca="1" si="91"/>
        <v>4.5851302332352906E-2</v>
      </c>
      <c r="U192" s="11">
        <f t="shared" ca="1" si="91"/>
        <v>-0.40035909438767475</v>
      </c>
      <c r="V192" s="11">
        <f t="shared" ca="1" si="91"/>
        <v>0.10226653758281384</v>
      </c>
      <c r="W192" s="11">
        <f t="shared" ca="1" si="91"/>
        <v>9.5111194130411719E-2</v>
      </c>
      <c r="X192" s="11">
        <f t="shared" ca="1" si="91"/>
        <v>2.0027230395667284E-2</v>
      </c>
      <c r="Z192" s="1">
        <f t="shared" ca="1" si="69"/>
        <v>6.1424962696317538E-2</v>
      </c>
      <c r="AA192" s="1">
        <f t="shared" ca="1" si="70"/>
        <v>6.0395164811162992E-2</v>
      </c>
      <c r="AB192" s="1">
        <f t="shared" ca="1" si="71"/>
        <v>5.9896452026767674E-2</v>
      </c>
      <c r="AC192" s="1">
        <f t="shared" ca="1" si="72"/>
        <v>5.8481739925760057E-2</v>
      </c>
      <c r="AD192" s="1">
        <f t="shared" ca="1" si="73"/>
        <v>5.8312693194943102E-2</v>
      </c>
      <c r="AE192" s="1">
        <f t="shared" ca="1" si="74"/>
        <v>5.8892988050696565E-2</v>
      </c>
      <c r="AF192" s="15">
        <f t="shared" ca="1" si="75"/>
        <v>-6.5503730368246527E-4</v>
      </c>
      <c r="AG192" s="15">
        <f t="shared" ca="1" si="76"/>
        <v>7.3516481116298743E-4</v>
      </c>
      <c r="AH192" s="15">
        <f t="shared" ca="1" si="77"/>
        <v>6.1645202676767485E-4</v>
      </c>
      <c r="AI192" s="15">
        <f t="shared" ca="1" si="78"/>
        <v>-3.882600742399489E-4</v>
      </c>
      <c r="AJ192" s="15">
        <f t="shared" ca="1" si="79"/>
        <v>-2.3730680505690271E-4</v>
      </c>
      <c r="AK192" s="15">
        <f t="shared" ca="1" si="80"/>
        <v>4.2988050696565749E-5</v>
      </c>
    </row>
    <row r="193" spans="1:37">
      <c r="A193" s="5">
        <f t="shared" si="82"/>
        <v>167</v>
      </c>
      <c r="B193" s="21">
        <v>36837</v>
      </c>
      <c r="C193" s="22">
        <v>6.207E-2</v>
      </c>
      <c r="D193" s="22">
        <v>5.9740000000000001E-2</v>
      </c>
      <c r="E193" s="22">
        <v>5.9470000000000002E-2</v>
      </c>
      <c r="F193" s="22">
        <v>5.8979999999999998E-2</v>
      </c>
      <c r="G193" s="22">
        <v>5.8659999999999997E-2</v>
      </c>
      <c r="H193" s="22">
        <v>5.8939999999999999E-2</v>
      </c>
      <c r="K193" s="15">
        <f t="shared" si="81"/>
        <v>0.95672857436461978</v>
      </c>
      <c r="L193" s="15">
        <f t="shared" si="85"/>
        <v>0.64391464836696499</v>
      </c>
      <c r="M193" s="15">
        <f t="shared" si="86"/>
        <v>0.604801990053771</v>
      </c>
      <c r="N193" s="15">
        <f t="shared" si="87"/>
        <v>0.62985976115272013</v>
      </c>
      <c r="O193" s="15">
        <f t="shared" si="88"/>
        <v>0.69008342717882487</v>
      </c>
      <c r="P193" s="15">
        <f t="shared" si="89"/>
        <v>0.88709447868129632</v>
      </c>
      <c r="S193" s="11">
        <f t="shared" ca="1" si="91"/>
        <v>1.7800674828563523</v>
      </c>
      <c r="T193" s="11">
        <f t="shared" ca="1" si="91"/>
        <v>7.952502262622696E-2</v>
      </c>
      <c r="U193" s="11">
        <f t="shared" ca="1" si="91"/>
        <v>-0.40322310752607515</v>
      </c>
      <c r="V193" s="11">
        <f t="shared" ca="1" si="91"/>
        <v>9.6491978319979466E-2</v>
      </c>
      <c r="W193" s="11">
        <f t="shared" ca="1" si="91"/>
        <v>8.9612958317432767E-2</v>
      </c>
      <c r="X193" s="11">
        <f t="shared" ca="1" si="91"/>
        <v>2.6863069177711221E-2</v>
      </c>
      <c r="Z193" s="1">
        <f t="shared" ca="1" si="69"/>
        <v>6.1438135114892656E-2</v>
      </c>
      <c r="AA193" s="1">
        <f t="shared" ca="1" si="70"/>
        <v>6.049522159234505E-2</v>
      </c>
      <c r="AB193" s="1">
        <f t="shared" ca="1" si="71"/>
        <v>6.0008548424268157E-2</v>
      </c>
      <c r="AC193" s="1">
        <f t="shared" ca="1" si="72"/>
        <v>5.8610967524004118E-2</v>
      </c>
      <c r="AD193" s="1">
        <f t="shared" ca="1" si="73"/>
        <v>5.8438707824544696E-2</v>
      </c>
      <c r="AE193" s="1">
        <f t="shared" ca="1" si="74"/>
        <v>5.8980421207981748E-2</v>
      </c>
      <c r="AF193" s="15">
        <f t="shared" ca="1" si="75"/>
        <v>-6.318648851073444E-4</v>
      </c>
      <c r="AG193" s="15">
        <f t="shared" ca="1" si="76"/>
        <v>7.5522159234504838E-4</v>
      </c>
      <c r="AH193" s="15">
        <f t="shared" ca="1" si="77"/>
        <v>5.3854842426815513E-4</v>
      </c>
      <c r="AI193" s="15">
        <f t="shared" ca="1" si="78"/>
        <v>-3.6903247599587991E-4</v>
      </c>
      <c r="AJ193" s="15">
        <f t="shared" ca="1" si="79"/>
        <v>-2.21292175455301E-4</v>
      </c>
      <c r="AK193" s="15">
        <f t="shared" ca="1" si="80"/>
        <v>4.0421207981748697E-5</v>
      </c>
    </row>
    <row r="194" spans="1:37">
      <c r="A194" s="5">
        <f t="shared" si="82"/>
        <v>168</v>
      </c>
      <c r="B194" s="21">
        <v>36838</v>
      </c>
      <c r="C194" s="22">
        <v>6.207E-2</v>
      </c>
      <c r="D194" s="22">
        <v>5.9569999999999998E-2</v>
      </c>
      <c r="E194" s="22">
        <v>5.9230000000000005E-2</v>
      </c>
      <c r="F194" s="22">
        <v>5.8140000000000004E-2</v>
      </c>
      <c r="G194" s="22">
        <v>5.8550000000000005E-2</v>
      </c>
      <c r="H194" s="22">
        <v>5.8730000000000004E-2</v>
      </c>
      <c r="K194" s="15">
        <f t="shared" si="81"/>
        <v>0.95672857436461978</v>
      </c>
      <c r="L194" s="15">
        <f t="shared" si="85"/>
        <v>0.627186337743463</v>
      </c>
      <c r="M194" s="15">
        <f t="shared" si="86"/>
        <v>0.57709815895757155</v>
      </c>
      <c r="N194" s="15">
        <f t="shared" si="87"/>
        <v>0.51194874940368085</v>
      </c>
      <c r="O194" s="15">
        <f t="shared" si="88"/>
        <v>0.66593512736292093</v>
      </c>
      <c r="P194" s="15">
        <f t="shared" si="89"/>
        <v>0.78622770675093634</v>
      </c>
      <c r="S194" s="11">
        <f t="shared" ca="1" si="91"/>
        <v>1.6644736529852373</v>
      </c>
      <c r="T194" s="11">
        <f t="shared" ca="1" si="91"/>
        <v>6.3835246852601557E-3</v>
      </c>
      <c r="U194" s="11">
        <f t="shared" ca="1" si="91"/>
        <v>-0.41810738467244979</v>
      </c>
      <c r="V194" s="11">
        <f t="shared" ca="1" si="91"/>
        <v>0.13944343050593233</v>
      </c>
      <c r="W194" s="11">
        <f t="shared" ca="1" si="91"/>
        <v>2.017622123708078E-2</v>
      </c>
      <c r="X194" s="11">
        <f t="shared" ca="1" si="91"/>
        <v>1.6463561674161686E-2</v>
      </c>
      <c r="Z194" s="1">
        <f t="shared" ca="1" si="69"/>
        <v>6.1470280673928596E-2</v>
      </c>
      <c r="AA194" s="1">
        <f t="shared" ca="1" si="70"/>
        <v>6.0190354337626165E-2</v>
      </c>
      <c r="AB194" s="1">
        <f t="shared" ca="1" si="71"/>
        <v>5.9658945315202667E-2</v>
      </c>
      <c r="AC194" s="1">
        <f t="shared" ca="1" si="72"/>
        <v>5.820334292533208E-2</v>
      </c>
      <c r="AD194" s="1">
        <f t="shared" ca="1" si="73"/>
        <v>5.8098648186851821E-2</v>
      </c>
      <c r="AE194" s="1">
        <f t="shared" ca="1" si="74"/>
        <v>5.8799529110237399E-2</v>
      </c>
      <c r="AF194" s="15">
        <f t="shared" ca="1" si="75"/>
        <v>-5.9971932607140455E-4</v>
      </c>
      <c r="AG194" s="15">
        <f t="shared" ca="1" si="76"/>
        <v>6.2035433762616665E-4</v>
      </c>
      <c r="AH194" s="15">
        <f t="shared" ca="1" si="77"/>
        <v>4.289453152026626E-4</v>
      </c>
      <c r="AI194" s="15">
        <f t="shared" ca="1" si="78"/>
        <v>6.3342925332075806E-5</v>
      </c>
      <c r="AJ194" s="15">
        <f t="shared" ca="1" si="79"/>
        <v>-4.5135181314818335E-4</v>
      </c>
      <c r="AK194" s="15">
        <f t="shared" ca="1" si="80"/>
        <v>6.9529110237394331E-5</v>
      </c>
    </row>
    <row r="195" spans="1:37">
      <c r="A195" s="5">
        <f t="shared" si="82"/>
        <v>169</v>
      </c>
      <c r="B195" s="21">
        <v>36839</v>
      </c>
      <c r="C195" s="22">
        <v>6.1950000000000005E-2</v>
      </c>
      <c r="D195" s="22">
        <v>5.9490000000000001E-2</v>
      </c>
      <c r="E195" s="22">
        <v>5.9109999999999996E-2</v>
      </c>
      <c r="F195" s="22">
        <v>5.781E-2</v>
      </c>
      <c r="G195" s="22">
        <v>5.8250000000000003E-2</v>
      </c>
      <c r="H195" s="22">
        <v>5.867E-2</v>
      </c>
      <c r="K195" s="15">
        <f t="shared" si="81"/>
        <v>0.94589332750563238</v>
      </c>
      <c r="L195" s="15">
        <f t="shared" si="85"/>
        <v>0.61931419156769785</v>
      </c>
      <c r="M195" s="15">
        <f t="shared" si="86"/>
        <v>0.5632462434094706</v>
      </c>
      <c r="N195" s="15">
        <f t="shared" si="87"/>
        <v>0.4656265662165574</v>
      </c>
      <c r="O195" s="15">
        <f t="shared" si="88"/>
        <v>0.60007612786499598</v>
      </c>
      <c r="P195" s="15">
        <f t="shared" si="89"/>
        <v>0.75740862905654494</v>
      </c>
      <c r="S195" s="11">
        <f t="shared" ca="1" si="91"/>
        <v>1.5932760575977105</v>
      </c>
      <c r="T195" s="11">
        <f t="shared" ca="1" si="91"/>
        <v>-2.4484960905354347E-2</v>
      </c>
      <c r="U195" s="11">
        <f t="shared" ca="1" si="91"/>
        <v>-0.44141925388804604</v>
      </c>
      <c r="V195" s="11">
        <f t="shared" ca="1" si="91"/>
        <v>0.10886374467778881</v>
      </c>
      <c r="W195" s="11">
        <f t="shared" ca="1" si="91"/>
        <v>6.7873789553878974E-3</v>
      </c>
      <c r="X195" s="11">
        <f t="shared" ca="1" si="91"/>
        <v>1.4192435838160029E-2</v>
      </c>
      <c r="Z195" s="1">
        <f t="shared" ca="1" si="69"/>
        <v>6.1501867338439792E-2</v>
      </c>
      <c r="AA195" s="1">
        <f t="shared" ca="1" si="70"/>
        <v>5.9960344712484431E-2</v>
      </c>
      <c r="AB195" s="1">
        <f t="shared" ca="1" si="71"/>
        <v>5.9399291995580007E-2</v>
      </c>
      <c r="AC195" s="1">
        <f t="shared" ca="1" si="72"/>
        <v>5.7907027221800716E-2</v>
      </c>
      <c r="AD195" s="1">
        <f t="shared" ca="1" si="73"/>
        <v>5.7887940731098986E-2</v>
      </c>
      <c r="AE195" s="1">
        <f t="shared" ca="1" si="74"/>
        <v>5.8725132382349575E-2</v>
      </c>
      <c r="AF195" s="15">
        <f t="shared" ca="1" si="75"/>
        <v>-4.4813266156021325E-4</v>
      </c>
      <c r="AG195" s="15">
        <f t="shared" ca="1" si="76"/>
        <v>4.7034471248443011E-4</v>
      </c>
      <c r="AH195" s="15">
        <f t="shared" ca="1" si="77"/>
        <v>2.8929199558001134E-4</v>
      </c>
      <c r="AI195" s="15">
        <f t="shared" ca="1" si="78"/>
        <v>9.7027221800716212E-5</v>
      </c>
      <c r="AJ195" s="15">
        <f t="shared" ca="1" si="79"/>
        <v>-3.6205926890101742E-4</v>
      </c>
      <c r="AK195" s="15">
        <f t="shared" ca="1" si="80"/>
        <v>5.5132382349575015E-5</v>
      </c>
    </row>
    <row r="196" spans="1:37">
      <c r="A196" s="5">
        <f t="shared" si="82"/>
        <v>170</v>
      </c>
      <c r="B196" s="21">
        <v>36840</v>
      </c>
      <c r="C196" s="22">
        <v>6.1600000000000002E-2</v>
      </c>
      <c r="D196" s="22">
        <v>5.8900000000000001E-2</v>
      </c>
      <c r="E196" s="22">
        <v>5.8620000000000005E-2</v>
      </c>
      <c r="F196" s="22">
        <v>5.7340000000000002E-2</v>
      </c>
      <c r="G196" s="22">
        <v>5.7830000000000006E-2</v>
      </c>
      <c r="H196" s="22">
        <v>5.8689999999999999E-2</v>
      </c>
      <c r="K196" s="15">
        <f t="shared" si="81"/>
        <v>0.91429052416691736</v>
      </c>
      <c r="L196" s="15">
        <f t="shared" si="85"/>
        <v>0.56125711352142738</v>
      </c>
      <c r="M196" s="15">
        <f t="shared" si="86"/>
        <v>0.50668425492139701</v>
      </c>
      <c r="N196" s="15">
        <f t="shared" si="87"/>
        <v>0.39965254773792802</v>
      </c>
      <c r="O196" s="15">
        <f t="shared" si="88"/>
        <v>0.50787352856790235</v>
      </c>
      <c r="P196" s="15">
        <f t="shared" si="89"/>
        <v>0.76701498828800763</v>
      </c>
      <c r="S196" s="11">
        <f t="shared" ca="1" si="91"/>
        <v>1.4688380828444774</v>
      </c>
      <c r="T196" s="11">
        <f t="shared" ca="1" si="91"/>
        <v>-4.0604558030076232E-3</v>
      </c>
      <c r="U196" s="11">
        <f t="shared" ca="1" si="91"/>
        <v>-0.49957877335205558</v>
      </c>
      <c r="V196" s="11">
        <f t="shared" ca="1" si="91"/>
        <v>7.6128796863768583E-2</v>
      </c>
      <c r="W196" s="11">
        <f t="shared" ca="1" si="91"/>
        <v>1.6808148589310901E-2</v>
      </c>
      <c r="X196" s="11">
        <f t="shared" ca="1" si="91"/>
        <v>2.1827898811327497E-2</v>
      </c>
      <c r="Z196" s="1">
        <f t="shared" ca="1" si="69"/>
        <v>6.1235299481986132E-2</v>
      </c>
      <c r="AA196" s="1">
        <f t="shared" ca="1" si="70"/>
        <v>5.9354220962554681E-2</v>
      </c>
      <c r="AB196" s="1">
        <f t="shared" ca="1" si="71"/>
        <v>5.8810446117998898E-2</v>
      </c>
      <c r="AC196" s="1">
        <f t="shared" ca="1" si="72"/>
        <v>5.7338019622781448E-2</v>
      </c>
      <c r="AD196" s="1">
        <f t="shared" ca="1" si="73"/>
        <v>5.7594593619021583E-2</v>
      </c>
      <c r="AE196" s="1">
        <f t="shared" ca="1" si="74"/>
        <v>5.8727147936823036E-2</v>
      </c>
      <c r="AF196" s="15">
        <f t="shared" ca="1" si="75"/>
        <v>-3.6470051801387043E-4</v>
      </c>
      <c r="AG196" s="15">
        <f t="shared" ca="1" si="76"/>
        <v>4.5422096255468003E-4</v>
      </c>
      <c r="AH196" s="15">
        <f t="shared" ca="1" si="77"/>
        <v>1.9044611799889227E-4</v>
      </c>
      <c r="AI196" s="15">
        <f t="shared" ca="1" si="78"/>
        <v>-1.9803772185536528E-6</v>
      </c>
      <c r="AJ196" s="15">
        <f t="shared" ca="1" si="79"/>
        <v>-2.3540638097842292E-4</v>
      </c>
      <c r="AK196" s="15">
        <f t="shared" ca="1" si="80"/>
        <v>3.7147936823037075E-5</v>
      </c>
    </row>
    <row r="197" spans="1:37">
      <c r="A197" s="5">
        <f t="shared" si="82"/>
        <v>171</v>
      </c>
      <c r="B197" s="21">
        <v>36843</v>
      </c>
      <c r="C197" s="22">
        <v>6.1600000000000002E-2</v>
      </c>
      <c r="D197" s="22">
        <v>5.8810000000000001E-2</v>
      </c>
      <c r="E197" s="22">
        <v>5.8570000000000004E-2</v>
      </c>
      <c r="F197" s="22">
        <v>5.7080000000000006E-2</v>
      </c>
      <c r="G197" s="22">
        <v>5.7660000000000003E-2</v>
      </c>
      <c r="H197" s="22">
        <v>5.8380000000000001E-2</v>
      </c>
      <c r="K197" s="15">
        <f t="shared" si="81"/>
        <v>0.91429052416691736</v>
      </c>
      <c r="L197" s="15">
        <f t="shared" si="85"/>
        <v>0.55240094907369119</v>
      </c>
      <c r="M197" s="15">
        <f t="shared" si="86"/>
        <v>0.5009126234430219</v>
      </c>
      <c r="N197" s="15">
        <f t="shared" si="87"/>
        <v>0.36315628219655893</v>
      </c>
      <c r="O197" s="15">
        <f t="shared" si="88"/>
        <v>0.47055342885241103</v>
      </c>
      <c r="P197" s="15">
        <f t="shared" si="89"/>
        <v>0.61811642020033097</v>
      </c>
      <c r="S197" s="11">
        <f t="shared" ref="S197:X206" ca="1" si="92">SUMPRODUCT(OFFSET($S$13:$X$13,S$24,0),$K197:$P197)</f>
        <v>1.3781267080252775</v>
      </c>
      <c r="T197" s="11">
        <f t="shared" ca="1" si="92"/>
        <v>-0.12086055327844697</v>
      </c>
      <c r="U197" s="11">
        <f t="shared" ca="1" si="92"/>
        <v>-0.45130459159801634</v>
      </c>
      <c r="V197" s="11">
        <f t="shared" ca="1" si="92"/>
        <v>9.6121326494360282E-2</v>
      </c>
      <c r="W197" s="11">
        <f t="shared" ca="1" si="92"/>
        <v>-3.1933867445052833E-3</v>
      </c>
      <c r="X197" s="11">
        <f t="shared" ca="1" si="92"/>
        <v>2.4341586505705753E-2</v>
      </c>
      <c r="Z197" s="1">
        <f t="shared" ca="1" si="69"/>
        <v>6.1206368499089024E-2</v>
      </c>
      <c r="AA197" s="1">
        <f t="shared" ca="1" si="70"/>
        <v>5.929209949820817E-2</v>
      </c>
      <c r="AB197" s="1">
        <f t="shared" ca="1" si="71"/>
        <v>5.8722969375713883E-2</v>
      </c>
      <c r="AC197" s="1">
        <f t="shared" ca="1" si="72"/>
        <v>5.7209993487460871E-2</v>
      </c>
      <c r="AD197" s="1">
        <f t="shared" ca="1" si="73"/>
        <v>5.7334006946305312E-2</v>
      </c>
      <c r="AE197" s="1">
        <f t="shared" ca="1" si="74"/>
        <v>5.8429352018942185E-2</v>
      </c>
      <c r="AF197" s="15">
        <f t="shared" ca="1" si="75"/>
        <v>-3.9363150091097782E-4</v>
      </c>
      <c r="AG197" s="15">
        <f t="shared" ca="1" si="76"/>
        <v>4.8209949820816889E-4</v>
      </c>
      <c r="AH197" s="15">
        <f t="shared" ca="1" si="77"/>
        <v>1.5296937571387947E-4</v>
      </c>
      <c r="AI197" s="15">
        <f t="shared" ca="1" si="78"/>
        <v>1.299934874608652E-4</v>
      </c>
      <c r="AJ197" s="15">
        <f t="shared" ca="1" si="79"/>
        <v>-3.2599305369469117E-4</v>
      </c>
      <c r="AK197" s="15">
        <f t="shared" ca="1" si="80"/>
        <v>4.9352018942183662E-5</v>
      </c>
    </row>
    <row r="198" spans="1:37">
      <c r="A198" s="5">
        <f t="shared" si="82"/>
        <v>172</v>
      </c>
      <c r="B198" s="21">
        <v>36844</v>
      </c>
      <c r="C198" s="22">
        <v>6.1589999999999999E-2</v>
      </c>
      <c r="D198" s="22">
        <v>5.9070000000000004E-2</v>
      </c>
      <c r="E198" s="22">
        <v>5.8700000000000002E-2</v>
      </c>
      <c r="F198" s="22">
        <v>5.7160000000000002E-2</v>
      </c>
      <c r="G198" s="22">
        <v>5.7549999999999997E-2</v>
      </c>
      <c r="H198" s="22">
        <v>5.8189999999999999E-2</v>
      </c>
      <c r="K198" s="15">
        <f t="shared" si="81"/>
        <v>0.91338758692866817</v>
      </c>
      <c r="L198" s="15">
        <f t="shared" si="85"/>
        <v>0.57798542414492937</v>
      </c>
      <c r="M198" s="15">
        <f t="shared" si="86"/>
        <v>0.51591886528679654</v>
      </c>
      <c r="N198" s="15">
        <f t="shared" si="87"/>
        <v>0.37438590236313374</v>
      </c>
      <c r="O198" s="15">
        <f t="shared" si="88"/>
        <v>0.44640512903650403</v>
      </c>
      <c r="P198" s="15">
        <f t="shared" si="89"/>
        <v>0.52685600750143036</v>
      </c>
      <c r="S198" s="11">
        <f t="shared" ca="1" si="92"/>
        <v>1.3570450998874042</v>
      </c>
      <c r="T198" s="11">
        <f t="shared" ca="1" si="92"/>
        <v>-0.20314287037973028</v>
      </c>
      <c r="U198" s="11">
        <f t="shared" ca="1" si="92"/>
        <v>-0.40149045949669959</v>
      </c>
      <c r="V198" s="11">
        <f t="shared" ca="1" si="92"/>
        <v>8.4882273917664702E-2</v>
      </c>
      <c r="W198" s="11">
        <f t="shared" ca="1" si="92"/>
        <v>-7.4862585837895297E-3</v>
      </c>
      <c r="X198" s="11">
        <f t="shared" ca="1" si="92"/>
        <v>1.5551312564221414E-2</v>
      </c>
      <c r="Z198" s="1">
        <f t="shared" ca="1" si="69"/>
        <v>6.1264624052068381E-2</v>
      </c>
      <c r="AA198" s="1">
        <f t="shared" ca="1" si="70"/>
        <v>5.9436844392669434E-2</v>
      </c>
      <c r="AB198" s="1">
        <f t="shared" ca="1" si="71"/>
        <v>5.8846822693964122E-2</v>
      </c>
      <c r="AC198" s="1">
        <f t="shared" ca="1" si="72"/>
        <v>5.7302377921260861E-2</v>
      </c>
      <c r="AD198" s="1">
        <f t="shared" ca="1" si="73"/>
        <v>5.7254780417485177E-2</v>
      </c>
      <c r="AE198" s="1">
        <f t="shared" ca="1" si="74"/>
        <v>5.8234151108430686E-2</v>
      </c>
      <c r="AF198" s="15">
        <f t="shared" ca="1" si="75"/>
        <v>-3.2537594793161789E-4</v>
      </c>
      <c r="AG198" s="15">
        <f t="shared" ca="1" si="76"/>
        <v>3.6684439266942981E-4</v>
      </c>
      <c r="AH198" s="15">
        <f t="shared" ca="1" si="77"/>
        <v>1.4682269396412012E-4</v>
      </c>
      <c r="AI198" s="15">
        <f t="shared" ca="1" si="78"/>
        <v>1.4237792126085835E-4</v>
      </c>
      <c r="AJ198" s="15">
        <f t="shared" ca="1" si="79"/>
        <v>-2.9521958251482044E-4</v>
      </c>
      <c r="AK198" s="15">
        <f t="shared" ca="1" si="80"/>
        <v>4.4151108430687258E-5</v>
      </c>
    </row>
    <row r="199" spans="1:37">
      <c r="A199" s="5">
        <f t="shared" si="82"/>
        <v>173</v>
      </c>
      <c r="B199" s="21">
        <v>36845</v>
      </c>
      <c r="C199" s="22">
        <v>6.1580000000000003E-2</v>
      </c>
      <c r="D199" s="22">
        <v>5.8900000000000001E-2</v>
      </c>
      <c r="E199" s="22">
        <v>5.8450000000000002E-2</v>
      </c>
      <c r="F199" s="22">
        <v>5.6899999999999999E-2</v>
      </c>
      <c r="G199" s="22">
        <v>5.7110000000000001E-2</v>
      </c>
      <c r="H199" s="22">
        <v>5.7660000000000003E-2</v>
      </c>
      <c r="K199" s="15">
        <f t="shared" si="81"/>
        <v>0.91248464969041954</v>
      </c>
      <c r="L199" s="15">
        <f t="shared" si="85"/>
        <v>0.56125711352142738</v>
      </c>
      <c r="M199" s="15">
        <f t="shared" si="86"/>
        <v>0.48706070789492167</v>
      </c>
      <c r="N199" s="15">
        <f t="shared" si="87"/>
        <v>0.33788963682176371</v>
      </c>
      <c r="O199" s="15">
        <f t="shared" si="88"/>
        <v>0.34981192977288222</v>
      </c>
      <c r="P199" s="15">
        <f t="shared" si="89"/>
        <v>0.27228748786766072</v>
      </c>
      <c r="S199" s="11">
        <f t="shared" ca="1" si="92"/>
        <v>1.1902027484591389</v>
      </c>
      <c r="T199" s="11">
        <f t="shared" ca="1" si="92"/>
        <v>-0.40821246155540863</v>
      </c>
      <c r="U199" s="11">
        <f t="shared" ca="1" si="92"/>
        <v>-0.32062607515926222</v>
      </c>
      <c r="V199" s="11">
        <f t="shared" ca="1" si="92"/>
        <v>9.6583587937079912E-2</v>
      </c>
      <c r="W199" s="11">
        <f t="shared" ca="1" si="92"/>
        <v>-4.3857239015259106E-3</v>
      </c>
      <c r="X199" s="11">
        <f t="shared" ca="1" si="92"/>
        <v>1.3247082419193198E-2</v>
      </c>
      <c r="Z199" s="1">
        <f t="shared" ca="1" si="69"/>
        <v>6.1207314114257338E-2</v>
      </c>
      <c r="AA199" s="1">
        <f t="shared" ca="1" si="70"/>
        <v>5.9294083211908682E-2</v>
      </c>
      <c r="AB199" s="1">
        <f t="shared" ca="1" si="71"/>
        <v>5.8658536280876646E-2</v>
      </c>
      <c r="AC199" s="1">
        <f t="shared" ca="1" si="72"/>
        <v>5.7041698857842257E-2</v>
      </c>
      <c r="AD199" s="1">
        <f t="shared" ca="1" si="73"/>
        <v>5.6777222745468967E-2</v>
      </c>
      <c r="AE199" s="1">
        <f t="shared" ca="1" si="74"/>
        <v>5.7709918307682559E-2</v>
      </c>
      <c r="AF199" s="15">
        <f t="shared" ca="1" si="75"/>
        <v>-3.7268588574266431E-4</v>
      </c>
      <c r="AG199" s="15">
        <f t="shared" ca="1" si="76"/>
        <v>3.9408321190868151E-4</v>
      </c>
      <c r="AH199" s="15">
        <f t="shared" ca="1" si="77"/>
        <v>2.0853628087664361E-4</v>
      </c>
      <c r="AI199" s="15">
        <f t="shared" ca="1" si="78"/>
        <v>1.4169885784225816E-4</v>
      </c>
      <c r="AJ199" s="15">
        <f t="shared" ca="1" si="79"/>
        <v>-3.3277725453103452E-4</v>
      </c>
      <c r="AK199" s="15">
        <f t="shared" ca="1" si="80"/>
        <v>4.9918307682556007E-5</v>
      </c>
    </row>
    <row r="200" spans="1:37">
      <c r="A200" s="5">
        <f t="shared" si="82"/>
        <v>174</v>
      </c>
      <c r="B200" s="21">
        <v>36846</v>
      </c>
      <c r="C200" s="22">
        <v>6.1360000000000005E-2</v>
      </c>
      <c r="D200" s="22">
        <v>5.8560000000000001E-2</v>
      </c>
      <c r="E200" s="22">
        <v>5.8019999999999995E-2</v>
      </c>
      <c r="F200" s="22">
        <v>5.6390000000000003E-2</v>
      </c>
      <c r="G200" s="22">
        <v>5.6690000000000004E-2</v>
      </c>
      <c r="H200" s="22">
        <v>5.7409999999999996E-2</v>
      </c>
      <c r="K200" s="15">
        <f t="shared" si="81"/>
        <v>0.89262003044894189</v>
      </c>
      <c r="L200" s="15">
        <f t="shared" si="85"/>
        <v>0.52780049227442405</v>
      </c>
      <c r="M200" s="15">
        <f t="shared" si="86"/>
        <v>0.43742467718089617</v>
      </c>
      <c r="N200" s="15">
        <f t="shared" si="87"/>
        <v>0.26630080825984692</v>
      </c>
      <c r="O200" s="15">
        <f t="shared" si="88"/>
        <v>0.2576093304757886</v>
      </c>
      <c r="P200" s="15">
        <f t="shared" si="89"/>
        <v>0.15220799747436872</v>
      </c>
      <c r="S200" s="11">
        <f t="shared" ca="1" si="92"/>
        <v>1.034910790456679</v>
      </c>
      <c r="T200" s="11">
        <f t="shared" ca="1" si="92"/>
        <v>-0.49634415272701504</v>
      </c>
      <c r="U200" s="11">
        <f t="shared" ca="1" si="92"/>
        <v>-0.31826497571730072</v>
      </c>
      <c r="V200" s="11">
        <f t="shared" ca="1" si="92"/>
        <v>9.0828533010923779E-2</v>
      </c>
      <c r="W200" s="11">
        <f t="shared" ca="1" si="92"/>
        <v>-1.2044361355003412E-2</v>
      </c>
      <c r="X200" s="11">
        <f t="shared" ca="1" si="92"/>
        <v>6.6964741564601036E-3</v>
      </c>
      <c r="Z200" s="1">
        <f t="shared" ca="1" si="69"/>
        <v>6.1039573517331164E-2</v>
      </c>
      <c r="AA200" s="1">
        <f t="shared" ca="1" si="70"/>
        <v>5.886428947790999E-2</v>
      </c>
      <c r="AB200" s="1">
        <f t="shared" ca="1" si="71"/>
        <v>5.8212923126833863E-2</v>
      </c>
      <c r="AC200" s="1">
        <f t="shared" ca="1" si="72"/>
        <v>5.6568236469473974E-2</v>
      </c>
      <c r="AD200" s="1">
        <f t="shared" ca="1" si="73"/>
        <v>5.6366086725104118E-2</v>
      </c>
      <c r="AE200" s="1">
        <f t="shared" ca="1" si="74"/>
        <v>5.7457828094824824E-2</v>
      </c>
      <c r="AF200" s="15">
        <f t="shared" ca="1" si="75"/>
        <v>-3.2042648266884105E-4</v>
      </c>
      <c r="AG200" s="15">
        <f t="shared" ca="1" si="76"/>
        <v>3.0428947790998861E-4</v>
      </c>
      <c r="AH200" s="15">
        <f t="shared" ca="1" si="77"/>
        <v>1.9292312683386742E-4</v>
      </c>
      <c r="AI200" s="15">
        <f t="shared" ca="1" si="78"/>
        <v>1.7823646947397187E-4</v>
      </c>
      <c r="AJ200" s="15">
        <f t="shared" ca="1" si="79"/>
        <v>-3.2391327489588589E-4</v>
      </c>
      <c r="AK200" s="15">
        <f t="shared" ca="1" si="80"/>
        <v>4.7828094824828304E-5</v>
      </c>
    </row>
    <row r="201" spans="1:37">
      <c r="A201" s="5">
        <f t="shared" si="82"/>
        <v>175</v>
      </c>
      <c r="B201" s="21">
        <v>36847</v>
      </c>
      <c r="C201" s="22">
        <v>6.1449999999999998E-2</v>
      </c>
      <c r="D201" s="22">
        <v>5.8730000000000004E-2</v>
      </c>
      <c r="E201" s="22">
        <v>5.8280000000000005E-2</v>
      </c>
      <c r="F201" s="22">
        <v>5.6750000000000002E-2</v>
      </c>
      <c r="G201" s="22">
        <v>5.704E-2</v>
      </c>
      <c r="H201" s="22">
        <v>5.7759999999999999E-2</v>
      </c>
      <c r="K201" s="15">
        <f t="shared" si="81"/>
        <v>0.90074646559318217</v>
      </c>
      <c r="L201" s="15">
        <f t="shared" si="85"/>
        <v>0.54452880289792605</v>
      </c>
      <c r="M201" s="15">
        <f t="shared" si="86"/>
        <v>0.46743716086844722</v>
      </c>
      <c r="N201" s="15">
        <f t="shared" si="87"/>
        <v>0.31683409900943549</v>
      </c>
      <c r="O201" s="15">
        <f t="shared" si="88"/>
        <v>0.33444482989003305</v>
      </c>
      <c r="P201" s="15">
        <f t="shared" si="89"/>
        <v>0.32031928402497417</v>
      </c>
      <c r="S201" s="11">
        <f t="shared" ca="1" si="92"/>
        <v>1.1718970308719874</v>
      </c>
      <c r="T201" s="11">
        <f t="shared" ca="1" si="92"/>
        <v>-0.36407173520795577</v>
      </c>
      <c r="U201" s="11">
        <f t="shared" ca="1" si="92"/>
        <v>-0.35763640439505562</v>
      </c>
      <c r="V201" s="11">
        <f t="shared" ca="1" si="92"/>
        <v>8.5082854672899083E-2</v>
      </c>
      <c r="W201" s="11">
        <f t="shared" ca="1" si="92"/>
        <v>-2.648768184442582E-3</v>
      </c>
      <c r="X201" s="11">
        <f t="shared" ca="1" si="92"/>
        <v>1.241615293316831E-2</v>
      </c>
      <c r="Z201" s="1">
        <f t="shared" ca="1" si="69"/>
        <v>6.1117325911369355E-2</v>
      </c>
      <c r="AA201" s="1">
        <f t="shared" ca="1" si="70"/>
        <v>5.9086262155158095E-2</v>
      </c>
      <c r="AB201" s="1">
        <f t="shared" ca="1" si="71"/>
        <v>5.8464926107305762E-2</v>
      </c>
      <c r="AC201" s="1">
        <f t="shared" ca="1" si="72"/>
        <v>5.68679852837966E-2</v>
      </c>
      <c r="AD201" s="1">
        <f t="shared" ca="1" si="73"/>
        <v>5.6748482584372761E-2</v>
      </c>
      <c r="AE201" s="1">
        <f t="shared" ca="1" si="74"/>
        <v>5.7803841260697514E-2</v>
      </c>
      <c r="AF201" s="15">
        <f t="shared" ca="1" si="75"/>
        <v>-3.3267408863064257E-4</v>
      </c>
      <c r="AG201" s="15">
        <f t="shared" ca="1" si="76"/>
        <v>3.5626215515809079E-4</v>
      </c>
      <c r="AH201" s="15">
        <f t="shared" ca="1" si="77"/>
        <v>1.8492610730575648E-4</v>
      </c>
      <c r="AI201" s="15">
        <f t="shared" ca="1" si="78"/>
        <v>1.1798528379659834E-4</v>
      </c>
      <c r="AJ201" s="15">
        <f t="shared" ca="1" si="79"/>
        <v>-2.9151741562723904E-4</v>
      </c>
      <c r="AK201" s="15">
        <f t="shared" ca="1" si="80"/>
        <v>4.3841260697514983E-5</v>
      </c>
    </row>
    <row r="202" spans="1:37">
      <c r="A202" s="5">
        <f t="shared" si="82"/>
        <v>176</v>
      </c>
      <c r="B202" s="21">
        <v>36850</v>
      </c>
      <c r="C202" s="22">
        <v>6.1330000000000003E-2</v>
      </c>
      <c r="D202" s="22">
        <v>5.8639999999999998E-2</v>
      </c>
      <c r="E202" s="22">
        <v>5.8100000000000006E-2</v>
      </c>
      <c r="F202" s="22">
        <v>5.6500000000000002E-2</v>
      </c>
      <c r="G202" s="22">
        <v>5.6769999999999994E-2</v>
      </c>
      <c r="H202" s="22">
        <v>5.7539999999999994E-2</v>
      </c>
      <c r="K202" s="15">
        <f t="shared" si="81"/>
        <v>0.88991121873419465</v>
      </c>
      <c r="L202" s="15">
        <f t="shared" si="85"/>
        <v>0.5356726384501892</v>
      </c>
      <c r="M202" s="15">
        <f t="shared" si="86"/>
        <v>0.44665928754629736</v>
      </c>
      <c r="N202" s="15">
        <f t="shared" si="87"/>
        <v>0.28174153598888779</v>
      </c>
      <c r="O202" s="15">
        <f t="shared" si="88"/>
        <v>0.27517173034189957</v>
      </c>
      <c r="P202" s="15">
        <f t="shared" si="89"/>
        <v>0.21464933247887788</v>
      </c>
      <c r="S202" s="11">
        <f t="shared" ca="1" si="92"/>
        <v>1.0774141273967148</v>
      </c>
      <c r="T202" s="11">
        <f t="shared" ca="1" si="92"/>
        <v>-0.44755832113212934</v>
      </c>
      <c r="U202" s="11">
        <f t="shared" ca="1" si="92"/>
        <v>-0.33471564880675331</v>
      </c>
      <c r="V202" s="11">
        <f t="shared" ca="1" si="92"/>
        <v>7.9241076873918459E-2</v>
      </c>
      <c r="W202" s="11">
        <f t="shared" ca="1" si="92"/>
        <v>-9.1271068096237199E-3</v>
      </c>
      <c r="X202" s="11">
        <f t="shared" ca="1" si="92"/>
        <v>6.0919250882610944E-3</v>
      </c>
      <c r="Z202" s="1">
        <f t="shared" ca="1" si="69"/>
        <v>6.1046551715183223E-2</v>
      </c>
      <c r="AA202" s="1">
        <f t="shared" ca="1" si="70"/>
        <v>5.8911165208374833E-2</v>
      </c>
      <c r="AB202" s="1">
        <f t="shared" ca="1" si="71"/>
        <v>5.8272896730335165E-2</v>
      </c>
      <c r="AC202" s="1">
        <f t="shared" ca="1" si="72"/>
        <v>5.6647976695452816E-2</v>
      </c>
      <c r="AD202" s="1">
        <f t="shared" ca="1" si="73"/>
        <v>5.6489060128899891E-2</v>
      </c>
      <c r="AE202" s="1">
        <f t="shared" ca="1" si="74"/>
        <v>5.7581586668674321E-2</v>
      </c>
      <c r="AF202" s="15">
        <f t="shared" ca="1" si="75"/>
        <v>-2.8344828481677992E-4</v>
      </c>
      <c r="AG202" s="15">
        <f t="shared" ca="1" si="76"/>
        <v>2.7116520837483504E-4</v>
      </c>
      <c r="AH202" s="15">
        <f t="shared" ca="1" si="77"/>
        <v>1.7289673033515918E-4</v>
      </c>
      <c r="AI202" s="15">
        <f t="shared" ca="1" si="78"/>
        <v>1.4797669545281444E-4</v>
      </c>
      <c r="AJ202" s="15">
        <f t="shared" ca="1" si="79"/>
        <v>-2.8093987110010266E-4</v>
      </c>
      <c r="AK202" s="15">
        <f t="shared" ca="1" si="80"/>
        <v>4.1586668674327421E-5</v>
      </c>
    </row>
    <row r="203" spans="1:37">
      <c r="A203" s="5">
        <f t="shared" si="82"/>
        <v>177</v>
      </c>
      <c r="B203" s="21">
        <v>36851</v>
      </c>
      <c r="C203" s="22">
        <v>6.1550000000000001E-2</v>
      </c>
      <c r="D203" s="22">
        <v>5.8560000000000001E-2</v>
      </c>
      <c r="E203" s="22">
        <v>5.7980000000000004E-2</v>
      </c>
      <c r="F203" s="22">
        <v>5.6310000000000006E-2</v>
      </c>
      <c r="G203" s="22">
        <v>5.6520000000000001E-2</v>
      </c>
      <c r="H203" s="22">
        <v>5.7279999999999998E-2</v>
      </c>
      <c r="K203" s="15">
        <f t="shared" si="81"/>
        <v>0.9097758379756723</v>
      </c>
      <c r="L203" s="15">
        <f t="shared" si="85"/>
        <v>0.52780049227442405</v>
      </c>
      <c r="M203" s="15">
        <f t="shared" si="86"/>
        <v>0.43280737199819719</v>
      </c>
      <c r="N203" s="15">
        <f t="shared" si="87"/>
        <v>0.25507118809327212</v>
      </c>
      <c r="O203" s="15">
        <f t="shared" si="88"/>
        <v>0.22028923076029724</v>
      </c>
      <c r="P203" s="15">
        <f t="shared" si="89"/>
        <v>8.9766662469859565E-2</v>
      </c>
      <c r="S203" s="11">
        <f t="shared" ca="1" si="92"/>
        <v>0.99688405954463122</v>
      </c>
      <c r="T203" s="11">
        <f t="shared" ca="1" si="92"/>
        <v>-0.56144129136307019</v>
      </c>
      <c r="U203" s="11">
        <f t="shared" ca="1" si="92"/>
        <v>-0.31376635709387157</v>
      </c>
      <c r="V203" s="11">
        <f t="shared" ca="1" si="92"/>
        <v>8.7519871405480773E-2</v>
      </c>
      <c r="W203" s="11">
        <f t="shared" ca="1" si="92"/>
        <v>-8.0001352011945422E-3</v>
      </c>
      <c r="X203" s="11">
        <f t="shared" ca="1" si="92"/>
        <v>8.1949631517118943E-3</v>
      </c>
      <c r="Z203" s="1">
        <f t="shared" ca="1" si="69"/>
        <v>6.1229126701735914E-2</v>
      </c>
      <c r="AA203" s="1">
        <f t="shared" ca="1" si="70"/>
        <v>5.8876550929867329E-2</v>
      </c>
      <c r="AB203" s="1">
        <f t="shared" ca="1" si="71"/>
        <v>5.8172047932197921E-2</v>
      </c>
      <c r="AC203" s="1">
        <f t="shared" ca="1" si="72"/>
        <v>5.6461640351750421E-2</v>
      </c>
      <c r="AD203" s="1">
        <f t="shared" ca="1" si="73"/>
        <v>5.6212572847487763E-2</v>
      </c>
      <c r="AE203" s="1">
        <f t="shared" ca="1" si="74"/>
        <v>5.732570009024613E-2</v>
      </c>
      <c r="AF203" s="15">
        <f t="shared" ca="1" si="75"/>
        <v>-3.2087329826408634E-4</v>
      </c>
      <c r="AG203" s="15">
        <f t="shared" ca="1" si="76"/>
        <v>3.1655092986732775E-4</v>
      </c>
      <c r="AH203" s="15">
        <f t="shared" ca="1" si="77"/>
        <v>1.9204793219791683E-4</v>
      </c>
      <c r="AI203" s="15">
        <f t="shared" ca="1" si="78"/>
        <v>1.5164035175041501E-4</v>
      </c>
      <c r="AJ203" s="15">
        <f t="shared" ca="1" si="79"/>
        <v>-3.0742715251223796E-4</v>
      </c>
      <c r="AK203" s="15">
        <f t="shared" ca="1" si="80"/>
        <v>4.5700090246132696E-5</v>
      </c>
    </row>
    <row r="204" spans="1:37">
      <c r="A204" s="5">
        <f t="shared" si="82"/>
        <v>178</v>
      </c>
      <c r="B204" s="21">
        <v>36852</v>
      </c>
      <c r="C204" s="22">
        <v>6.1859999999999998E-2</v>
      </c>
      <c r="D204" s="22">
        <v>5.8390000000000004E-2</v>
      </c>
      <c r="E204" s="22">
        <v>5.7670000000000006E-2</v>
      </c>
      <c r="F204" s="22">
        <v>5.6020000000000007E-2</v>
      </c>
      <c r="G204" s="22">
        <v>5.6239999999999998E-2</v>
      </c>
      <c r="H204" s="22">
        <v>5.6559999999999999E-2</v>
      </c>
      <c r="K204" s="15">
        <f t="shared" si="81"/>
        <v>0.93776689236139088</v>
      </c>
      <c r="L204" s="15">
        <f t="shared" si="85"/>
        <v>0.51107218165092272</v>
      </c>
      <c r="M204" s="15">
        <f t="shared" si="86"/>
        <v>0.39702325683227263</v>
      </c>
      <c r="N204" s="15">
        <f t="shared" si="87"/>
        <v>0.21436381498943705</v>
      </c>
      <c r="O204" s="15">
        <f t="shared" si="88"/>
        <v>0.15882083122890045</v>
      </c>
      <c r="P204" s="15">
        <f t="shared" si="89"/>
        <v>-0.25606226986281067</v>
      </c>
      <c r="S204" s="11">
        <f t="shared" ca="1" si="92"/>
        <v>0.81864701536039808</v>
      </c>
      <c r="T204" s="11">
        <f t="shared" ca="1" si="92"/>
        <v>-0.83707506093429451</v>
      </c>
      <c r="U204" s="11">
        <f t="shared" ca="1" si="92"/>
        <v>-0.19481071411478493</v>
      </c>
      <c r="V204" s="11">
        <f t="shared" ca="1" si="92"/>
        <v>0.16128803375891437</v>
      </c>
      <c r="W204" s="11">
        <f t="shared" ca="1" si="92"/>
        <v>-1.1132264624822962E-2</v>
      </c>
      <c r="X204" s="11">
        <f t="shared" ca="1" si="92"/>
        <v>2.4916878999344137E-3</v>
      </c>
      <c r="Z204" s="1">
        <f t="shared" ca="1" si="69"/>
        <v>6.1282003431533692E-2</v>
      </c>
      <c r="AA204" s="1">
        <f t="shared" ca="1" si="70"/>
        <v>5.8885175092882283E-2</v>
      </c>
      <c r="AB204" s="1">
        <f t="shared" ca="1" si="71"/>
        <v>5.8106751059137693E-2</v>
      </c>
      <c r="AC204" s="1">
        <f t="shared" ca="1" si="72"/>
        <v>5.6285413604110081E-2</v>
      </c>
      <c r="AD204" s="1">
        <f t="shared" ca="1" si="73"/>
        <v>5.5673172005367665E-2</v>
      </c>
      <c r="AE204" s="1">
        <f t="shared" ca="1" si="74"/>
        <v>5.6644106997686086E-2</v>
      </c>
      <c r="AF204" s="15">
        <f t="shared" ca="1" si="75"/>
        <v>-5.7799656846630604E-4</v>
      </c>
      <c r="AG204" s="15">
        <f t="shared" ca="1" si="76"/>
        <v>4.9517509288227873E-4</v>
      </c>
      <c r="AH204" s="15">
        <f t="shared" ca="1" si="77"/>
        <v>4.3675105913768691E-4</v>
      </c>
      <c r="AI204" s="15">
        <f t="shared" ca="1" si="78"/>
        <v>2.6541360411007353E-4</v>
      </c>
      <c r="AJ204" s="15">
        <f t="shared" ca="1" si="79"/>
        <v>-5.6682799463233374E-4</v>
      </c>
      <c r="AK204" s="15">
        <f t="shared" ca="1" si="80"/>
        <v>8.4106997686086982E-5</v>
      </c>
    </row>
    <row r="205" spans="1:37">
      <c r="A205" s="5">
        <f t="shared" si="82"/>
        <v>179</v>
      </c>
      <c r="B205" s="21">
        <v>36853</v>
      </c>
      <c r="C205" s="22">
        <v>6.173E-2</v>
      </c>
      <c r="D205" s="22">
        <v>5.8169999999999999E-2</v>
      </c>
      <c r="E205" s="22">
        <v>5.7419999999999999E-2</v>
      </c>
      <c r="F205" s="22">
        <v>5.5759999999999997E-2</v>
      </c>
      <c r="G205" s="22">
        <v>5.6120000000000003E-2</v>
      </c>
      <c r="H205" s="22">
        <v>5.6750000000000002E-2</v>
      </c>
      <c r="K205" s="15">
        <f t="shared" si="81"/>
        <v>0.92602870826415418</v>
      </c>
      <c r="L205" s="15">
        <f t="shared" si="85"/>
        <v>0.48942377966756717</v>
      </c>
      <c r="M205" s="15">
        <f t="shared" si="86"/>
        <v>0.36816509944039699</v>
      </c>
      <c r="N205" s="15">
        <f t="shared" si="87"/>
        <v>0.17786754944806601</v>
      </c>
      <c r="O205" s="15">
        <f t="shared" si="88"/>
        <v>0.1324772314297317</v>
      </c>
      <c r="P205" s="15">
        <f t="shared" si="89"/>
        <v>-0.1648018571639101</v>
      </c>
      <c r="S205" s="11">
        <f t="shared" ca="1" si="92"/>
        <v>0.79857031145411417</v>
      </c>
      <c r="T205" s="11">
        <f t="shared" ca="1" si="92"/>
        <v>-0.76200293957274867</v>
      </c>
      <c r="U205" s="11">
        <f t="shared" ca="1" si="92"/>
        <v>-0.26708627516472438</v>
      </c>
      <c r="V205" s="11">
        <f t="shared" ca="1" si="92"/>
        <v>0.13838722984579865</v>
      </c>
      <c r="W205" s="11">
        <f t="shared" ca="1" si="92"/>
        <v>-1.0389970405468031E-2</v>
      </c>
      <c r="X205" s="11">
        <f t="shared" ca="1" si="92"/>
        <v>4.1156103645581792E-5</v>
      </c>
      <c r="Z205" s="1">
        <f t="shared" ca="1" si="69"/>
        <v>6.1239890607112775E-2</v>
      </c>
      <c r="AA205" s="1">
        <f t="shared" ca="1" si="70"/>
        <v>5.8576291491340124E-2</v>
      </c>
      <c r="AB205" s="1">
        <f t="shared" ca="1" si="71"/>
        <v>5.7802341802958526E-2</v>
      </c>
      <c r="AC205" s="1">
        <f t="shared" ca="1" si="72"/>
        <v>5.5993120791853687E-2</v>
      </c>
      <c r="AD205" s="1">
        <f t="shared" ca="1" si="73"/>
        <v>5.5631978507164122E-2</v>
      </c>
      <c r="AE205" s="1">
        <f t="shared" ca="1" si="74"/>
        <v>5.682228685972001E-2</v>
      </c>
      <c r="AF205" s="15">
        <f t="shared" ca="1" si="75"/>
        <v>-4.9010939288722521E-4</v>
      </c>
      <c r="AG205" s="15">
        <f t="shared" ca="1" si="76"/>
        <v>4.0629149134012443E-4</v>
      </c>
      <c r="AH205" s="15">
        <f t="shared" ca="1" si="77"/>
        <v>3.8234180295852738E-4</v>
      </c>
      <c r="AI205" s="15">
        <f t="shared" ca="1" si="78"/>
        <v>2.3312079185369011E-4</v>
      </c>
      <c r="AJ205" s="15">
        <f t="shared" ca="1" si="79"/>
        <v>-4.8802149283588142E-4</v>
      </c>
      <c r="AK205" s="15">
        <f t="shared" ca="1" si="80"/>
        <v>7.2286859720008256E-5</v>
      </c>
    </row>
    <row r="206" spans="1:37">
      <c r="A206" s="5">
        <f t="shared" si="82"/>
        <v>180</v>
      </c>
      <c r="B206" s="21">
        <v>36854</v>
      </c>
      <c r="C206" s="22">
        <v>6.2060000000000004E-2</v>
      </c>
      <c r="D206" s="22">
        <v>5.8650000000000001E-2</v>
      </c>
      <c r="E206" s="22">
        <v>5.7940000000000005E-2</v>
      </c>
      <c r="F206" s="22">
        <v>5.6129999999999999E-2</v>
      </c>
      <c r="G206" s="22">
        <v>5.6239999999999998E-2</v>
      </c>
      <c r="H206" s="22">
        <v>5.6669999999999998E-2</v>
      </c>
      <c r="K206" s="15">
        <f t="shared" si="81"/>
        <v>0.95582563712637114</v>
      </c>
      <c r="L206" s="15">
        <f t="shared" si="85"/>
        <v>0.53665665672216023</v>
      </c>
      <c r="M206" s="15">
        <f t="shared" si="86"/>
        <v>0.42819006681549743</v>
      </c>
      <c r="N206" s="15">
        <f t="shared" si="87"/>
        <v>0.22980454271847689</v>
      </c>
      <c r="O206" s="15">
        <f t="shared" si="88"/>
        <v>0.15882083122890045</v>
      </c>
      <c r="P206" s="15">
        <f t="shared" si="89"/>
        <v>-0.2032272940897642</v>
      </c>
      <c r="S206" s="11">
        <f t="shared" ca="1" si="92"/>
        <v>0.87532162864280649</v>
      </c>
      <c r="T206" s="11">
        <f t="shared" ca="1" si="92"/>
        <v>-0.81979587287063049</v>
      </c>
      <c r="U206" s="11">
        <f t="shared" ca="1" si="92"/>
        <v>-0.21954166943989314</v>
      </c>
      <c r="V206" s="11">
        <f t="shared" ca="1" si="92"/>
        <v>0.13251818549954023</v>
      </c>
      <c r="W206" s="11">
        <f t="shared" ca="1" si="92"/>
        <v>-1.5198451616302018E-2</v>
      </c>
      <c r="X206" s="11">
        <f t="shared" ca="1" si="92"/>
        <v>6.4368218354362502E-3</v>
      </c>
      <c r="Z206" s="1">
        <f t="shared" ca="1" si="69"/>
        <v>6.159246924659785E-2</v>
      </c>
      <c r="AA206" s="1">
        <f t="shared" ca="1" si="70"/>
        <v>5.9074506463080996E-2</v>
      </c>
      <c r="AB206" s="1">
        <f t="shared" ca="1" si="71"/>
        <v>5.8249454696704991E-2</v>
      </c>
      <c r="AC206" s="1">
        <f t="shared" ca="1" si="72"/>
        <v>5.6378709723049397E-2</v>
      </c>
      <c r="AD206" s="1">
        <f t="shared" ca="1" si="73"/>
        <v>5.5768946990488857E-2</v>
      </c>
      <c r="AE206" s="1">
        <f t="shared" ca="1" si="74"/>
        <v>5.6739612315666821E-2</v>
      </c>
      <c r="AF206" s="15">
        <f t="shared" ca="1" si="75"/>
        <v>-4.6753075340215389E-4</v>
      </c>
      <c r="AG206" s="15">
        <f t="shared" ca="1" si="76"/>
        <v>4.2450646308099527E-4</v>
      </c>
      <c r="AH206" s="15">
        <f t="shared" ca="1" si="77"/>
        <v>3.0945469670498604E-4</v>
      </c>
      <c r="AI206" s="15">
        <f t="shared" ca="1" si="78"/>
        <v>2.4870972304939787E-4</v>
      </c>
      <c r="AJ206" s="15">
        <f t="shared" ca="1" si="79"/>
        <v>-4.7105300951114093E-4</v>
      </c>
      <c r="AK206" s="15">
        <f t="shared" ca="1" si="80"/>
        <v>6.9612315666822688E-5</v>
      </c>
    </row>
    <row r="207" spans="1:37">
      <c r="A207" s="5">
        <f t="shared" si="82"/>
        <v>181</v>
      </c>
      <c r="B207" s="21">
        <v>36857</v>
      </c>
      <c r="C207" s="22">
        <v>6.1840000000000006E-2</v>
      </c>
      <c r="D207" s="22">
        <v>5.8560000000000001E-2</v>
      </c>
      <c r="E207" s="22">
        <v>5.7820000000000003E-2</v>
      </c>
      <c r="F207" s="22">
        <v>5.6129999999999999E-2</v>
      </c>
      <c r="G207" s="22">
        <v>5.6239999999999998E-2</v>
      </c>
      <c r="H207" s="22">
        <v>5.6959999999999997E-2</v>
      </c>
      <c r="K207" s="15">
        <f t="shared" si="81"/>
        <v>0.93596101788489361</v>
      </c>
      <c r="L207" s="15">
        <f t="shared" si="85"/>
        <v>0.52780049227442405</v>
      </c>
      <c r="M207" s="15">
        <f t="shared" si="86"/>
        <v>0.41433815126739726</v>
      </c>
      <c r="N207" s="15">
        <f t="shared" si="87"/>
        <v>0.22980454271847689</v>
      </c>
      <c r="O207" s="15">
        <f t="shared" si="88"/>
        <v>0.15882083122890045</v>
      </c>
      <c r="P207" s="15">
        <f t="shared" si="89"/>
        <v>-6.3935085233550168E-2</v>
      </c>
      <c r="S207" s="11">
        <f t="shared" ref="S207:X216" ca="1" si="93">SUMPRODUCT(OFFSET($S$13:$X$13,S$24,0),$K207:$P207)</f>
        <v>0.90771574781979536</v>
      </c>
      <c r="T207" s="11">
        <f t="shared" ca="1" si="93"/>
        <v>-0.70296879233021881</v>
      </c>
      <c r="U207" s="11">
        <f t="shared" ca="1" si="93"/>
        <v>-0.28363538454040571</v>
      </c>
      <c r="V207" s="11">
        <f t="shared" ca="1" si="93"/>
        <v>9.9041934380665733E-2</v>
      </c>
      <c r="W207" s="11">
        <f t="shared" ca="1" si="93"/>
        <v>-3.9231924889549345E-3</v>
      </c>
      <c r="X207" s="11">
        <f t="shared" ca="1" si="93"/>
        <v>2.7641006192490741E-3</v>
      </c>
      <c r="Z207" s="1">
        <f t="shared" ca="1" si="69"/>
        <v>6.1475587657679812E-2</v>
      </c>
      <c r="AA207" s="1">
        <f t="shared" ca="1" si="70"/>
        <v>5.8881582763681356E-2</v>
      </c>
      <c r="AB207" s="1">
        <f t="shared" ca="1" si="71"/>
        <v>5.8094092951312716E-2</v>
      </c>
      <c r="AC207" s="1">
        <f t="shared" ca="1" si="72"/>
        <v>5.627681482442716E-2</v>
      </c>
      <c r="AD207" s="1">
        <f t="shared" ca="1" si="73"/>
        <v>5.5895654841113543E-2</v>
      </c>
      <c r="AE207" s="1">
        <f t="shared" ca="1" si="74"/>
        <v>5.7011339154076454E-2</v>
      </c>
      <c r="AF207" s="15">
        <f t="shared" ca="1" si="75"/>
        <v>-3.6441234232019448E-4</v>
      </c>
      <c r="AG207" s="15">
        <f t="shared" ca="1" si="76"/>
        <v>3.2158276368135508E-4</v>
      </c>
      <c r="AH207" s="15">
        <f t="shared" ca="1" si="77"/>
        <v>2.7409295131271272E-4</v>
      </c>
      <c r="AI207" s="15">
        <f t="shared" ca="1" si="78"/>
        <v>1.4681482442716054E-4</v>
      </c>
      <c r="AJ207" s="15">
        <f t="shared" ca="1" si="79"/>
        <v>-3.4434515888645545E-4</v>
      </c>
      <c r="AK207" s="15">
        <f t="shared" ca="1" si="80"/>
        <v>5.1339154076457394E-5</v>
      </c>
    </row>
    <row r="208" spans="1:37">
      <c r="A208" s="5">
        <f t="shared" si="82"/>
        <v>182</v>
      </c>
      <c r="B208" s="21">
        <v>36858</v>
      </c>
      <c r="C208" s="22">
        <v>6.1399999999999996E-2</v>
      </c>
      <c r="D208" s="22">
        <v>5.7950000000000002E-2</v>
      </c>
      <c r="E208" s="22">
        <v>5.7190000000000005E-2</v>
      </c>
      <c r="F208" s="22">
        <v>5.5540000000000006E-2</v>
      </c>
      <c r="G208" s="22">
        <v>5.5820000000000002E-2</v>
      </c>
      <c r="H208" s="22">
        <v>5.6750000000000002E-2</v>
      </c>
      <c r="K208" s="15">
        <f t="shared" si="81"/>
        <v>0.8962317794019371</v>
      </c>
      <c r="L208" s="15">
        <f t="shared" si="85"/>
        <v>0.46777537768421229</v>
      </c>
      <c r="M208" s="15">
        <f t="shared" si="86"/>
        <v>0.34161559463987284</v>
      </c>
      <c r="N208" s="15">
        <f t="shared" si="87"/>
        <v>0.14698609398998533</v>
      </c>
      <c r="O208" s="15">
        <f t="shared" si="88"/>
        <v>6.6618231931806784E-2</v>
      </c>
      <c r="P208" s="15">
        <f t="shared" si="89"/>
        <v>-0.1648018571639101</v>
      </c>
      <c r="S208" s="11">
        <f t="shared" ca="1" si="93"/>
        <v>0.72564645337265532</v>
      </c>
      <c r="T208" s="11">
        <f t="shared" ca="1" si="93"/>
        <v>-0.7558559482428242</v>
      </c>
      <c r="U208" s="11">
        <f t="shared" ca="1" si="93"/>
        <v>-0.28979515914811627</v>
      </c>
      <c r="V208" s="11">
        <f t="shared" ca="1" si="93"/>
        <v>0.1002937197037535</v>
      </c>
      <c r="W208" s="11">
        <f t="shared" ca="1" si="93"/>
        <v>-5.1015902314363957E-3</v>
      </c>
      <c r="X208" s="11">
        <f t="shared" ca="1" si="93"/>
        <v>-1.3759246314760244E-3</v>
      </c>
      <c r="Z208" s="1">
        <f t="shared" ca="1" si="69"/>
        <v>6.1041215535662829E-2</v>
      </c>
      <c r="AA208" s="1">
        <f t="shared" ca="1" si="70"/>
        <v>5.8240130673477004E-2</v>
      </c>
      <c r="AB208" s="1">
        <f t="shared" ca="1" si="71"/>
        <v>5.748501464388911E-2</v>
      </c>
      <c r="AC208" s="1">
        <f t="shared" ca="1" si="72"/>
        <v>5.5696505048609672E-2</v>
      </c>
      <c r="AD208" s="1">
        <f t="shared" ca="1" si="73"/>
        <v>5.5468578157112161E-2</v>
      </c>
      <c r="AE208" s="1">
        <f t="shared" ca="1" si="74"/>
        <v>5.680217803266957E-2</v>
      </c>
      <c r="AF208" s="15">
        <f t="shared" ca="1" si="75"/>
        <v>-3.5878446433716682E-4</v>
      </c>
      <c r="AG208" s="15">
        <f t="shared" ca="1" si="76"/>
        <v>2.9013067347700289E-4</v>
      </c>
      <c r="AH208" s="15">
        <f t="shared" ca="1" si="77"/>
        <v>2.9501464388910492E-4</v>
      </c>
      <c r="AI208" s="15">
        <f t="shared" ca="1" si="78"/>
        <v>1.5650504860966613E-4</v>
      </c>
      <c r="AJ208" s="15">
        <f t="shared" ca="1" si="79"/>
        <v>-3.5142184288784045E-4</v>
      </c>
      <c r="AK208" s="15">
        <f t="shared" ca="1" si="80"/>
        <v>5.2178032669568386E-5</v>
      </c>
    </row>
    <row r="209" spans="1:37">
      <c r="A209" s="5">
        <f t="shared" si="82"/>
        <v>183</v>
      </c>
      <c r="B209" s="21">
        <v>36859</v>
      </c>
      <c r="C209" s="22">
        <v>5.9810000000000002E-2</v>
      </c>
      <c r="D209" s="22">
        <v>5.6470000000000006E-2</v>
      </c>
      <c r="E209" s="22">
        <v>5.6559999999999999E-2</v>
      </c>
      <c r="F209" s="22">
        <v>5.4710000000000002E-2</v>
      </c>
      <c r="G209" s="22">
        <v>5.5240000000000004E-2</v>
      </c>
      <c r="H209" s="22">
        <v>5.6410000000000002E-2</v>
      </c>
      <c r="K209" s="15">
        <f t="shared" si="81"/>
        <v>0.75266475852034798</v>
      </c>
      <c r="L209" s="15">
        <f t="shared" si="85"/>
        <v>0.32214067343255132</v>
      </c>
      <c r="M209" s="15">
        <f t="shared" si="86"/>
        <v>0.2688930380123476</v>
      </c>
      <c r="N209" s="15">
        <f t="shared" si="87"/>
        <v>3.047878476176645E-2</v>
      </c>
      <c r="O209" s="15">
        <f t="shared" si="88"/>
        <v>-6.0709167097513395E-2</v>
      </c>
      <c r="P209" s="15">
        <f t="shared" si="89"/>
        <v>-0.32810996409878251</v>
      </c>
      <c r="S209" s="11">
        <f t="shared" ca="1" si="93"/>
        <v>0.41537087645391341</v>
      </c>
      <c r="T209" s="11">
        <f t="shared" ca="1" si="93"/>
        <v>-0.78713406817401177</v>
      </c>
      <c r="U209" s="11">
        <f t="shared" ca="1" si="93"/>
        <v>-0.2289430843963346</v>
      </c>
      <c r="V209" s="11">
        <f t="shared" ca="1" si="93"/>
        <v>8.7983612477003731E-2</v>
      </c>
      <c r="W209" s="11">
        <f t="shared" ca="1" si="93"/>
        <v>-2.6446013388044837E-2</v>
      </c>
      <c r="X209" s="11">
        <f t="shared" ca="1" si="93"/>
        <v>4.3411704100615268E-2</v>
      </c>
      <c r="Z209" s="1">
        <f t="shared" ca="1" si="69"/>
        <v>5.9471102286539089E-2</v>
      </c>
      <c r="AA209" s="1">
        <f t="shared" ca="1" si="70"/>
        <v>5.7011545495082666E-2</v>
      </c>
      <c r="AB209" s="1">
        <f t="shared" ca="1" si="71"/>
        <v>5.6486311970010125E-2</v>
      </c>
      <c r="AC209" s="1">
        <f t="shared" ca="1" si="72"/>
        <v>5.4946352283101504E-2</v>
      </c>
      <c r="AD209" s="1">
        <f t="shared" ca="1" si="73"/>
        <v>5.4922285481317092E-2</v>
      </c>
      <c r="AE209" s="1">
        <f t="shared" ca="1" si="74"/>
        <v>5.6457070558251492E-2</v>
      </c>
      <c r="AF209" s="15">
        <f t="shared" ca="1" si="75"/>
        <v>-3.3889771346091307E-4</v>
      </c>
      <c r="AG209" s="15">
        <f t="shared" ca="1" si="76"/>
        <v>5.4154549508265981E-4</v>
      </c>
      <c r="AH209" s="15">
        <f t="shared" ca="1" si="77"/>
        <v>-7.3688029989874004E-5</v>
      </c>
      <c r="AI209" s="15">
        <f t="shared" ca="1" si="78"/>
        <v>2.3635228310150275E-4</v>
      </c>
      <c r="AJ209" s="15">
        <f t="shared" ca="1" si="79"/>
        <v>-3.1771451868291278E-4</v>
      </c>
      <c r="AK209" s="15">
        <f t="shared" ca="1" si="80"/>
        <v>4.7070558251489925E-5</v>
      </c>
    </row>
    <row r="210" spans="1:37">
      <c r="A210" s="5">
        <f t="shared" si="82"/>
        <v>184</v>
      </c>
      <c r="B210" s="21">
        <v>36860</v>
      </c>
      <c r="C210" s="22">
        <v>5.9139999999999998E-2</v>
      </c>
      <c r="D210" s="22">
        <v>5.6129999999999999E-2</v>
      </c>
      <c r="E210" s="22">
        <v>5.5800000000000002E-2</v>
      </c>
      <c r="F210" s="22">
        <v>5.4269999999999999E-2</v>
      </c>
      <c r="G210" s="22">
        <v>5.4679999999999999E-2</v>
      </c>
      <c r="H210" s="22">
        <v>5.6079999999999998E-2</v>
      </c>
      <c r="K210" s="15">
        <f t="shared" si="81"/>
        <v>0.69216796355766519</v>
      </c>
      <c r="L210" s="15">
        <f t="shared" si="85"/>
        <v>0.28868405218554732</v>
      </c>
      <c r="M210" s="15">
        <f t="shared" si="86"/>
        <v>0.18116423954104846</v>
      </c>
      <c r="N210" s="15">
        <f t="shared" si="87"/>
        <v>-3.1284126154397858E-2</v>
      </c>
      <c r="O210" s="15">
        <f t="shared" si="88"/>
        <v>-0.18364596616030698</v>
      </c>
      <c r="P210" s="15">
        <f t="shared" si="89"/>
        <v>-0.48661489141792524</v>
      </c>
      <c r="S210" s="11">
        <f t="shared" ca="1" si="93"/>
        <v>0.20553404956638008</v>
      </c>
      <c r="T210" s="11">
        <f t="shared" ca="1" si="93"/>
        <v>-0.88436434225038574</v>
      </c>
      <c r="U210" s="11">
        <f t="shared" ca="1" si="93"/>
        <v>-0.19430591009848636</v>
      </c>
      <c r="V210" s="11">
        <f t="shared" ca="1" si="93"/>
        <v>6.6635739566109048E-2</v>
      </c>
      <c r="W210" s="11">
        <f t="shared" ca="1" si="93"/>
        <v>-1.1194369631538786E-2</v>
      </c>
      <c r="X210" s="11">
        <f t="shared" ca="1" si="93"/>
        <v>9.4385201653317766E-3</v>
      </c>
      <c r="Z210" s="1">
        <f t="shared" ca="1" si="69"/>
        <v>5.8902796218522881E-2</v>
      </c>
      <c r="AA210" s="1">
        <f t="shared" ca="1" si="70"/>
        <v>5.6382000576589077E-2</v>
      </c>
      <c r="AB210" s="1">
        <f t="shared" ca="1" si="71"/>
        <v>5.5907256177596142E-2</v>
      </c>
      <c r="AC210" s="1">
        <f t="shared" ca="1" si="72"/>
        <v>5.4411505486440297E-2</v>
      </c>
      <c r="AD210" s="1">
        <f t="shared" ca="1" si="73"/>
        <v>5.4441260298427219E-2</v>
      </c>
      <c r="AE210" s="1">
        <f t="shared" ca="1" si="74"/>
        <v>5.6115232975089864E-2</v>
      </c>
      <c r="AF210" s="15">
        <f t="shared" ca="1" si="75"/>
        <v>-2.3720378147711746E-4</v>
      </c>
      <c r="AG210" s="15">
        <f t="shared" ca="1" si="76"/>
        <v>2.5200057658907732E-4</v>
      </c>
      <c r="AH210" s="15">
        <f t="shared" ca="1" si="77"/>
        <v>1.072561775961392E-4</v>
      </c>
      <c r="AI210" s="15">
        <f t="shared" ca="1" si="78"/>
        <v>1.4150548644029787E-4</v>
      </c>
      <c r="AJ210" s="15">
        <f t="shared" ca="1" si="79"/>
        <v>-2.3873970157278074E-4</v>
      </c>
      <c r="AK210" s="15">
        <f t="shared" ca="1" si="80"/>
        <v>3.5232975089866114E-5</v>
      </c>
    </row>
    <row r="211" spans="1:37">
      <c r="A211" s="5">
        <f t="shared" si="82"/>
        <v>185</v>
      </c>
      <c r="B211" s="21">
        <v>36861</v>
      </c>
      <c r="C211" s="22">
        <v>5.9230000000000005E-2</v>
      </c>
      <c r="D211" s="22">
        <v>5.604E-2</v>
      </c>
      <c r="E211" s="22">
        <v>5.5999999999999994E-2</v>
      </c>
      <c r="F211" s="22">
        <v>5.4450000000000005E-2</v>
      </c>
      <c r="G211" s="22">
        <v>5.5030000000000003E-2</v>
      </c>
      <c r="H211" s="22">
        <v>5.6349999999999997E-2</v>
      </c>
      <c r="K211" s="15">
        <f t="shared" si="81"/>
        <v>0.7002943987019068</v>
      </c>
      <c r="L211" s="15">
        <f t="shared" si="85"/>
        <v>0.27982788773781114</v>
      </c>
      <c r="M211" s="15">
        <f t="shared" si="86"/>
        <v>0.20425076545454737</v>
      </c>
      <c r="N211" s="15">
        <f t="shared" si="87"/>
        <v>-6.0174807796026172E-3</v>
      </c>
      <c r="O211" s="15">
        <f t="shared" si="88"/>
        <v>-0.10681046674606098</v>
      </c>
      <c r="P211" s="15">
        <f t="shared" si="89"/>
        <v>-0.35692904179317392</v>
      </c>
      <c r="S211" s="11">
        <f t="shared" ca="1" si="93"/>
        <v>0.30419692092948603</v>
      </c>
      <c r="T211" s="11">
        <f t="shared" ca="1" si="93"/>
        <v>-0.77255826909183689</v>
      </c>
      <c r="U211" s="11">
        <f t="shared" ca="1" si="93"/>
        <v>-0.22725959794869119</v>
      </c>
      <c r="V211" s="11">
        <f t="shared" ca="1" si="93"/>
        <v>8.5307297281931663E-2</v>
      </c>
      <c r="W211" s="11">
        <f t="shared" ca="1" si="93"/>
        <v>-1.2377689732650795E-2</v>
      </c>
      <c r="X211" s="11">
        <f t="shared" ca="1" si="93"/>
        <v>2.859686481162468E-2</v>
      </c>
      <c r="Z211" s="1">
        <f t="shared" ca="1" si="69"/>
        <v>5.8892141289153203E-2</v>
      </c>
      <c r="AA211" s="1">
        <f t="shared" ca="1" si="70"/>
        <v>5.6496264737099094E-2</v>
      </c>
      <c r="AB211" s="1">
        <f t="shared" ca="1" si="71"/>
        <v>5.6057490511939666E-2</v>
      </c>
      <c r="AC211" s="1">
        <f t="shared" ca="1" si="72"/>
        <v>5.461365519655767E-2</v>
      </c>
      <c r="AD211" s="1">
        <f t="shared" ca="1" si="73"/>
        <v>5.4732296920068792E-2</v>
      </c>
      <c r="AE211" s="1">
        <f t="shared" ca="1" si="74"/>
        <v>5.6394599373151243E-2</v>
      </c>
      <c r="AF211" s="15">
        <f t="shared" ca="1" si="75"/>
        <v>-3.3785871084680147E-4</v>
      </c>
      <c r="AG211" s="15">
        <f t="shared" ca="1" si="76"/>
        <v>4.5626473709909493E-4</v>
      </c>
      <c r="AH211" s="15">
        <f t="shared" ca="1" si="77"/>
        <v>5.7490511939671529E-5</v>
      </c>
      <c r="AI211" s="15">
        <f t="shared" ca="1" si="78"/>
        <v>1.6365519655766464E-4</v>
      </c>
      <c r="AJ211" s="15">
        <f t="shared" ca="1" si="79"/>
        <v>-2.9770307993121081E-4</v>
      </c>
      <c r="AK211" s="15">
        <f t="shared" ca="1" si="80"/>
        <v>4.4599373151245347E-5</v>
      </c>
    </row>
    <row r="212" spans="1:37">
      <c r="A212" s="5">
        <f t="shared" si="82"/>
        <v>186</v>
      </c>
      <c r="B212" s="21">
        <v>36864</v>
      </c>
      <c r="C212" s="22">
        <v>5.9000000000000004E-2</v>
      </c>
      <c r="D212" s="22">
        <v>5.604E-2</v>
      </c>
      <c r="E212" s="22">
        <v>5.5940000000000004E-2</v>
      </c>
      <c r="F212" s="22">
        <v>5.4669999999999996E-2</v>
      </c>
      <c r="G212" s="22">
        <v>5.5510000000000004E-2</v>
      </c>
      <c r="H212" s="22">
        <v>5.6929999999999994E-2</v>
      </c>
      <c r="K212" s="15">
        <f t="shared" si="81"/>
        <v>0.67952684222217985</v>
      </c>
      <c r="L212" s="15">
        <f t="shared" si="85"/>
        <v>0.27982788773781114</v>
      </c>
      <c r="M212" s="15">
        <f t="shared" si="86"/>
        <v>0.19732480768049851</v>
      </c>
      <c r="N212" s="15">
        <f t="shared" si="87"/>
        <v>2.4863974678478076E-2</v>
      </c>
      <c r="O212" s="15">
        <f t="shared" si="88"/>
        <v>-1.4360675493814267E-3</v>
      </c>
      <c r="P212" s="15">
        <f t="shared" si="89"/>
        <v>-7.834462408074587E-2</v>
      </c>
      <c r="S212" s="11">
        <f t="shared" ca="1" si="93"/>
        <v>0.45008852064509935</v>
      </c>
      <c r="T212" s="11">
        <f t="shared" ca="1" si="93"/>
        <v>-0.52563812674561095</v>
      </c>
      <c r="U212" s="11">
        <f t="shared" ca="1" si="93"/>
        <v>-0.31493328056501363</v>
      </c>
      <c r="V212" s="11">
        <f t="shared" ca="1" si="93"/>
        <v>8.5926469912985082E-2</v>
      </c>
      <c r="W212" s="11">
        <f t="shared" ca="1" si="93"/>
        <v>-3.4798253196161801E-3</v>
      </c>
      <c r="X212" s="11">
        <f t="shared" ca="1" si="93"/>
        <v>1.737987638152283E-2</v>
      </c>
      <c r="Z212" s="1">
        <f t="shared" ca="1" si="69"/>
        <v>5.8657454256908645E-2</v>
      </c>
      <c r="AA212" s="1">
        <f t="shared" ca="1" si="70"/>
        <v>5.6435226535195844E-2</v>
      </c>
      <c r="AB212" s="1">
        <f t="shared" ca="1" si="71"/>
        <v>5.6097456971173215E-2</v>
      </c>
      <c r="AC212" s="1">
        <f t="shared" ca="1" si="72"/>
        <v>5.4791422668139571E-2</v>
      </c>
      <c r="AD212" s="1">
        <f t="shared" ca="1" si="73"/>
        <v>5.521635741543416E-2</v>
      </c>
      <c r="AE212" s="1">
        <f t="shared" ca="1" si="74"/>
        <v>5.6974262299449907E-2</v>
      </c>
      <c r="AF212" s="15">
        <f t="shared" ca="1" si="75"/>
        <v>-3.4254574309135893E-4</v>
      </c>
      <c r="AG212" s="15">
        <f t="shared" ca="1" si="76"/>
        <v>3.952265351958445E-4</v>
      </c>
      <c r="AH212" s="15">
        <f t="shared" ca="1" si="77"/>
        <v>1.5745697117321156E-4</v>
      </c>
      <c r="AI212" s="15">
        <f t="shared" ca="1" si="78"/>
        <v>1.2142266813957442E-4</v>
      </c>
      <c r="AJ212" s="15">
        <f t="shared" ca="1" si="79"/>
        <v>-2.9364258456584386E-4</v>
      </c>
      <c r="AK212" s="15">
        <f t="shared" ca="1" si="80"/>
        <v>4.4262299449912557E-5</v>
      </c>
    </row>
    <row r="213" spans="1:37">
      <c r="A213" s="5">
        <f t="shared" si="82"/>
        <v>187</v>
      </c>
      <c r="B213" s="21">
        <v>36865</v>
      </c>
      <c r="C213" s="22">
        <v>5.7670000000000006E-2</v>
      </c>
      <c r="D213" s="22">
        <v>5.4690000000000003E-2</v>
      </c>
      <c r="E213" s="22">
        <v>5.4740000000000004E-2</v>
      </c>
      <c r="F213" s="22">
        <v>5.3360000000000005E-2</v>
      </c>
      <c r="G213" s="22">
        <v>5.4180000000000006E-2</v>
      </c>
      <c r="H213" s="22">
        <v>5.5860000000000007E-2</v>
      </c>
      <c r="K213" s="15">
        <f t="shared" si="81"/>
        <v>0.55943618953506424</v>
      </c>
      <c r="L213" s="15">
        <f t="shared" si="85"/>
        <v>0.1469854210217689</v>
      </c>
      <c r="M213" s="15">
        <f t="shared" si="86"/>
        <v>5.8805652199499313E-2</v>
      </c>
      <c r="N213" s="15">
        <f t="shared" si="87"/>
        <v>-0.15902105554919058</v>
      </c>
      <c r="O213" s="15">
        <f t="shared" si="88"/>
        <v>-0.29341096532351313</v>
      </c>
      <c r="P213" s="15">
        <f t="shared" si="89"/>
        <v>-0.59228484296401485</v>
      </c>
      <c r="S213" s="11">
        <f t="shared" ca="1" si="93"/>
        <v>-9.6879119803596786E-2</v>
      </c>
      <c r="T213" s="11">
        <f t="shared" ca="1" si="93"/>
        <v>-0.86724853080257358</v>
      </c>
      <c r="U213" s="11">
        <f t="shared" ca="1" si="93"/>
        <v>-0.1797059190456729</v>
      </c>
      <c r="V213" s="11">
        <f t="shared" ca="1" si="93"/>
        <v>7.54728899880871E-2</v>
      </c>
      <c r="W213" s="11">
        <f t="shared" ca="1" si="93"/>
        <v>-1.6702312168991224E-2</v>
      </c>
      <c r="X213" s="11">
        <f t="shared" ca="1" si="93"/>
        <v>2.0875225553098314E-2</v>
      </c>
      <c r="Z213" s="1">
        <f t="shared" ca="1" si="69"/>
        <v>5.73933423847897E-2</v>
      </c>
      <c r="AA213" s="1">
        <f t="shared" ca="1" si="70"/>
        <v>5.5043635956217377E-2</v>
      </c>
      <c r="AB213" s="1">
        <f t="shared" ca="1" si="71"/>
        <v>5.4789835648490437E-2</v>
      </c>
      <c r="AC213" s="1">
        <f t="shared" ca="1" si="72"/>
        <v>5.3537556532915712E-2</v>
      </c>
      <c r="AD213" s="1">
        <f t="shared" ca="1" si="73"/>
        <v>5.3908570410509796E-2</v>
      </c>
      <c r="AE213" s="1">
        <f t="shared" ca="1" si="74"/>
        <v>5.590010459796653E-2</v>
      </c>
      <c r="AF213" s="15">
        <f t="shared" ca="1" si="75"/>
        <v>-2.7665761521030591E-4</v>
      </c>
      <c r="AG213" s="15">
        <f t="shared" ca="1" si="76"/>
        <v>3.5363595621737409E-4</v>
      </c>
      <c r="AH213" s="15">
        <f t="shared" ca="1" si="77"/>
        <v>4.9835648490433038E-5</v>
      </c>
      <c r="AI213" s="15">
        <f t="shared" ca="1" si="78"/>
        <v>1.7755653291570694E-4</v>
      </c>
      <c r="AJ213" s="15">
        <f t="shared" ca="1" si="79"/>
        <v>-2.7142958949021023E-4</v>
      </c>
      <c r="AK213" s="15">
        <f t="shared" ca="1" si="80"/>
        <v>4.0104597966522659E-5</v>
      </c>
    </row>
    <row r="214" spans="1:37">
      <c r="A214" s="5">
        <f t="shared" si="82"/>
        <v>188</v>
      </c>
      <c r="B214" s="21">
        <v>36866</v>
      </c>
      <c r="C214" s="22">
        <v>5.7270000000000001E-2</v>
      </c>
      <c r="D214" s="22">
        <v>5.4260000000000003E-2</v>
      </c>
      <c r="E214" s="22">
        <v>5.4050000000000001E-2</v>
      </c>
      <c r="F214" s="22">
        <v>5.2569999999999999E-2</v>
      </c>
      <c r="G214" s="22">
        <v>5.3259999999999995E-2</v>
      </c>
      <c r="H214" s="22">
        <v>5.5250000000000007E-2</v>
      </c>
      <c r="K214" s="15">
        <f t="shared" si="81"/>
        <v>0.52331870000510416</v>
      </c>
      <c r="L214" s="15">
        <f t="shared" si="85"/>
        <v>0.10467263532702943</v>
      </c>
      <c r="M214" s="15">
        <f t="shared" si="86"/>
        <v>-2.0842862202075606E-2</v>
      </c>
      <c r="N214" s="15">
        <f t="shared" si="87"/>
        <v>-0.26991355469412204</v>
      </c>
      <c r="O214" s="15">
        <f t="shared" si="88"/>
        <v>-0.4953785637838175</v>
      </c>
      <c r="P214" s="15">
        <f t="shared" si="89"/>
        <v>-0.88527879952363864</v>
      </c>
      <c r="S214" s="11">
        <f t="shared" ca="1" si="93"/>
        <v>-0.3997024633904972</v>
      </c>
      <c r="T214" s="11">
        <f t="shared" ca="1" si="93"/>
        <v>-1.0984775525148285</v>
      </c>
      <c r="U214" s="11">
        <f t="shared" ca="1" si="93"/>
        <v>-0.13546275176046907</v>
      </c>
      <c r="V214" s="11">
        <f t="shared" ca="1" si="93"/>
        <v>4.4585725396280418E-2</v>
      </c>
      <c r="W214" s="11">
        <f t="shared" ca="1" si="93"/>
        <v>-2.1273155452652702E-2</v>
      </c>
      <c r="X214" s="11">
        <f t="shared" ca="1" si="93"/>
        <v>4.4118964535649688E-3</v>
      </c>
      <c r="Z214" s="1">
        <f t="shared" ca="1" si="69"/>
        <v>5.7149176152960487E-2</v>
      </c>
      <c r="AA214" s="1">
        <f t="shared" ca="1" si="70"/>
        <v>5.4376340519659817E-2</v>
      </c>
      <c r="AB214" s="1">
        <f t="shared" ca="1" si="71"/>
        <v>5.4072836117894735E-2</v>
      </c>
      <c r="AC214" s="1">
        <f t="shared" ca="1" si="72"/>
        <v>5.2739512679470101E-2</v>
      </c>
      <c r="AD214" s="1">
        <f t="shared" ca="1" si="73"/>
        <v>5.3083991565381031E-2</v>
      </c>
      <c r="AE214" s="1">
        <f t="shared" ca="1" si="74"/>
        <v>5.5274958119326541E-2</v>
      </c>
      <c r="AF214" s="15">
        <f t="shared" ca="1" si="75"/>
        <v>-1.2082384703951399E-4</v>
      </c>
      <c r="AG214" s="15">
        <f t="shared" ca="1" si="76"/>
        <v>1.1634051965981468E-4</v>
      </c>
      <c r="AH214" s="15">
        <f t="shared" ca="1" si="77"/>
        <v>2.2836117894733943E-5</v>
      </c>
      <c r="AI214" s="15">
        <f t="shared" ca="1" si="78"/>
        <v>1.6951267947010185E-4</v>
      </c>
      <c r="AJ214" s="15">
        <f t="shared" ca="1" si="79"/>
        <v>-1.7600843461896415E-4</v>
      </c>
      <c r="AK214" s="15">
        <f t="shared" ca="1" si="80"/>
        <v>2.4958119326533301E-5</v>
      </c>
    </row>
    <row r="215" spans="1:37">
      <c r="A215" s="5">
        <f t="shared" si="82"/>
        <v>189</v>
      </c>
      <c r="B215" s="21">
        <v>36867</v>
      </c>
      <c r="C215" s="22">
        <v>5.7329999999999999E-2</v>
      </c>
      <c r="D215" s="22">
        <v>5.4339999999999999E-2</v>
      </c>
      <c r="E215" s="22">
        <v>5.4109999999999998E-2</v>
      </c>
      <c r="F215" s="22">
        <v>5.2569999999999999E-2</v>
      </c>
      <c r="G215" s="22">
        <v>5.3090000000000005E-2</v>
      </c>
      <c r="H215" s="22">
        <v>5.5080000000000004E-2</v>
      </c>
      <c r="K215" s="15">
        <f t="shared" si="81"/>
        <v>0.52873632343459787</v>
      </c>
      <c r="L215" s="15">
        <f t="shared" si="85"/>
        <v>0.11254478150279459</v>
      </c>
      <c r="M215" s="15">
        <f t="shared" si="86"/>
        <v>-1.3916904428025926E-2</v>
      </c>
      <c r="N215" s="15">
        <f t="shared" si="87"/>
        <v>-0.26991355469412204</v>
      </c>
      <c r="O215" s="15">
        <f t="shared" si="88"/>
        <v>-0.53269866349930584</v>
      </c>
      <c r="P215" s="15">
        <f t="shared" si="89"/>
        <v>-0.96693285299107656</v>
      </c>
      <c r="S215" s="11">
        <f t="shared" ca="1" si="93"/>
        <v>-0.43612790948647401</v>
      </c>
      <c r="T215" s="11">
        <f t="shared" ca="1" si="93"/>
        <v>-1.1751580048336758</v>
      </c>
      <c r="U215" s="11">
        <f t="shared" ca="1" si="93"/>
        <v>-0.10601040429216968</v>
      </c>
      <c r="V215" s="11">
        <f t="shared" ca="1" si="93"/>
        <v>3.3514394566230316E-2</v>
      </c>
      <c r="W215" s="11">
        <f t="shared" ca="1" si="93"/>
        <v>-2.013851582915617E-2</v>
      </c>
      <c r="X215" s="11">
        <f t="shared" ca="1" si="93"/>
        <v>5.6189899174529101E-3</v>
      </c>
      <c r="Z215" s="1">
        <f t="shared" ca="1" si="69"/>
        <v>5.7245478958978233E-2</v>
      </c>
      <c r="AA215" s="1">
        <f t="shared" ca="1" si="70"/>
        <v>5.4434068128321633E-2</v>
      </c>
      <c r="AB215" s="1">
        <f t="shared" ca="1" si="71"/>
        <v>5.4097084380768323E-2</v>
      </c>
      <c r="AC215" s="1">
        <f t="shared" ca="1" si="72"/>
        <v>5.2718719100731233E-2</v>
      </c>
      <c r="AD215" s="1">
        <f t="shared" ca="1" si="73"/>
        <v>5.295379740571643E-2</v>
      </c>
      <c r="AE215" s="1">
        <f t="shared" ca="1" si="74"/>
        <v>5.5099122232053342E-2</v>
      </c>
      <c r="AF215" s="15">
        <f t="shared" ca="1" si="75"/>
        <v>-8.4521041021766441E-5</v>
      </c>
      <c r="AG215" s="15">
        <f t="shared" ca="1" si="76"/>
        <v>9.4068128321633804E-5</v>
      </c>
      <c r="AH215" s="15">
        <f t="shared" ca="1" si="77"/>
        <v>-1.2915619231675113E-5</v>
      </c>
      <c r="AI215" s="15">
        <f t="shared" ca="1" si="78"/>
        <v>1.487191007312344E-4</v>
      </c>
      <c r="AJ215" s="15">
        <f t="shared" ca="1" si="79"/>
        <v>-1.3620259428357567E-4</v>
      </c>
      <c r="AK215" s="15">
        <f t="shared" ca="1" si="80"/>
        <v>1.9122232053338239E-5</v>
      </c>
    </row>
    <row r="216" spans="1:37">
      <c r="A216" s="5">
        <f t="shared" si="82"/>
        <v>190</v>
      </c>
      <c r="B216" s="21">
        <v>36868</v>
      </c>
      <c r="C216" s="22">
        <v>5.7360000000000001E-2</v>
      </c>
      <c r="D216" s="22">
        <v>5.4420000000000003E-2</v>
      </c>
      <c r="E216" s="22">
        <v>5.3990000000000003E-2</v>
      </c>
      <c r="F216" s="22">
        <v>5.2560000000000003E-2</v>
      </c>
      <c r="G216" s="22">
        <v>5.2990000000000002E-2</v>
      </c>
      <c r="H216" s="22">
        <v>5.5019999999999999E-2</v>
      </c>
      <c r="K216" s="15">
        <f t="shared" si="81"/>
        <v>0.5314451351493451</v>
      </c>
      <c r="L216" s="15">
        <f t="shared" si="85"/>
        <v>0.12041692767856044</v>
      </c>
      <c r="M216" s="15">
        <f t="shared" si="86"/>
        <v>-2.7768819976125285E-2</v>
      </c>
      <c r="N216" s="15">
        <f t="shared" si="87"/>
        <v>-0.27131725721494343</v>
      </c>
      <c r="O216" s="15">
        <f t="shared" si="88"/>
        <v>-0.55465166333194793</v>
      </c>
      <c r="P216" s="15">
        <f t="shared" si="89"/>
        <v>-0.99575193068546797</v>
      </c>
      <c r="S216" s="11">
        <f t="shared" ca="1" si="93"/>
        <v>-0.45775611792130344</v>
      </c>
      <c r="T216" s="11">
        <f t="shared" ca="1" si="93"/>
        <v>-1.2039332050167286</v>
      </c>
      <c r="U216" s="11">
        <f t="shared" ca="1" si="93"/>
        <v>-0.10259092189375152</v>
      </c>
      <c r="V216" s="11">
        <f t="shared" ca="1" si="93"/>
        <v>2.7726225895551931E-2</v>
      </c>
      <c r="W216" s="11">
        <f t="shared" ca="1" si="93"/>
        <v>-1.1730722967311806E-2</v>
      </c>
      <c r="X216" s="11">
        <f t="shared" ca="1" si="93"/>
        <v>-7.1852847331620416E-3</v>
      </c>
      <c r="Z216" s="1">
        <f t="shared" ca="1" si="69"/>
        <v>5.7298728430774611E-2</v>
      </c>
      <c r="AA216" s="1">
        <f t="shared" ca="1" si="70"/>
        <v>5.4419256570022181E-2</v>
      </c>
      <c r="AB216" s="1">
        <f t="shared" ca="1" si="71"/>
        <v>5.4063651751382537E-2</v>
      </c>
      <c r="AC216" s="1">
        <f t="shared" ca="1" si="72"/>
        <v>5.2661581609442697E-2</v>
      </c>
      <c r="AD216" s="1">
        <f t="shared" ca="1" si="73"/>
        <v>5.2878804385879691E-2</v>
      </c>
      <c r="AE216" s="1">
        <f t="shared" ca="1" si="74"/>
        <v>5.5035563459826249E-2</v>
      </c>
      <c r="AF216" s="15">
        <f t="shared" ca="1" si="75"/>
        <v>-6.1271569225390676E-5</v>
      </c>
      <c r="AG216" s="15">
        <f t="shared" ca="1" si="76"/>
        <v>-7.4342997782167464E-7</v>
      </c>
      <c r="AH216" s="15">
        <f t="shared" ca="1" si="77"/>
        <v>7.3651751382533548E-5</v>
      </c>
      <c r="AI216" s="15">
        <f t="shared" ca="1" si="78"/>
        <v>1.0158160944269412E-4</v>
      </c>
      <c r="AJ216" s="15">
        <f t="shared" ca="1" si="79"/>
        <v>-1.1119561412031159E-4</v>
      </c>
      <c r="AK216" s="15">
        <f t="shared" ca="1" si="80"/>
        <v>1.5563459826249681E-5</v>
      </c>
    </row>
    <row r="217" spans="1:37">
      <c r="A217" s="5">
        <f t="shared" si="82"/>
        <v>191</v>
      </c>
      <c r="B217" s="21">
        <v>36871</v>
      </c>
      <c r="C217" s="22">
        <v>5.7960000000000005E-2</v>
      </c>
      <c r="D217" s="22">
        <v>5.5259999999999997E-2</v>
      </c>
      <c r="E217" s="22">
        <v>5.4690000000000003E-2</v>
      </c>
      <c r="F217" s="22">
        <v>5.3310000000000003E-2</v>
      </c>
      <c r="G217" s="22">
        <v>5.3620000000000001E-2</v>
      </c>
      <c r="H217" s="22">
        <v>5.5460000000000002E-2</v>
      </c>
      <c r="K217" s="15">
        <f t="shared" si="81"/>
        <v>0.58562136944428489</v>
      </c>
      <c r="L217" s="15">
        <f t="shared" si="85"/>
        <v>0.20307446252409739</v>
      </c>
      <c r="M217" s="15">
        <f t="shared" si="86"/>
        <v>5.3034020721124175E-2</v>
      </c>
      <c r="N217" s="15">
        <f t="shared" si="87"/>
        <v>-0.16603956815330032</v>
      </c>
      <c r="O217" s="15">
        <f t="shared" si="88"/>
        <v>-0.41634776438630672</v>
      </c>
      <c r="P217" s="15">
        <f t="shared" si="89"/>
        <v>-0.78441202759327866</v>
      </c>
      <c r="S217" s="11">
        <f t="shared" ref="S217:X226" ca="1" si="94">SUMPRODUCT(OFFSET($S$13:$X$13,S$24,0),$K217:$P217)</f>
        <v>-0.18860710678498807</v>
      </c>
      <c r="T217" s="11">
        <f t="shared" ca="1" si="94"/>
        <v>-1.0715612016993823</v>
      </c>
      <c r="U217" s="11">
        <f t="shared" ca="1" si="94"/>
        <v>-0.13614910228585597</v>
      </c>
      <c r="V217" s="11">
        <f t="shared" ca="1" si="94"/>
        <v>2.4935076410042861E-2</v>
      </c>
      <c r="W217" s="11">
        <f t="shared" ca="1" si="94"/>
        <v>-6.6831829238592697E-3</v>
      </c>
      <c r="X217" s="11">
        <f t="shared" ca="1" si="94"/>
        <v>-1.421303725689641E-2</v>
      </c>
      <c r="Z217" s="1">
        <f t="shared" ca="1" si="69"/>
        <v>5.7908966890301485E-2</v>
      </c>
      <c r="AA217" s="1">
        <f t="shared" ca="1" si="70"/>
        <v>5.5209605673441353E-2</v>
      </c>
      <c r="AB217" s="1">
        <f t="shared" ca="1" si="71"/>
        <v>5.4814211413495892E-2</v>
      </c>
      <c r="AC217" s="1">
        <f t="shared" ca="1" si="72"/>
        <v>5.3383879413720747E-2</v>
      </c>
      <c r="AD217" s="1">
        <f t="shared" ca="1" si="73"/>
        <v>5.3521692340158786E-2</v>
      </c>
      <c r="AE217" s="1">
        <f t="shared" ca="1" si="74"/>
        <v>5.5473766539013203E-2</v>
      </c>
      <c r="AF217" s="15">
        <f t="shared" ca="1" si="75"/>
        <v>-5.1033109698520041E-5</v>
      </c>
      <c r="AG217" s="15">
        <f t="shared" ca="1" si="76"/>
        <v>-5.0394326558643454E-5</v>
      </c>
      <c r="AH217" s="15">
        <f t="shared" ca="1" si="77"/>
        <v>1.2421141349588938E-4</v>
      </c>
      <c r="AI217" s="15">
        <f t="shared" ca="1" si="78"/>
        <v>7.387941372074408E-5</v>
      </c>
      <c r="AJ217" s="15">
        <f t="shared" ca="1" si="79"/>
        <v>-9.8307659841215256E-5</v>
      </c>
      <c r="AK217" s="15">
        <f t="shared" ca="1" si="80"/>
        <v>1.3766539013200518E-5</v>
      </c>
    </row>
    <row r="218" spans="1:37">
      <c r="A218" s="5">
        <f t="shared" si="82"/>
        <v>192</v>
      </c>
      <c r="B218" s="21">
        <v>36872</v>
      </c>
      <c r="C218" s="22">
        <v>5.7840000000000003E-2</v>
      </c>
      <c r="D218" s="22">
        <v>5.518E-2</v>
      </c>
      <c r="E218" s="22">
        <v>5.45E-2</v>
      </c>
      <c r="F218" s="22">
        <v>5.3170000000000002E-2</v>
      </c>
      <c r="G218" s="22">
        <v>5.3460000000000001E-2</v>
      </c>
      <c r="H218" s="22">
        <v>5.5300000000000002E-2</v>
      </c>
      <c r="K218" s="15">
        <f t="shared" si="81"/>
        <v>0.57478612258529682</v>
      </c>
      <c r="L218" s="15">
        <f t="shared" si="85"/>
        <v>0.19520231634833224</v>
      </c>
      <c r="M218" s="15">
        <f t="shared" si="86"/>
        <v>3.1101821103298993E-2</v>
      </c>
      <c r="N218" s="15">
        <f t="shared" si="87"/>
        <v>-0.18569140344480717</v>
      </c>
      <c r="O218" s="15">
        <f t="shared" si="88"/>
        <v>-0.45147256411853326</v>
      </c>
      <c r="P218" s="15">
        <f t="shared" si="89"/>
        <v>-0.86126290144498352</v>
      </c>
      <c r="S218" s="11">
        <f t="shared" ca="1" si="94"/>
        <v>-0.25613598627377065</v>
      </c>
      <c r="T218" s="11">
        <f t="shared" ca="1" si="94"/>
        <v>-1.1267914916518116</v>
      </c>
      <c r="U218" s="11">
        <f t="shared" ca="1" si="94"/>
        <v>-0.11385185269464032</v>
      </c>
      <c r="V218" s="11">
        <f t="shared" ca="1" si="94"/>
        <v>2.7538930501524617E-2</v>
      </c>
      <c r="W218" s="11">
        <f t="shared" ca="1" si="94"/>
        <v>-5.8634194061681841E-3</v>
      </c>
      <c r="X218" s="11">
        <f t="shared" ca="1" si="94"/>
        <v>-2.2653637791253067E-2</v>
      </c>
      <c r="Z218" s="1">
        <f t="shared" ca="1" si="69"/>
        <v>5.7792179755265627E-2</v>
      </c>
      <c r="AA218" s="1">
        <f t="shared" ca="1" si="70"/>
        <v>5.5074406212230954E-2</v>
      </c>
      <c r="AB218" s="1">
        <f t="shared" ca="1" si="71"/>
        <v>5.4680841056825295E-2</v>
      </c>
      <c r="AC218" s="1">
        <f t="shared" ca="1" si="72"/>
        <v>5.3246396326645871E-2</v>
      </c>
      <c r="AD218" s="1">
        <f t="shared" ca="1" si="73"/>
        <v>5.3350735677631878E-2</v>
      </c>
      <c r="AE218" s="1">
        <f t="shared" ca="1" si="74"/>
        <v>5.5315188436971495E-2</v>
      </c>
      <c r="AF218" s="15">
        <f t="shared" ca="1" si="75"/>
        <v>-4.7820244734375628E-5</v>
      </c>
      <c r="AG218" s="15">
        <f t="shared" ca="1" si="76"/>
        <v>-1.0559378776904549E-4</v>
      </c>
      <c r="AH218" s="15">
        <f t="shared" ca="1" si="77"/>
        <v>1.808410568252955E-4</v>
      </c>
      <c r="AI218" s="15">
        <f t="shared" ca="1" si="78"/>
        <v>7.6396326645869483E-5</v>
      </c>
      <c r="AJ218" s="15">
        <f t="shared" ca="1" si="79"/>
        <v>-1.0926432236812306E-4</v>
      </c>
      <c r="AK218" s="15">
        <f t="shared" ca="1" si="80"/>
        <v>1.5188436971493025E-5</v>
      </c>
    </row>
    <row r="219" spans="1:37">
      <c r="A219" s="5">
        <f t="shared" si="82"/>
        <v>193</v>
      </c>
      <c r="B219" s="21">
        <v>36873</v>
      </c>
      <c r="C219" s="22">
        <v>5.7510000000000006E-2</v>
      </c>
      <c r="D219" s="22">
        <v>5.4320000000000007E-2</v>
      </c>
      <c r="E219" s="22">
        <v>5.3609999999999998E-2</v>
      </c>
      <c r="F219" s="22">
        <v>5.2160000000000005E-2</v>
      </c>
      <c r="G219" s="22">
        <v>5.2580000000000002E-2</v>
      </c>
      <c r="H219" s="22">
        <v>5.4669999999999996E-2</v>
      </c>
      <c r="K219" s="15">
        <f t="shared" si="81"/>
        <v>0.5449891937230803</v>
      </c>
      <c r="L219" s="15">
        <f t="shared" si="85"/>
        <v>0.11057674495885399</v>
      </c>
      <c r="M219" s="15">
        <f t="shared" si="86"/>
        <v>-7.1633219211775651E-2</v>
      </c>
      <c r="N219" s="15">
        <f t="shared" si="87"/>
        <v>-0.32746535804781934</v>
      </c>
      <c r="O219" s="15">
        <f t="shared" si="88"/>
        <v>-0.64465896264577838</v>
      </c>
      <c r="P219" s="15">
        <f t="shared" si="89"/>
        <v>-1.1638632172360734</v>
      </c>
      <c r="S219" s="11">
        <f t="shared" ca="1" si="94"/>
        <v>-0.5971938874723659</v>
      </c>
      <c r="T219" s="11">
        <f t="shared" ca="1" si="94"/>
        <v>-1.3512671788449955</v>
      </c>
      <c r="U219" s="11">
        <f t="shared" ca="1" si="94"/>
        <v>-8.5715961586254719E-2</v>
      </c>
      <c r="V219" s="11">
        <f t="shared" ca="1" si="94"/>
        <v>3.4635022367686119E-2</v>
      </c>
      <c r="W219" s="11">
        <f t="shared" ca="1" si="94"/>
        <v>-1.2172722793444266E-2</v>
      </c>
      <c r="X219" s="11">
        <f t="shared" ca="1" si="94"/>
        <v>-2.2573641441907308E-2</v>
      </c>
      <c r="Z219" s="1">
        <f t="shared" ref="Z219:Z282" ca="1" si="95">SUMPRODUCT(OFFSET($K$13:$M$13,Z$24,0),$S219:$U219)*C$22+C$21</f>
        <v>5.7451374050098987E-2</v>
      </c>
      <c r="AA219" s="1">
        <f t="shared" ref="AA219:AA282" ca="1" si="96">SUMPRODUCT(OFFSET($K$13:$M$13,AA$24,0),$S219:$U219)*D$22+D$21</f>
        <v>5.4220137187538639E-2</v>
      </c>
      <c r="AB219" s="1">
        <f t="shared" ref="AB219:AB282" ca="1" si="97">SUMPRODUCT(OFFSET($K$13:$M$13,AB$24,0),$S219:$U219)*E$22+E$21</f>
        <v>5.3785263913277391E-2</v>
      </c>
      <c r="AC219" s="1">
        <f t="shared" ref="AC219:AC282" ca="1" si="98">SUMPRODUCT(OFFSET($K$13:$M$13,AC$24,0),$S219:$U219)*F$22+F$21</f>
        <v>5.2279340785143236E-2</v>
      </c>
      <c r="AD219" s="1">
        <f t="shared" ref="AD219:AD282" ca="1" si="99">SUMPRODUCT(OFFSET($K$13:$M$13,AD$24,0),$S219:$U219)*G$22+G$21</f>
        <v>5.2439196421649299E-2</v>
      </c>
      <c r="AE219" s="1">
        <f t="shared" ref="AE219:AE282" ca="1" si="100">SUMPRODUCT(OFFSET($K$13:$M$13,AE$24,0),$S219:$U219)*H$22+H$21</f>
        <v>5.4689458377001961E-2</v>
      </c>
      <c r="AF219" s="15">
        <f t="shared" ref="AF219:AF282" ca="1" si="101">Z219-C219</f>
        <v>-5.8625949901018604E-5</v>
      </c>
      <c r="AG219" s="15">
        <f t="shared" ref="AG219:AG282" ca="1" si="102">AA219-D219</f>
        <v>-9.9862812461368189E-5</v>
      </c>
      <c r="AH219" s="15">
        <f t="shared" ref="AH219:AH282" ca="1" si="103">AB219-E219</f>
        <v>1.752639132773931E-4</v>
      </c>
      <c r="AI219" s="15">
        <f t="shared" ref="AI219:AI282" ca="1" si="104">AC219-F219</f>
        <v>1.1934078514323071E-4</v>
      </c>
      <c r="AJ219" s="15">
        <f t="shared" ref="AJ219:AJ282" ca="1" si="105">AD219-G219</f>
        <v>-1.4080357835070251E-4</v>
      </c>
      <c r="AK219" s="15">
        <f t="shared" ref="AK219:AK282" ca="1" si="106">AE219-H219</f>
        <v>1.9458377001964344E-5</v>
      </c>
    </row>
    <row r="220" spans="1:37">
      <c r="A220" s="5">
        <f t="shared" si="82"/>
        <v>194</v>
      </c>
      <c r="B220" s="21">
        <v>36874</v>
      </c>
      <c r="C220" s="22">
        <v>5.6840000000000002E-2</v>
      </c>
      <c r="D220" s="22">
        <v>5.407E-2</v>
      </c>
      <c r="E220" s="22">
        <v>5.3259999999999995E-2</v>
      </c>
      <c r="F220" s="22">
        <v>5.1719999999999995E-2</v>
      </c>
      <c r="G220" s="22">
        <v>5.2130000000000003E-2</v>
      </c>
      <c r="H220" s="22">
        <v>5.4370000000000002E-2</v>
      </c>
      <c r="K220" s="15">
        <f t="shared" ref="K220:K283" si="107">(C220-C$21)/C$22</f>
        <v>0.48449239876039757</v>
      </c>
      <c r="L220" s="15">
        <f t="shared" si="85"/>
        <v>8.5976288159586134E-2</v>
      </c>
      <c r="M220" s="15">
        <f t="shared" si="86"/>
        <v>-0.11203463956040079</v>
      </c>
      <c r="N220" s="15">
        <f t="shared" si="87"/>
        <v>-0.38922826896398466</v>
      </c>
      <c r="O220" s="15">
        <f t="shared" si="88"/>
        <v>-0.74344746189266497</v>
      </c>
      <c r="P220" s="15">
        <f t="shared" si="89"/>
        <v>-1.307958605708017</v>
      </c>
      <c r="S220" s="11">
        <f t="shared" ca="1" si="94"/>
        <v>-0.76782937451560063</v>
      </c>
      <c r="T220" s="11">
        <f t="shared" ca="1" si="94"/>
        <v>-1.4409122251210233</v>
      </c>
      <c r="U220" s="11">
        <f t="shared" ca="1" si="94"/>
        <v>-4.1396701940071945E-2</v>
      </c>
      <c r="V220" s="11">
        <f t="shared" ca="1" si="94"/>
        <v>8.3719293565497899E-3</v>
      </c>
      <c r="W220" s="11">
        <f t="shared" ca="1" si="94"/>
        <v>-2.8040617898865978E-2</v>
      </c>
      <c r="X220" s="11">
        <f t="shared" ca="1" si="94"/>
        <v>-3.5847091760471461E-2</v>
      </c>
      <c r="Z220" s="1">
        <f t="shared" ca="1" si="95"/>
        <v>5.6942591624905711E-2</v>
      </c>
      <c r="AA220" s="1">
        <f t="shared" ca="1" si="96"/>
        <v>5.374142271863977E-2</v>
      </c>
      <c r="AB220" s="1">
        <f t="shared" ca="1" si="97"/>
        <v>5.335706420061307E-2</v>
      </c>
      <c r="AC220" s="1">
        <f t="shared" ca="1" si="98"/>
        <v>5.1896540987931644E-2</v>
      </c>
      <c r="AD220" s="1">
        <f t="shared" ca="1" si="99"/>
        <v>5.2057014545423316E-2</v>
      </c>
      <c r="AE220" s="1">
        <f t="shared" ca="1" si="100"/>
        <v>5.4377737028140964E-2</v>
      </c>
      <c r="AF220" s="15">
        <f t="shared" ca="1" si="101"/>
        <v>1.0259162490570961E-4</v>
      </c>
      <c r="AG220" s="15">
        <f t="shared" ca="1" si="102"/>
        <v>-3.2857728136023029E-4</v>
      </c>
      <c r="AH220" s="15">
        <f t="shared" ca="1" si="103"/>
        <v>9.7064200613075635E-5</v>
      </c>
      <c r="AI220" s="15">
        <f t="shared" ca="1" si="104"/>
        <v>1.7654098793164902E-4</v>
      </c>
      <c r="AJ220" s="15">
        <f t="shared" ca="1" si="105"/>
        <v>-7.2985454576686426E-5</v>
      </c>
      <c r="AK220" s="15">
        <f t="shared" ca="1" si="106"/>
        <v>7.7370281409624986E-6</v>
      </c>
    </row>
    <row r="221" spans="1:37">
      <c r="A221" s="5">
        <f t="shared" ref="A221:A284" si="108">A220+1</f>
        <v>195</v>
      </c>
      <c r="B221" s="21">
        <v>36875</v>
      </c>
      <c r="C221" s="22">
        <v>5.6600000000000004E-2</v>
      </c>
      <c r="D221" s="22">
        <v>5.3710000000000008E-2</v>
      </c>
      <c r="E221" s="22">
        <v>5.2930000000000005E-2</v>
      </c>
      <c r="F221" s="22">
        <v>5.1390000000000005E-2</v>
      </c>
      <c r="G221" s="22">
        <v>5.1799999999999999E-2</v>
      </c>
      <c r="H221" s="22">
        <v>5.4189999999999995E-2</v>
      </c>
      <c r="K221" s="15">
        <f t="shared" si="107"/>
        <v>0.46282190504242204</v>
      </c>
      <c r="L221" s="15">
        <f t="shared" si="85"/>
        <v>5.0551630368642214E-2</v>
      </c>
      <c r="M221" s="15">
        <f t="shared" si="86"/>
        <v>-0.15012740731767443</v>
      </c>
      <c r="N221" s="15">
        <f t="shared" si="87"/>
        <v>-0.43555045215110616</v>
      </c>
      <c r="O221" s="15">
        <f t="shared" si="88"/>
        <v>-0.81589236134038279</v>
      </c>
      <c r="P221" s="15">
        <f t="shared" si="89"/>
        <v>-1.394415838791188</v>
      </c>
      <c r="S221" s="11">
        <f t="shared" ca="1" si="94"/>
        <v>-0.88860895212243318</v>
      </c>
      <c r="T221" s="11">
        <f t="shared" ca="1" si="94"/>
        <v>-1.4987984389578772</v>
      </c>
      <c r="U221" s="11">
        <f t="shared" ca="1" si="94"/>
        <v>-3.5514649204097082E-2</v>
      </c>
      <c r="V221" s="11">
        <f t="shared" ca="1" si="94"/>
        <v>5.6938994221283901E-4</v>
      </c>
      <c r="W221" s="11">
        <f t="shared" ca="1" si="94"/>
        <v>-2.5579000117616255E-2</v>
      </c>
      <c r="X221" s="11">
        <f t="shared" ca="1" si="94"/>
        <v>-3.3754473889979611E-2</v>
      </c>
      <c r="Z221" s="1">
        <f t="shared" ca="1" si="95"/>
        <v>5.6721811251730814E-2</v>
      </c>
      <c r="AA221" s="1">
        <f t="shared" ca="1" si="96"/>
        <v>5.3379897482297711E-2</v>
      </c>
      <c r="AB221" s="1">
        <f t="shared" ca="1" si="97"/>
        <v>5.3002361044311393E-2</v>
      </c>
      <c r="AC221" s="1">
        <f t="shared" ca="1" si="98"/>
        <v>5.154243360202173E-2</v>
      </c>
      <c r="AD221" s="1">
        <f t="shared" ca="1" si="99"/>
        <v>5.1757380150855077E-2</v>
      </c>
      <c r="AE221" s="1">
        <f t="shared" ca="1" si="100"/>
        <v>5.4193437995053127E-2</v>
      </c>
      <c r="AF221" s="15">
        <f t="shared" ca="1" si="101"/>
        <v>1.2181125173080926E-4</v>
      </c>
      <c r="AG221" s="15">
        <f t="shared" ca="1" si="102"/>
        <v>-3.3010251770229648E-4</v>
      </c>
      <c r="AH221" s="15">
        <f t="shared" ca="1" si="103"/>
        <v>7.2361044311387845E-5</v>
      </c>
      <c r="AI221" s="15">
        <f t="shared" ca="1" si="104"/>
        <v>1.5243360202172457E-4</v>
      </c>
      <c r="AJ221" s="15">
        <f t="shared" ca="1" si="105"/>
        <v>-4.2619849144921729E-5</v>
      </c>
      <c r="AK221" s="15">
        <f t="shared" ca="1" si="106"/>
        <v>3.4379950531321368E-6</v>
      </c>
    </row>
    <row r="222" spans="1:37">
      <c r="A222" s="5">
        <f t="shared" si="108"/>
        <v>196</v>
      </c>
      <c r="B222" s="21">
        <v>36878</v>
      </c>
      <c r="C222" s="22">
        <v>5.5940000000000004E-2</v>
      </c>
      <c r="D222" s="22">
        <v>5.3200000000000004E-2</v>
      </c>
      <c r="E222" s="22">
        <v>5.2460000000000007E-2</v>
      </c>
      <c r="F222" s="22">
        <v>5.0960000000000005E-2</v>
      </c>
      <c r="G222" s="22">
        <v>5.1700000000000003E-2</v>
      </c>
      <c r="H222" s="22">
        <v>5.4420000000000003E-2</v>
      </c>
      <c r="K222" s="15">
        <f t="shared" si="107"/>
        <v>0.40322804731798856</v>
      </c>
      <c r="L222" s="15">
        <f t="shared" si="85"/>
        <v>3.6669849813690563E-4</v>
      </c>
      <c r="M222" s="15">
        <f t="shared" si="86"/>
        <v>-0.20438074321439892</v>
      </c>
      <c r="N222" s="15">
        <f t="shared" si="87"/>
        <v>-0.49590966054644814</v>
      </c>
      <c r="O222" s="15">
        <f t="shared" si="88"/>
        <v>-0.83784536117302344</v>
      </c>
      <c r="P222" s="15">
        <f t="shared" si="89"/>
        <v>-1.2839427076293586</v>
      </c>
      <c r="S222" s="11">
        <f t="shared" ca="1" si="94"/>
        <v>-0.95180038919890375</v>
      </c>
      <c r="T222" s="11">
        <f t="shared" ca="1" si="94"/>
        <v>-1.3715022011709752</v>
      </c>
      <c r="U222" s="11">
        <f t="shared" ca="1" si="94"/>
        <v>-0.104181309183487</v>
      </c>
      <c r="V222" s="11">
        <f t="shared" ca="1" si="94"/>
        <v>-1.7729595909241391E-2</v>
      </c>
      <c r="W222" s="11">
        <f t="shared" ca="1" si="94"/>
        <v>-3.3631266196537127E-2</v>
      </c>
      <c r="X222" s="11">
        <f t="shared" ca="1" si="94"/>
        <v>-3.9283373446077588E-2</v>
      </c>
      <c r="Z222" s="1">
        <f t="shared" ca="1" si="95"/>
        <v>5.6160020386064213E-2</v>
      </c>
      <c r="AA222" s="1">
        <f t="shared" ca="1" si="96"/>
        <v>5.2747614204275858E-2</v>
      </c>
      <c r="AB222" s="1">
        <f t="shared" ca="1" si="97"/>
        <v>5.2470888955842183E-2</v>
      </c>
      <c r="AC222" s="1">
        <f t="shared" ca="1" si="98"/>
        <v>5.1134577049971895E-2</v>
      </c>
      <c r="AD222" s="1">
        <f t="shared" ca="1" si="99"/>
        <v>5.1709323047855006E-2</v>
      </c>
      <c r="AE222" s="1">
        <f t="shared" ca="1" si="100"/>
        <v>5.441490643433753E-2</v>
      </c>
      <c r="AF222" s="15">
        <f t="shared" ca="1" si="101"/>
        <v>2.2002038606420971E-4</v>
      </c>
      <c r="AG222" s="15">
        <f t="shared" ca="1" si="102"/>
        <v>-4.5238579572414589E-4</v>
      </c>
      <c r="AH222" s="15">
        <f t="shared" ca="1" si="103"/>
        <v>1.0888955842176806E-5</v>
      </c>
      <c r="AI222" s="15">
        <f t="shared" ca="1" si="104"/>
        <v>1.7457704997188989E-4</v>
      </c>
      <c r="AJ222" s="15">
        <f t="shared" ca="1" si="105"/>
        <v>9.3230478550032636E-6</v>
      </c>
      <c r="AK222" s="15">
        <f t="shared" ca="1" si="106"/>
        <v>-5.0935656624728765E-6</v>
      </c>
    </row>
    <row r="223" spans="1:37">
      <c r="A223" s="5">
        <f t="shared" si="108"/>
        <v>197</v>
      </c>
      <c r="B223" s="21">
        <v>36879</v>
      </c>
      <c r="C223" s="22">
        <v>5.5820000000000002E-2</v>
      </c>
      <c r="D223" s="22">
        <v>5.3449999999999998E-2</v>
      </c>
      <c r="E223" s="22">
        <v>5.271E-2</v>
      </c>
      <c r="F223" s="22">
        <v>5.1130000000000009E-2</v>
      </c>
      <c r="G223" s="22">
        <v>5.1879999999999996E-2</v>
      </c>
      <c r="H223" s="22">
        <v>5.4730000000000001E-2</v>
      </c>
      <c r="K223" s="15">
        <f t="shared" si="107"/>
        <v>0.39239280045900049</v>
      </c>
      <c r="L223" s="15">
        <f t="shared" si="85"/>
        <v>2.4967155297403384E-2</v>
      </c>
      <c r="M223" s="15">
        <f t="shared" si="86"/>
        <v>-0.17552258582252483</v>
      </c>
      <c r="N223" s="15">
        <f t="shared" si="87"/>
        <v>-0.47204671769247525</v>
      </c>
      <c r="O223" s="15">
        <f t="shared" si="88"/>
        <v>-0.79832996147427027</v>
      </c>
      <c r="P223" s="15">
        <f t="shared" si="89"/>
        <v>-1.1350441395416819</v>
      </c>
      <c r="S223" s="11">
        <f t="shared" ca="1" si="94"/>
        <v>-0.85332117355797665</v>
      </c>
      <c r="T223" s="11">
        <f t="shared" ca="1" si="94"/>
        <v>-1.2563251031142035</v>
      </c>
      <c r="U223" s="11">
        <f t="shared" ca="1" si="94"/>
        <v>-0.1459208280360782</v>
      </c>
      <c r="V223" s="11">
        <f t="shared" ca="1" si="94"/>
        <v>-5.0525456969105542E-2</v>
      </c>
      <c r="W223" s="11">
        <f t="shared" ca="1" si="94"/>
        <v>-4.1787815872142198E-2</v>
      </c>
      <c r="X223" s="11">
        <f t="shared" ca="1" si="94"/>
        <v>-4.2260563648402541E-2</v>
      </c>
      <c r="Z223" s="1">
        <f t="shared" ca="1" si="95"/>
        <v>5.6188022838835928E-2</v>
      </c>
      <c r="AA223" s="1">
        <f t="shared" ca="1" si="96"/>
        <v>5.2849391221582893E-2</v>
      </c>
      <c r="AB223" s="1">
        <f t="shared" ca="1" si="97"/>
        <v>5.2600599804651489E-2</v>
      </c>
      <c r="AC223" s="1">
        <f t="shared" ca="1" si="98"/>
        <v>5.130762029601766E-2</v>
      </c>
      <c r="AD223" s="1">
        <f t="shared" ca="1" si="99"/>
        <v>5.1991923706617454E-2</v>
      </c>
      <c r="AE223" s="1">
        <f t="shared" ca="1" si="100"/>
        <v>5.4708870249753926E-2</v>
      </c>
      <c r="AF223" s="15">
        <f t="shared" ca="1" si="101"/>
        <v>3.680228388359269E-4</v>
      </c>
      <c r="AG223" s="15">
        <f t="shared" ca="1" si="102"/>
        <v>-6.0060877841710408E-4</v>
      </c>
      <c r="AH223" s="15">
        <f t="shared" ca="1" si="103"/>
        <v>-1.0940019534851075E-4</v>
      </c>
      <c r="AI223" s="15">
        <f t="shared" ca="1" si="104"/>
        <v>1.7762029601765122E-4</v>
      </c>
      <c r="AJ223" s="15">
        <f t="shared" ca="1" si="105"/>
        <v>1.1192370661745887E-4</v>
      </c>
      <c r="AK223" s="15">
        <f t="shared" ca="1" si="106"/>
        <v>-2.1129750246075274E-5</v>
      </c>
    </row>
    <row r="224" spans="1:37">
      <c r="A224" s="5">
        <f t="shared" si="108"/>
        <v>198</v>
      </c>
      <c r="B224" s="21">
        <v>36880</v>
      </c>
      <c r="C224" s="22">
        <v>5.4600000000000003E-2</v>
      </c>
      <c r="D224" s="22">
        <v>5.2080000000000001E-2</v>
      </c>
      <c r="E224" s="22">
        <v>5.1459999999999999E-2</v>
      </c>
      <c r="F224" s="22">
        <v>4.9700000000000001E-2</v>
      </c>
      <c r="G224" s="22">
        <v>5.0369999999999998E-2</v>
      </c>
      <c r="H224" s="22">
        <v>5.4000000000000006E-2</v>
      </c>
      <c r="K224" s="15">
        <f t="shared" si="107"/>
        <v>0.28223445739262365</v>
      </c>
      <c r="L224" s="15">
        <f t="shared" si="85"/>
        <v>-0.10984334796258018</v>
      </c>
      <c r="M224" s="15">
        <f t="shared" si="86"/>
        <v>-0.3198133727818992</v>
      </c>
      <c r="N224" s="15">
        <f t="shared" si="87"/>
        <v>-0.67277617817000901</v>
      </c>
      <c r="O224" s="15">
        <f t="shared" si="88"/>
        <v>-1.1298202589471567</v>
      </c>
      <c r="P224" s="15">
        <f t="shared" si="89"/>
        <v>-1.4856762514900819</v>
      </c>
      <c r="S224" s="11">
        <f t="shared" ca="1" si="94"/>
        <v>-1.3650580868067692</v>
      </c>
      <c r="T224" s="11">
        <f t="shared" ca="1" si="94"/>
        <v>-1.4944578738982499</v>
      </c>
      <c r="U224" s="11">
        <f t="shared" ca="1" si="94"/>
        <v>-0.12399241424620944</v>
      </c>
      <c r="V224" s="11">
        <f t="shared" ca="1" si="94"/>
        <v>-0.12219375788844017</v>
      </c>
      <c r="W224" s="11">
        <f t="shared" ca="1" si="94"/>
        <v>-4.4587158133184465E-2</v>
      </c>
      <c r="X224" s="11">
        <f t="shared" ca="1" si="94"/>
        <v>-3.5729623320490449E-2</v>
      </c>
      <c r="Z224" s="1">
        <f t="shared" ca="1" si="95"/>
        <v>5.5230698988108513E-2</v>
      </c>
      <c r="AA224" s="1">
        <f t="shared" ca="1" si="96"/>
        <v>5.1297659276961935E-2</v>
      </c>
      <c r="AB224" s="1">
        <f t="shared" ca="1" si="97"/>
        <v>5.1082526407900154E-2</v>
      </c>
      <c r="AC224" s="1">
        <f t="shared" ca="1" si="98"/>
        <v>4.9798042473896319E-2</v>
      </c>
      <c r="AD224" s="1">
        <f t="shared" ca="1" si="99"/>
        <v>5.0727667037204542E-2</v>
      </c>
      <c r="AE224" s="1">
        <f t="shared" ca="1" si="100"/>
        <v>5.394210893387387E-2</v>
      </c>
      <c r="AF224" s="15">
        <f t="shared" ca="1" si="101"/>
        <v>6.3069898810851066E-4</v>
      </c>
      <c r="AG224" s="15">
        <f t="shared" ca="1" si="102"/>
        <v>-7.8234072303806634E-4</v>
      </c>
      <c r="AH224" s="15">
        <f t="shared" ca="1" si="103"/>
        <v>-3.7747359209984455E-4</v>
      </c>
      <c r="AI224" s="15">
        <f t="shared" ca="1" si="104"/>
        <v>9.8042473896317595E-5</v>
      </c>
      <c r="AJ224" s="15">
        <f t="shared" ca="1" si="105"/>
        <v>3.5766703720454401E-4</v>
      </c>
      <c r="AK224" s="15">
        <f t="shared" ca="1" si="106"/>
        <v>-5.7891066126136703E-5</v>
      </c>
    </row>
    <row r="225" spans="1:37">
      <c r="A225" s="5">
        <f t="shared" si="108"/>
        <v>199</v>
      </c>
      <c r="B225" s="21">
        <v>36881</v>
      </c>
      <c r="C225" s="22">
        <v>5.3510000000000002E-2</v>
      </c>
      <c r="D225" s="22">
        <v>5.1470000000000002E-2</v>
      </c>
      <c r="E225" s="22">
        <v>5.117E-2</v>
      </c>
      <c r="F225" s="22">
        <v>4.9370000000000004E-2</v>
      </c>
      <c r="G225" s="22">
        <v>5.0250000000000003E-2</v>
      </c>
      <c r="H225" s="22">
        <v>5.407E-2</v>
      </c>
      <c r="K225" s="15">
        <f t="shared" si="107"/>
        <v>0.18381429842348357</v>
      </c>
      <c r="L225" s="15">
        <f t="shared" si="85"/>
        <v>-0.16986846255279195</v>
      </c>
      <c r="M225" s="15">
        <f t="shared" si="86"/>
        <v>-0.35328883535647382</v>
      </c>
      <c r="N225" s="15">
        <f t="shared" si="87"/>
        <v>-0.71909836135713145</v>
      </c>
      <c r="O225" s="15">
        <f t="shared" si="88"/>
        <v>-1.1561638587463254</v>
      </c>
      <c r="P225" s="15">
        <f t="shared" si="89"/>
        <v>-1.4520539941799642</v>
      </c>
      <c r="S225" s="11">
        <f t="shared" ca="1" si="94"/>
        <v>-1.4620213740553081</v>
      </c>
      <c r="T225" s="11">
        <f t="shared" ca="1" si="94"/>
        <v>-1.4044625503678323</v>
      </c>
      <c r="U225" s="11">
        <f t="shared" ca="1" si="94"/>
        <v>-0.11968142688436445</v>
      </c>
      <c r="V225" s="11">
        <f t="shared" ca="1" si="94"/>
        <v>-0.14476145122883544</v>
      </c>
      <c r="W225" s="11">
        <f t="shared" ca="1" si="94"/>
        <v>-6.1002814952056811E-2</v>
      </c>
      <c r="X225" s="11">
        <f t="shared" ca="1" si="94"/>
        <v>-2.6677648675906451E-2</v>
      </c>
      <c r="Z225" s="1">
        <f t="shared" ca="1" si="95"/>
        <v>5.4249897935431814E-2</v>
      </c>
      <c r="AA225" s="1">
        <f t="shared" ca="1" si="96"/>
        <v>5.0642559754042138E-2</v>
      </c>
      <c r="AB225" s="1">
        <f t="shared" ca="1" si="97"/>
        <v>5.0604150267126835E-2</v>
      </c>
      <c r="AC225" s="1">
        <f t="shared" ca="1" si="98"/>
        <v>4.9523443358719596E-2</v>
      </c>
      <c r="AD225" s="1">
        <f t="shared" ca="1" si="99"/>
        <v>5.0669880054987911E-2</v>
      </c>
      <c r="AE225" s="1">
        <f t="shared" ca="1" si="100"/>
        <v>5.4001918447455E-2</v>
      </c>
      <c r="AF225" s="15">
        <f t="shared" ca="1" si="101"/>
        <v>7.3989793543181165E-4</v>
      </c>
      <c r="AG225" s="15">
        <f t="shared" ca="1" si="102"/>
        <v>-8.2744024595786392E-4</v>
      </c>
      <c r="AH225" s="15">
        <f t="shared" ca="1" si="103"/>
        <v>-5.6584973287316515E-4</v>
      </c>
      <c r="AI225" s="15">
        <f t="shared" ca="1" si="104"/>
        <v>1.5344335871959186E-4</v>
      </c>
      <c r="AJ225" s="15">
        <f t="shared" ca="1" si="105"/>
        <v>4.1988005498790754E-4</v>
      </c>
      <c r="AK225" s="15">
        <f t="shared" ca="1" si="106"/>
        <v>-6.8081552545000423E-5</v>
      </c>
    </row>
    <row r="226" spans="1:37">
      <c r="A226" s="5">
        <f t="shared" si="108"/>
        <v>200</v>
      </c>
      <c r="B226" s="21">
        <v>36882</v>
      </c>
      <c r="C226" s="22">
        <v>5.2610000000000004E-2</v>
      </c>
      <c r="D226" s="22">
        <v>5.076E-2</v>
      </c>
      <c r="E226" s="22">
        <v>5.0540000000000002E-2</v>
      </c>
      <c r="F226" s="22">
        <v>4.8960000000000004E-2</v>
      </c>
      <c r="G226" s="22">
        <v>5.006E-2</v>
      </c>
      <c r="H226" s="22">
        <v>5.4020000000000006E-2</v>
      </c>
      <c r="K226" s="15">
        <f t="shared" si="107"/>
        <v>0.10254994698107454</v>
      </c>
      <c r="L226" s="15">
        <f t="shared" si="85"/>
        <v>-0.23973375986271084</v>
      </c>
      <c r="M226" s="15">
        <f t="shared" si="86"/>
        <v>-0.42601139198399823</v>
      </c>
      <c r="N226" s="15">
        <f t="shared" si="87"/>
        <v>-0.77665016471082982</v>
      </c>
      <c r="O226" s="15">
        <f t="shared" si="88"/>
        <v>-1.1978745584283448</v>
      </c>
      <c r="P226" s="15">
        <f t="shared" si="89"/>
        <v>-1.4760698922586191</v>
      </c>
      <c r="S226" s="11">
        <f t="shared" ca="1" si="94"/>
        <v>-1.6050390786952597</v>
      </c>
      <c r="T226" s="11">
        <f t="shared" ca="1" si="94"/>
        <v>-1.3613456962657129</v>
      </c>
      <c r="U226" s="11">
        <f t="shared" ca="1" si="94"/>
        <v>-0.11363345502886657</v>
      </c>
      <c r="V226" s="11">
        <f t="shared" ca="1" si="94"/>
        <v>-0.13986432703347074</v>
      </c>
      <c r="W226" s="11">
        <f t="shared" ca="1" si="94"/>
        <v>-5.8834928960546692E-2</v>
      </c>
      <c r="X226" s="11">
        <f t="shared" ca="1" si="94"/>
        <v>-3.1576041982613816E-2</v>
      </c>
      <c r="Z226" s="1">
        <f t="shared" ca="1" si="95"/>
        <v>5.3334898939751844E-2</v>
      </c>
      <c r="AA226" s="1">
        <f t="shared" ca="1" si="96"/>
        <v>4.9915751265793971E-2</v>
      </c>
      <c r="AB226" s="1">
        <f t="shared" ca="1" si="97"/>
        <v>5.0024719855353061E-2</v>
      </c>
      <c r="AC226" s="1">
        <f t="shared" ca="1" si="98"/>
        <v>4.9110155113115152E-2</v>
      </c>
      <c r="AD226" s="1">
        <f t="shared" ca="1" si="99"/>
        <v>5.0463784663305929E-2</v>
      </c>
      <c r="AE226" s="1">
        <f t="shared" ca="1" si="100"/>
        <v>5.3954322042216125E-2</v>
      </c>
      <c r="AF226" s="15">
        <f t="shared" ca="1" si="101"/>
        <v>7.2489893975184044E-4</v>
      </c>
      <c r="AG226" s="15">
        <f t="shared" ca="1" si="102"/>
        <v>-8.4424873420602814E-4</v>
      </c>
      <c r="AH226" s="15">
        <f t="shared" ca="1" si="103"/>
        <v>-5.1528014464694016E-4</v>
      </c>
      <c r="AI226" s="15">
        <f t="shared" ca="1" si="104"/>
        <v>1.5015511311514823E-4</v>
      </c>
      <c r="AJ226" s="15">
        <f t="shared" ca="1" si="105"/>
        <v>4.0378466330592833E-4</v>
      </c>
      <c r="AK226" s="15">
        <f t="shared" ca="1" si="106"/>
        <v>-6.5677957783880081E-5</v>
      </c>
    </row>
    <row r="227" spans="1:37">
      <c r="A227" s="5">
        <f t="shared" si="108"/>
        <v>201</v>
      </c>
      <c r="B227" s="21">
        <v>36885</v>
      </c>
      <c r="C227" s="22">
        <v>5.271E-2</v>
      </c>
      <c r="D227" s="22">
        <v>5.0839999999999996E-2</v>
      </c>
      <c r="E227" s="22">
        <v>5.0599999999999999E-2</v>
      </c>
      <c r="F227" s="22">
        <v>4.8960000000000004E-2</v>
      </c>
      <c r="G227" s="22">
        <v>5.008E-2</v>
      </c>
      <c r="H227" s="22">
        <v>5.3929999999999999E-2</v>
      </c>
      <c r="K227" s="15">
        <f t="shared" si="107"/>
        <v>0.11157931936356409</v>
      </c>
      <c r="L227" s="15">
        <f t="shared" si="85"/>
        <v>-0.23186161368694569</v>
      </c>
      <c r="M227" s="15">
        <f t="shared" si="86"/>
        <v>-0.41908543420994859</v>
      </c>
      <c r="N227" s="15">
        <f t="shared" si="87"/>
        <v>-0.77665016471082982</v>
      </c>
      <c r="O227" s="15">
        <f t="shared" si="88"/>
        <v>-1.1934839584618167</v>
      </c>
      <c r="P227" s="15">
        <f t="shared" si="89"/>
        <v>-1.5192985088002062</v>
      </c>
      <c r="S227" s="11">
        <f t="shared" ref="S227:X236" ca="1" si="109">SUMPRODUCT(OFFSET($S$13:$X$13,S$24,0),$K227:$P227)</f>
        <v>-1.6088505046881028</v>
      </c>
      <c r="T227" s="11">
        <f t="shared" ca="1" si="109"/>
        <v>-1.3996117952761573</v>
      </c>
      <c r="U227" s="11">
        <f t="shared" ca="1" si="109"/>
        <v>-9.3431349478902637E-2</v>
      </c>
      <c r="V227" s="11">
        <f t="shared" ca="1" si="109"/>
        <v>-0.12771134886625574</v>
      </c>
      <c r="W227" s="11">
        <f t="shared" ca="1" si="109"/>
        <v>-6.5449262774871036E-2</v>
      </c>
      <c r="X227" s="11">
        <f t="shared" ca="1" si="109"/>
        <v>-3.2610033239734652E-2</v>
      </c>
      <c r="Z227" s="1">
        <f t="shared" ca="1" si="95"/>
        <v>5.3407976099675791E-2</v>
      </c>
      <c r="AA227" s="1">
        <f t="shared" ca="1" si="96"/>
        <v>5.0007862320247599E-2</v>
      </c>
      <c r="AB227" s="1">
        <f t="shared" ca="1" si="97"/>
        <v>5.0099391567810833E-2</v>
      </c>
      <c r="AC227" s="1">
        <f t="shared" ca="1" si="98"/>
        <v>4.9161690831763187E-2</v>
      </c>
      <c r="AD227" s="1">
        <f t="shared" ca="1" si="99"/>
        <v>5.0434110471363945E-2</v>
      </c>
      <c r="AE227" s="1">
        <f t="shared" ca="1" si="100"/>
        <v>5.3871247439833E-2</v>
      </c>
      <c r="AF227" s="15">
        <f t="shared" ca="1" si="101"/>
        <v>6.9797609967579138E-4</v>
      </c>
      <c r="AG227" s="15">
        <f t="shared" ca="1" si="102"/>
        <v>-8.3213767975239689E-4</v>
      </c>
      <c r="AH227" s="15">
        <f t="shared" ca="1" si="103"/>
        <v>-5.0060843218916601E-4</v>
      </c>
      <c r="AI227" s="15">
        <f t="shared" ca="1" si="104"/>
        <v>2.0169083176318353E-4</v>
      </c>
      <c r="AJ227" s="15">
        <f t="shared" ca="1" si="105"/>
        <v>3.5411047136394563E-4</v>
      </c>
      <c r="AK227" s="15">
        <f t="shared" ca="1" si="106"/>
        <v>-5.8752560166998313E-5</v>
      </c>
    </row>
    <row r="228" spans="1:37">
      <c r="A228" s="5">
        <f t="shared" si="108"/>
        <v>202</v>
      </c>
      <c r="B228" s="21">
        <v>36886</v>
      </c>
      <c r="C228" s="22">
        <v>5.3690000000000002E-2</v>
      </c>
      <c r="D228" s="22">
        <v>5.1260000000000007E-2</v>
      </c>
      <c r="E228" s="22">
        <v>5.0910000000000004E-2</v>
      </c>
      <c r="F228" s="22">
        <v>4.9350000000000005E-2</v>
      </c>
      <c r="G228" s="22">
        <v>5.0560000000000001E-2</v>
      </c>
      <c r="H228" s="22">
        <v>5.4320000000000007E-2</v>
      </c>
      <c r="K228" s="15">
        <f t="shared" si="107"/>
        <v>0.20006716871196537</v>
      </c>
      <c r="L228" s="15">
        <f t="shared" si="85"/>
        <v>-0.19053284626417583</v>
      </c>
      <c r="M228" s="15">
        <f t="shared" si="86"/>
        <v>-0.3833013190440232</v>
      </c>
      <c r="N228" s="15">
        <f t="shared" si="87"/>
        <v>-0.72190576639877524</v>
      </c>
      <c r="O228" s="15">
        <f t="shared" si="88"/>
        <v>-1.0881095592651373</v>
      </c>
      <c r="P228" s="15">
        <f t="shared" si="89"/>
        <v>-1.3319745037866721</v>
      </c>
      <c r="S228" s="11">
        <f t="shared" ca="1" si="109"/>
        <v>-1.4069718282226267</v>
      </c>
      <c r="T228" s="11">
        <f t="shared" ca="1" si="109"/>
        <v>-1.2951402226138058</v>
      </c>
      <c r="U228" s="11">
        <f t="shared" ca="1" si="109"/>
        <v>-0.17911451663682054</v>
      </c>
      <c r="V228" s="11">
        <f t="shared" ca="1" si="109"/>
        <v>-9.9998722929740158E-2</v>
      </c>
      <c r="W228" s="11">
        <f t="shared" ca="1" si="109"/>
        <v>-5.0342407757443183E-2</v>
      </c>
      <c r="X228" s="11">
        <f t="shared" ca="1" si="109"/>
        <v>-3.1015022551461078E-2</v>
      </c>
      <c r="Z228" s="1">
        <f t="shared" ca="1" si="95"/>
        <v>5.4243978660487788E-2</v>
      </c>
      <c r="AA228" s="1">
        <f t="shared" ca="1" si="96"/>
        <v>5.0568292870387159E-2</v>
      </c>
      <c r="AB228" s="1">
        <f t="shared" ca="1" si="97"/>
        <v>5.05511730039922E-2</v>
      </c>
      <c r="AC228" s="1">
        <f t="shared" ca="1" si="98"/>
        <v>4.9505392666886271E-2</v>
      </c>
      <c r="AD228" s="1">
        <f t="shared" ca="1" si="99"/>
        <v>5.0836396561105397E-2</v>
      </c>
      <c r="AE228" s="1">
        <f t="shared" ca="1" si="100"/>
        <v>5.4274012511151631E-2</v>
      </c>
      <c r="AF228" s="15">
        <f t="shared" ca="1" si="101"/>
        <v>5.539786604877861E-4</v>
      </c>
      <c r="AG228" s="15">
        <f t="shared" ca="1" si="102"/>
        <v>-6.9170712961284797E-4</v>
      </c>
      <c r="AH228" s="15">
        <f t="shared" ca="1" si="103"/>
        <v>-3.588269960078036E-4</v>
      </c>
      <c r="AI228" s="15">
        <f t="shared" ca="1" si="104"/>
        <v>1.5539266688626568E-4</v>
      </c>
      <c r="AJ228" s="15">
        <f t="shared" ca="1" si="105"/>
        <v>2.7639656110539645E-4</v>
      </c>
      <c r="AK228" s="15">
        <f t="shared" ca="1" si="106"/>
        <v>-4.5987488848375779E-5</v>
      </c>
    </row>
    <row r="229" spans="1:37">
      <c r="A229" s="5">
        <f t="shared" si="108"/>
        <v>203</v>
      </c>
      <c r="B229" s="21">
        <v>36887</v>
      </c>
      <c r="C229" s="22">
        <v>5.3579999999999996E-2</v>
      </c>
      <c r="D229" s="22">
        <v>5.1769999999999997E-2</v>
      </c>
      <c r="E229" s="22">
        <v>5.1520000000000003E-2</v>
      </c>
      <c r="F229" s="22">
        <v>4.9879999999999994E-2</v>
      </c>
      <c r="G229" s="22">
        <v>5.1040000000000002E-2</v>
      </c>
      <c r="H229" s="22">
        <v>5.4519999999999999E-2</v>
      </c>
      <c r="K229" s="15">
        <f t="shared" si="107"/>
        <v>0.19013485909122593</v>
      </c>
      <c r="L229" s="15">
        <f t="shared" si="85"/>
        <v>-0.14034791439367189</v>
      </c>
      <c r="M229" s="15">
        <f t="shared" si="86"/>
        <v>-0.31288741500784867</v>
      </c>
      <c r="N229" s="15">
        <f t="shared" si="87"/>
        <v>-0.64750953279521573</v>
      </c>
      <c r="O229" s="15">
        <f t="shared" si="88"/>
        <v>-0.98273516006845762</v>
      </c>
      <c r="P229" s="15">
        <f t="shared" si="89"/>
        <v>-1.2359109114720452</v>
      </c>
      <c r="S229" s="11">
        <f t="shared" ca="1" si="109"/>
        <v>-1.2492735932119037</v>
      </c>
      <c r="T229" s="11">
        <f t="shared" ca="1" si="109"/>
        <v>-1.2125085996635545</v>
      </c>
      <c r="U229" s="11">
        <f t="shared" ca="1" si="109"/>
        <v>-0.14060843089104769</v>
      </c>
      <c r="V229" s="11">
        <f t="shared" ca="1" si="109"/>
        <v>-0.10145645376626528</v>
      </c>
      <c r="W229" s="11">
        <f t="shared" ca="1" si="109"/>
        <v>-6.646584688071927E-2</v>
      </c>
      <c r="X229" s="11">
        <f t="shared" ca="1" si="109"/>
        <v>-3.027607261535812E-2</v>
      </c>
      <c r="Z229" s="1">
        <f t="shared" ca="1" si="95"/>
        <v>5.4178474991980696E-2</v>
      </c>
      <c r="AA229" s="1">
        <f t="shared" ca="1" si="96"/>
        <v>5.1035618389366377E-2</v>
      </c>
      <c r="AB229" s="1">
        <f t="shared" ca="1" si="97"/>
        <v>5.1083599208666765E-2</v>
      </c>
      <c r="AC229" s="1">
        <f t="shared" ca="1" si="98"/>
        <v>5.0119804366594134E-2</v>
      </c>
      <c r="AD229" s="1">
        <f t="shared" ca="1" si="99"/>
        <v>5.1303409623726585E-2</v>
      </c>
      <c r="AE229" s="1">
        <f t="shared" ca="1" si="100"/>
        <v>5.4474824033837223E-2</v>
      </c>
      <c r="AF229" s="15">
        <f t="shared" ca="1" si="101"/>
        <v>5.9847499198070059E-4</v>
      </c>
      <c r="AG229" s="15">
        <f t="shared" ca="1" si="102"/>
        <v>-7.3438161063361929E-4</v>
      </c>
      <c r="AH229" s="15">
        <f t="shared" ca="1" si="103"/>
        <v>-4.364007913332385E-4</v>
      </c>
      <c r="AI229" s="15">
        <f t="shared" ca="1" si="104"/>
        <v>2.3980436659414017E-4</v>
      </c>
      <c r="AJ229" s="15">
        <f t="shared" ca="1" si="105"/>
        <v>2.6340962372658344E-4</v>
      </c>
      <c r="AK229" s="15">
        <f t="shared" ca="1" si="106"/>
        <v>-4.5175966162776249E-5</v>
      </c>
    </row>
    <row r="230" spans="1:37">
      <c r="A230" s="5">
        <f t="shared" si="108"/>
        <v>204</v>
      </c>
      <c r="B230" s="21">
        <v>36888</v>
      </c>
      <c r="C230" s="22">
        <v>5.423E-2</v>
      </c>
      <c r="D230" s="22">
        <v>5.1540000000000002E-2</v>
      </c>
      <c r="E230" s="22">
        <v>5.1820000000000005E-2</v>
      </c>
      <c r="F230" s="22">
        <v>5.0199999999999995E-2</v>
      </c>
      <c r="G230" s="22">
        <v>5.1180000000000003E-2</v>
      </c>
      <c r="H230" s="22">
        <v>5.4440000000000002E-2</v>
      </c>
      <c r="K230" s="15">
        <f t="shared" si="107"/>
        <v>0.24882577957741078</v>
      </c>
      <c r="L230" s="15">
        <f t="shared" si="85"/>
        <v>-0.16298033464899708</v>
      </c>
      <c r="M230" s="15">
        <f t="shared" si="86"/>
        <v>-0.27825762613759869</v>
      </c>
      <c r="N230" s="15">
        <f t="shared" si="87"/>
        <v>-0.60259105212891451</v>
      </c>
      <c r="O230" s="15">
        <f t="shared" si="88"/>
        <v>-0.95200096030275927</v>
      </c>
      <c r="P230" s="15">
        <f t="shared" si="89"/>
        <v>-1.274336348397896</v>
      </c>
      <c r="S230" s="11">
        <f t="shared" ca="1" si="109"/>
        <v>-1.2027206576265939</v>
      </c>
      <c r="T230" s="11">
        <f t="shared" ca="1" si="109"/>
        <v>-1.2619830367457272</v>
      </c>
      <c r="U230" s="11">
        <f t="shared" ca="1" si="109"/>
        <v>-0.11967736267830342</v>
      </c>
      <c r="V230" s="11">
        <f t="shared" ca="1" si="109"/>
        <v>-6.2397949321216284E-2</v>
      </c>
      <c r="W230" s="11">
        <f t="shared" ca="1" si="109"/>
        <v>-3.9861734484028133E-2</v>
      </c>
      <c r="X230" s="11">
        <f t="shared" ca="1" si="109"/>
        <v>1.7770749300795221E-2</v>
      </c>
      <c r="Z230" s="1">
        <f t="shared" ca="1" si="95"/>
        <v>5.4530965334706492E-2</v>
      </c>
      <c r="AA230" s="1">
        <f t="shared" ca="1" si="96"/>
        <v>5.1373928399222744E-2</v>
      </c>
      <c r="AB230" s="1">
        <f t="shared" ca="1" si="97"/>
        <v>5.1361606855756414E-2</v>
      </c>
      <c r="AC230" s="1">
        <f t="shared" ca="1" si="98"/>
        <v>5.0326579913740732E-2</v>
      </c>
      <c r="AD230" s="1">
        <f t="shared" ca="1" si="99"/>
        <v>5.1355758965134404E-2</v>
      </c>
      <c r="AE230" s="1">
        <f t="shared" ca="1" si="100"/>
        <v>5.441142222261254E-2</v>
      </c>
      <c r="AF230" s="15">
        <f t="shared" ca="1" si="101"/>
        <v>3.0096533470649195E-4</v>
      </c>
      <c r="AG230" s="15">
        <f t="shared" ca="1" si="102"/>
        <v>-1.6607160077725808E-4</v>
      </c>
      <c r="AH230" s="15">
        <f t="shared" ca="1" si="103"/>
        <v>-4.5839314424359068E-4</v>
      </c>
      <c r="AI230" s="15">
        <f t="shared" ca="1" si="104"/>
        <v>1.2657991374073752E-4</v>
      </c>
      <c r="AJ230" s="15">
        <f t="shared" ca="1" si="105"/>
        <v>1.7575896513440104E-4</v>
      </c>
      <c r="AK230" s="15">
        <f t="shared" ca="1" si="106"/>
        <v>-2.8577777387461811E-5</v>
      </c>
    </row>
    <row r="231" spans="1:37">
      <c r="A231" s="5">
        <f t="shared" si="108"/>
        <v>205</v>
      </c>
      <c r="B231" s="21">
        <v>36889</v>
      </c>
      <c r="C231" s="22">
        <v>5.3659999999999999E-2</v>
      </c>
      <c r="D231" s="22">
        <v>5.0960000000000005E-2</v>
      </c>
      <c r="E231" s="22">
        <v>5.1250000000000004E-2</v>
      </c>
      <c r="F231" s="22">
        <v>4.9759999999999999E-2</v>
      </c>
      <c r="G231" s="22">
        <v>5.1119999999999999E-2</v>
      </c>
      <c r="H231" s="22">
        <v>5.457E-2</v>
      </c>
      <c r="K231" s="15">
        <f t="shared" si="107"/>
        <v>0.19735835699721821</v>
      </c>
      <c r="L231" s="15">
        <f t="shared" si="85"/>
        <v>-0.22005339442329658</v>
      </c>
      <c r="M231" s="15">
        <f t="shared" si="86"/>
        <v>-0.34405422499107347</v>
      </c>
      <c r="N231" s="15">
        <f t="shared" si="87"/>
        <v>-0.66435396304507788</v>
      </c>
      <c r="O231" s="15">
        <f t="shared" si="88"/>
        <v>-0.9651727602023451</v>
      </c>
      <c r="P231" s="15">
        <f t="shared" si="89"/>
        <v>-1.2118950133933868</v>
      </c>
      <c r="S231" s="11">
        <f t="shared" ca="1" si="109"/>
        <v>-1.284671229390719</v>
      </c>
      <c r="T231" s="11">
        <f t="shared" ca="1" si="109"/>
        <v>-1.1678012015313923</v>
      </c>
      <c r="U231" s="11">
        <f t="shared" ca="1" si="109"/>
        <v>-0.16843276189021994</v>
      </c>
      <c r="V231" s="11">
        <f t="shared" ca="1" si="109"/>
        <v>-5.2952817647368644E-2</v>
      </c>
      <c r="W231" s="11">
        <f t="shared" ca="1" si="109"/>
        <v>-4.4017704211440245E-2</v>
      </c>
      <c r="X231" s="11">
        <f t="shared" ca="1" si="109"/>
        <v>1.0503692917364828E-2</v>
      </c>
      <c r="Z231" s="1">
        <f t="shared" ca="1" si="95"/>
        <v>5.3949043407364401E-2</v>
      </c>
      <c r="AA231" s="1">
        <f t="shared" ca="1" si="96"/>
        <v>5.0755785522587193E-2</v>
      </c>
      <c r="AB231" s="1">
        <f t="shared" ca="1" si="97"/>
        <v>5.0841750218535271E-2</v>
      </c>
      <c r="AC231" s="1">
        <f t="shared" ca="1" si="98"/>
        <v>4.9924088422718345E-2</v>
      </c>
      <c r="AD231" s="1">
        <f t="shared" ca="1" si="99"/>
        <v>5.1256029063462598E-2</v>
      </c>
      <c r="AE231" s="1">
        <f t="shared" ca="1" si="100"/>
        <v>5.4546831583871566E-2</v>
      </c>
      <c r="AF231" s="15">
        <f t="shared" ca="1" si="101"/>
        <v>2.8904340736440187E-4</v>
      </c>
      <c r="AG231" s="15">
        <f t="shared" ca="1" si="102"/>
        <v>-2.0421447741281185E-4</v>
      </c>
      <c r="AH231" s="15">
        <f t="shared" ca="1" si="103"/>
        <v>-4.0824978146473262E-4</v>
      </c>
      <c r="AI231" s="15">
        <f t="shared" ca="1" si="104"/>
        <v>1.6408842271834617E-4</v>
      </c>
      <c r="AJ231" s="15">
        <f t="shared" ca="1" si="105"/>
        <v>1.3602906346259908E-4</v>
      </c>
      <c r="AK231" s="15">
        <f t="shared" ca="1" si="106"/>
        <v>-2.3168416128434288E-5</v>
      </c>
    </row>
    <row r="232" spans="1:37">
      <c r="A232" s="5">
        <f t="shared" si="108"/>
        <v>206</v>
      </c>
      <c r="B232" s="21">
        <v>36892</v>
      </c>
      <c r="C232" s="22">
        <v>5.3659999999999999E-2</v>
      </c>
      <c r="D232" s="22">
        <v>5.1040000000000002E-2</v>
      </c>
      <c r="E232" s="22">
        <v>5.1380000000000002E-2</v>
      </c>
      <c r="F232" s="22">
        <v>4.9790000000000001E-2</v>
      </c>
      <c r="G232" s="22">
        <v>5.1139999999999998E-2</v>
      </c>
      <c r="H232" s="22">
        <v>5.4580000000000004E-2</v>
      </c>
      <c r="K232" s="15">
        <f t="shared" si="107"/>
        <v>0.19735835699721821</v>
      </c>
      <c r="L232" s="15">
        <f t="shared" si="85"/>
        <v>-0.2121812482475314</v>
      </c>
      <c r="M232" s="15">
        <f t="shared" si="86"/>
        <v>-0.32904798314729872</v>
      </c>
      <c r="N232" s="15">
        <f t="shared" si="87"/>
        <v>-0.66014285548261187</v>
      </c>
      <c r="O232" s="15">
        <f t="shared" si="88"/>
        <v>-0.96078216023581697</v>
      </c>
      <c r="P232" s="15">
        <f t="shared" si="89"/>
        <v>-1.2070918337776537</v>
      </c>
      <c r="S232" s="11">
        <f t="shared" ca="1" si="109"/>
        <v>-1.2695830640379033</v>
      </c>
      <c r="T232" s="11">
        <f t="shared" ca="1" si="109"/>
        <v>-1.167472608892042</v>
      </c>
      <c r="U232" s="11">
        <f t="shared" ca="1" si="109"/>
        <v>-0.16442403539257699</v>
      </c>
      <c r="V232" s="11">
        <f t="shared" ca="1" si="109"/>
        <v>-5.9358027786621803E-2</v>
      </c>
      <c r="W232" s="11">
        <f t="shared" ca="1" si="109"/>
        <v>-5.1242214315197057E-2</v>
      </c>
      <c r="X232" s="11">
        <f t="shared" ca="1" si="109"/>
        <v>1.369562821424577E-2</v>
      </c>
      <c r="Z232" s="1">
        <f t="shared" ca="1" si="95"/>
        <v>5.3985354992979698E-2</v>
      </c>
      <c r="AA232" s="1">
        <f t="shared" ca="1" si="96"/>
        <v>5.0820849563186603E-2</v>
      </c>
      <c r="AB232" s="1">
        <f t="shared" ca="1" si="97"/>
        <v>5.0903959879605595E-2</v>
      </c>
      <c r="AC232" s="1">
        <f t="shared" ca="1" si="98"/>
        <v>4.9983325845038541E-2</v>
      </c>
      <c r="AD232" s="1">
        <f t="shared" ca="1" si="99"/>
        <v>5.1290996921742028E-2</v>
      </c>
      <c r="AE232" s="1">
        <f t="shared" ca="1" si="100"/>
        <v>5.4554178233709824E-2</v>
      </c>
      <c r="AF232" s="15">
        <f t="shared" ca="1" si="101"/>
        <v>3.2535499297969839E-4</v>
      </c>
      <c r="AG232" s="15">
        <f t="shared" ca="1" si="102"/>
        <v>-2.1915043681339924E-4</v>
      </c>
      <c r="AH232" s="15">
        <f t="shared" ca="1" si="103"/>
        <v>-4.7604012039440674E-4</v>
      </c>
      <c r="AI232" s="15">
        <f t="shared" ca="1" si="104"/>
        <v>1.9332584503854028E-4</v>
      </c>
      <c r="AJ232" s="15">
        <f t="shared" ca="1" si="105"/>
        <v>1.5099692174203039E-4</v>
      </c>
      <c r="AK232" s="15">
        <f t="shared" ca="1" si="106"/>
        <v>-2.5821766290179404E-5</v>
      </c>
    </row>
    <row r="233" spans="1:37">
      <c r="A233" s="5">
        <f t="shared" si="108"/>
        <v>207</v>
      </c>
      <c r="B233" s="21">
        <v>36893</v>
      </c>
      <c r="C233" s="22">
        <v>5.169E-2</v>
      </c>
      <c r="D233" s="22">
        <v>4.8620000000000003E-2</v>
      </c>
      <c r="E233" s="22">
        <v>4.922E-2</v>
      </c>
      <c r="F233" s="22">
        <v>4.7539999999999999E-2</v>
      </c>
      <c r="G233" s="22">
        <v>4.9149999999999999E-2</v>
      </c>
      <c r="H233" s="22">
        <v>5.3419999999999995E-2</v>
      </c>
      <c r="K233" s="15">
        <f t="shared" si="107"/>
        <v>1.9479721062166982E-2</v>
      </c>
      <c r="L233" s="15">
        <f t="shared" si="85"/>
        <v>-0.45031367006443718</v>
      </c>
      <c r="M233" s="15">
        <f t="shared" si="86"/>
        <v>-0.57838246301309759</v>
      </c>
      <c r="N233" s="15">
        <f t="shared" si="87"/>
        <v>-0.97597592266754118</v>
      </c>
      <c r="O233" s="15">
        <f t="shared" si="88"/>
        <v>-1.397646856905383</v>
      </c>
      <c r="P233" s="15">
        <f t="shared" si="89"/>
        <v>-1.7642606692025167</v>
      </c>
      <c r="S233" s="11">
        <f t="shared" ca="1" si="109"/>
        <v>-2.0635426274815538</v>
      </c>
      <c r="T233" s="11">
        <f t="shared" ca="1" si="109"/>
        <v>-1.5082551721213737</v>
      </c>
      <c r="U233" s="11">
        <f t="shared" ca="1" si="109"/>
        <v>-0.10276702771057145</v>
      </c>
      <c r="V233" s="11">
        <f t="shared" ca="1" si="109"/>
        <v>-9.2320695310321832E-2</v>
      </c>
      <c r="W233" s="11">
        <f t="shared" ca="1" si="109"/>
        <v>-5.9993690670933145E-2</v>
      </c>
      <c r="X233" s="11">
        <f t="shared" ca="1" si="109"/>
        <v>2.2898172156570362E-2</v>
      </c>
      <c r="Z233" s="1">
        <f t="shared" ca="1" si="95"/>
        <v>5.2143859772252769E-2</v>
      </c>
      <c r="AA233" s="1">
        <f t="shared" ca="1" si="96"/>
        <v>4.8345144147709782E-2</v>
      </c>
      <c r="AB233" s="1">
        <f t="shared" ca="1" si="97"/>
        <v>4.8555557032984926E-2</v>
      </c>
      <c r="AC233" s="1">
        <f t="shared" ca="1" si="98"/>
        <v>4.7734180450222347E-2</v>
      </c>
      <c r="AD233" s="1">
        <f t="shared" ca="1" si="99"/>
        <v>4.9407716786240036E-2</v>
      </c>
      <c r="AE233" s="1">
        <f t="shared" ca="1" si="100"/>
        <v>5.3377881962004999E-2</v>
      </c>
      <c r="AF233" s="15">
        <f t="shared" ca="1" si="101"/>
        <v>4.5385977225276958E-4</v>
      </c>
      <c r="AG233" s="15">
        <f t="shared" ca="1" si="102"/>
        <v>-2.7485585229022197E-4</v>
      </c>
      <c r="AH233" s="15">
        <f t="shared" ca="1" si="103"/>
        <v>-6.6444296701507338E-4</v>
      </c>
      <c r="AI233" s="15">
        <f t="shared" ca="1" si="104"/>
        <v>1.9418045022234764E-4</v>
      </c>
      <c r="AJ233" s="15">
        <f t="shared" ca="1" si="105"/>
        <v>2.5771678624003647E-4</v>
      </c>
      <c r="AK233" s="15">
        <f t="shared" ca="1" si="106"/>
        <v>-4.2118037994996749E-5</v>
      </c>
    </row>
    <row r="234" spans="1:37">
      <c r="A234" s="5">
        <f t="shared" si="108"/>
        <v>208</v>
      </c>
      <c r="B234" s="21">
        <v>36894</v>
      </c>
      <c r="C234" s="22">
        <v>5.0819999999999997E-2</v>
      </c>
      <c r="D234" s="22">
        <v>4.929E-2</v>
      </c>
      <c r="E234" s="22">
        <v>5.067E-2</v>
      </c>
      <c r="F234" s="22">
        <v>4.9599999999999998E-2</v>
      </c>
      <c r="G234" s="22">
        <v>5.1580000000000008E-2</v>
      </c>
      <c r="H234" s="22">
        <v>5.5E-2</v>
      </c>
      <c r="K234" s="15">
        <f t="shared" si="107"/>
        <v>-5.9075818665495494E-2</v>
      </c>
      <c r="L234" s="15">
        <f t="shared" si="85"/>
        <v>-0.38438444584240156</v>
      </c>
      <c r="M234" s="15">
        <f t="shared" si="86"/>
        <v>-0.41100515014022354</v>
      </c>
      <c r="N234" s="15">
        <f t="shared" si="87"/>
        <v>-0.68681320337822849</v>
      </c>
      <c r="O234" s="15">
        <f t="shared" si="88"/>
        <v>-0.86418896097219222</v>
      </c>
      <c r="P234" s="15">
        <f t="shared" si="89"/>
        <v>-1.0053582899169307</v>
      </c>
      <c r="S234" s="11">
        <f t="shared" ca="1" si="109"/>
        <v>-1.3763738232088409</v>
      </c>
      <c r="T234" s="11">
        <f t="shared" ca="1" si="109"/>
        <v>-0.79660869452233007</v>
      </c>
      <c r="U234" s="11">
        <f t="shared" ca="1" si="109"/>
        <v>-0.11723242634571995</v>
      </c>
      <c r="V234" s="11">
        <f t="shared" ca="1" si="109"/>
        <v>-3.5460972842350419E-2</v>
      </c>
      <c r="W234" s="11">
        <f t="shared" ca="1" si="109"/>
        <v>-5.7226739589666724E-2</v>
      </c>
      <c r="X234" s="11">
        <f t="shared" ca="1" si="109"/>
        <v>4.6697753638973133E-2</v>
      </c>
      <c r="Z234" s="1">
        <f t="shared" ca="1" si="95"/>
        <v>5.1012673994802381E-2</v>
      </c>
      <c r="AA234" s="1">
        <f t="shared" ca="1" si="96"/>
        <v>4.9386045786881348E-2</v>
      </c>
      <c r="AB234" s="1">
        <f t="shared" ca="1" si="97"/>
        <v>5.006580160305503E-2</v>
      </c>
      <c r="AC234" s="1">
        <f t="shared" ca="1" si="98"/>
        <v>4.9842081030425922E-2</v>
      </c>
      <c r="AD234" s="1">
        <f t="shared" ca="1" si="99"/>
        <v>5.1653407562461701E-2</v>
      </c>
      <c r="AE234" s="1">
        <f t="shared" ca="1" si="100"/>
        <v>5.498644117528706E-2</v>
      </c>
      <c r="AF234" s="15">
        <f t="shared" ca="1" si="101"/>
        <v>1.9267399480238367E-4</v>
      </c>
      <c r="AG234" s="15">
        <f t="shared" ca="1" si="102"/>
        <v>9.6045786881347739E-5</v>
      </c>
      <c r="AH234" s="15">
        <f t="shared" ca="1" si="103"/>
        <v>-6.0419839694497018E-4</v>
      </c>
      <c r="AI234" s="15">
        <f t="shared" ca="1" si="104"/>
        <v>2.4208103042592383E-4</v>
      </c>
      <c r="AJ234" s="15">
        <f t="shared" ca="1" si="105"/>
        <v>7.3407562461692832E-5</v>
      </c>
      <c r="AK234" s="15">
        <f t="shared" ca="1" si="106"/>
        <v>-1.355882471294062E-5</v>
      </c>
    </row>
    <row r="235" spans="1:37">
      <c r="A235" s="5">
        <f t="shared" si="108"/>
        <v>209</v>
      </c>
      <c r="B235" s="21">
        <v>36895</v>
      </c>
      <c r="C235" s="22">
        <v>4.8430000000000001E-2</v>
      </c>
      <c r="D235" s="22">
        <v>4.7870000000000003E-2</v>
      </c>
      <c r="E235" s="22">
        <v>4.9240000000000006E-2</v>
      </c>
      <c r="F235" s="22">
        <v>4.8350000000000004E-2</v>
      </c>
      <c r="G235" s="22">
        <v>5.0389999999999997E-2</v>
      </c>
      <c r="H235" s="22">
        <v>5.441E-2</v>
      </c>
      <c r="K235" s="15">
        <f t="shared" si="107"/>
        <v>-0.27487781860700405</v>
      </c>
      <c r="L235" s="15">
        <f t="shared" ref="L235:L298" si="110">(D235-D$21)/D$22</f>
        <v>-0.52411504046223867</v>
      </c>
      <c r="M235" s="15">
        <f t="shared" ref="M235:M298" si="111">(E235-E$21)/E$22</f>
        <v>-0.57607381042174688</v>
      </c>
      <c r="N235" s="15">
        <f t="shared" ref="N235:N298" si="112">(F235-F$21)/F$22</f>
        <v>-0.86227601848096602</v>
      </c>
      <c r="O235" s="15">
        <f t="shared" ref="O235:O298" si="113">(G235-G$21)/G$22</f>
        <v>-1.1254296589806285</v>
      </c>
      <c r="P235" s="15">
        <f t="shared" ref="P235:P298" si="114">(H235-H$21)/H$22</f>
        <v>-1.2887458872450916</v>
      </c>
      <c r="S235" s="11">
        <f t="shared" ca="1" si="109"/>
        <v>-1.8760850821775781</v>
      </c>
      <c r="T235" s="11">
        <f t="shared" ca="1" si="109"/>
        <v>-0.90362024411255293</v>
      </c>
      <c r="U235" s="11">
        <f t="shared" ca="1" si="109"/>
        <v>-3.6671293442228969E-2</v>
      </c>
      <c r="V235" s="11">
        <f t="shared" ca="1" si="109"/>
        <v>-0.10188278287062286</v>
      </c>
      <c r="W235" s="11">
        <f t="shared" ca="1" si="109"/>
        <v>-6.7570408678061383E-2</v>
      </c>
      <c r="X235" s="11">
        <f t="shared" ca="1" si="109"/>
        <v>2.403769186304909E-2</v>
      </c>
      <c r="Z235" s="1">
        <f t="shared" ca="1" si="95"/>
        <v>4.8936466783607344E-2</v>
      </c>
      <c r="AA235" s="1">
        <f t="shared" ca="1" si="96"/>
        <v>4.7553393954800099E-2</v>
      </c>
      <c r="AB235" s="1">
        <f t="shared" ca="1" si="97"/>
        <v>4.850747478644709E-2</v>
      </c>
      <c r="AC235" s="1">
        <f t="shared" ca="1" si="98"/>
        <v>4.8572135260187867E-2</v>
      </c>
      <c r="AD235" s="1">
        <f t="shared" ca="1" si="99"/>
        <v>5.0672439451901627E-2</v>
      </c>
      <c r="AE235" s="1">
        <f t="shared" ca="1" si="100"/>
        <v>5.4363676352775836E-2</v>
      </c>
      <c r="AF235" s="15">
        <f t="shared" ca="1" si="101"/>
        <v>5.0646678360734276E-4</v>
      </c>
      <c r="AG235" s="15">
        <f t="shared" ca="1" si="102"/>
        <v>-3.1660604519990337E-4</v>
      </c>
      <c r="AH235" s="15">
        <f t="shared" ca="1" si="103"/>
        <v>-7.3252521355291617E-4</v>
      </c>
      <c r="AI235" s="15">
        <f t="shared" ca="1" si="104"/>
        <v>2.2213526018786262E-4</v>
      </c>
      <c r="AJ235" s="15">
        <f t="shared" ca="1" si="105"/>
        <v>2.8243945190162961E-4</v>
      </c>
      <c r="AK235" s="15">
        <f t="shared" ca="1" si="106"/>
        <v>-4.6323647224164044E-5</v>
      </c>
    </row>
    <row r="236" spans="1:37">
      <c r="A236" s="5">
        <f t="shared" si="108"/>
        <v>210</v>
      </c>
      <c r="B236" s="21">
        <v>36896</v>
      </c>
      <c r="C236" s="22">
        <v>4.648E-2</v>
      </c>
      <c r="D236" s="22">
        <v>4.5690000000000001E-2</v>
      </c>
      <c r="E236" s="22">
        <v>4.7279999999999996E-2</v>
      </c>
      <c r="F236" s="22">
        <v>4.6559999999999997E-2</v>
      </c>
      <c r="G236" s="22">
        <v>4.931E-2</v>
      </c>
      <c r="H236" s="22">
        <v>5.398E-2</v>
      </c>
      <c r="K236" s="15">
        <f t="shared" si="107"/>
        <v>-0.45095058006555733</v>
      </c>
      <c r="L236" s="15">
        <f t="shared" si="110"/>
        <v>-0.7386310237518483</v>
      </c>
      <c r="M236" s="15">
        <f t="shared" si="111"/>
        <v>-0.80232176437404679</v>
      </c>
      <c r="N236" s="15">
        <f t="shared" si="112"/>
        <v>-1.1135387697080883</v>
      </c>
      <c r="O236" s="15">
        <f t="shared" si="113"/>
        <v>-1.3625220571731564</v>
      </c>
      <c r="P236" s="15">
        <f t="shared" si="114"/>
        <v>-1.4952826107215478</v>
      </c>
      <c r="S236" s="11">
        <f t="shared" ca="1" si="109"/>
        <v>-2.4128303577927959</v>
      </c>
      <c r="T236" s="11">
        <f t="shared" ca="1" si="109"/>
        <v>-0.93983676270096028</v>
      </c>
      <c r="U236" s="11">
        <f t="shared" ca="1" si="109"/>
        <v>-6.2401698734099287E-2</v>
      </c>
      <c r="V236" s="11">
        <f t="shared" ca="1" si="109"/>
        <v>-9.7172023062104429E-2</v>
      </c>
      <c r="W236" s="11">
        <f t="shared" ca="1" si="109"/>
        <v>-7.8181444248470081E-2</v>
      </c>
      <c r="X236" s="11">
        <f t="shared" ca="1" si="109"/>
        <v>2.1570211975845282E-2</v>
      </c>
      <c r="Z236" s="1">
        <f t="shared" ca="1" si="95"/>
        <v>4.6999846922120565E-2</v>
      </c>
      <c r="AA236" s="1">
        <f t="shared" ca="1" si="96"/>
        <v>4.5340144392135288E-2</v>
      </c>
      <c r="AB236" s="1">
        <f t="shared" ca="1" si="97"/>
        <v>4.6529697594984348E-2</v>
      </c>
      <c r="AC236" s="1">
        <f t="shared" ca="1" si="98"/>
        <v>4.6846207473464706E-2</v>
      </c>
      <c r="AD236" s="1">
        <f t="shared" ca="1" si="99"/>
        <v>4.9563355362854215E-2</v>
      </c>
      <c r="AE236" s="1">
        <f t="shared" ca="1" si="100"/>
        <v>5.393718697877134E-2</v>
      </c>
      <c r="AF236" s="15">
        <f t="shared" ca="1" si="101"/>
        <v>5.1984692212056482E-4</v>
      </c>
      <c r="AG236" s="15">
        <f t="shared" ca="1" si="102"/>
        <v>-3.4985560786471304E-4</v>
      </c>
      <c r="AH236" s="15">
        <f t="shared" ca="1" si="103"/>
        <v>-7.5030240501564732E-4</v>
      </c>
      <c r="AI236" s="15">
        <f t="shared" ca="1" si="104"/>
        <v>2.8620747346470854E-4</v>
      </c>
      <c r="AJ236" s="15">
        <f t="shared" ca="1" si="105"/>
        <v>2.5335536285421567E-4</v>
      </c>
      <c r="AK236" s="15">
        <f t="shared" ca="1" si="106"/>
        <v>-4.2813021228660375E-5</v>
      </c>
    </row>
    <row r="237" spans="1:37">
      <c r="A237" s="5">
        <f t="shared" si="108"/>
        <v>211</v>
      </c>
      <c r="B237" s="21">
        <v>36899</v>
      </c>
      <c r="C237" s="22">
        <v>4.6260000000000003E-2</v>
      </c>
      <c r="D237" s="22">
        <v>4.5600000000000009E-2</v>
      </c>
      <c r="E237" s="22">
        <v>4.7219999999999998E-2</v>
      </c>
      <c r="F237" s="22">
        <v>4.6660000000000007E-2</v>
      </c>
      <c r="G237" s="22">
        <v>4.9559999999999993E-2</v>
      </c>
      <c r="H237" s="22">
        <v>5.4470000000000005E-2</v>
      </c>
      <c r="K237" s="15">
        <f t="shared" si="107"/>
        <v>-0.47081519930703497</v>
      </c>
      <c r="L237" s="15">
        <f t="shared" si="110"/>
        <v>-0.74748718819958371</v>
      </c>
      <c r="M237" s="15">
        <f t="shared" si="111"/>
        <v>-0.80924772214809648</v>
      </c>
      <c r="N237" s="15">
        <f t="shared" si="112"/>
        <v>-1.0995017444998678</v>
      </c>
      <c r="O237" s="15">
        <f t="shared" si="113"/>
        <v>-1.307639557591554</v>
      </c>
      <c r="P237" s="15">
        <f t="shared" si="114"/>
        <v>-1.2599268095507004</v>
      </c>
      <c r="S237" s="11">
        <f t="shared" ref="S237:X246" ca="1" si="115">SUMPRODUCT(OFFSET($S$13:$X$13,S$24,0),$K237:$P237)</f>
        <v>-2.3141370505490699</v>
      </c>
      <c r="T237" s="11">
        <f t="shared" ca="1" si="115"/>
        <v>-0.7376964492170035</v>
      </c>
      <c r="U237" s="11">
        <f t="shared" ca="1" si="115"/>
        <v>-0.15184591188535645</v>
      </c>
      <c r="V237" s="11">
        <f t="shared" ca="1" si="115"/>
        <v>-0.11793890648922267</v>
      </c>
      <c r="W237" s="11">
        <f t="shared" ca="1" si="115"/>
        <v>-6.8885258078765471E-2</v>
      </c>
      <c r="X237" s="11">
        <f t="shared" ca="1" si="115"/>
        <v>1.971048127147779E-2</v>
      </c>
      <c r="Z237" s="1">
        <f t="shared" ca="1" si="95"/>
        <v>4.683731034735128E-2</v>
      </c>
      <c r="AA237" s="1">
        <f t="shared" ca="1" si="96"/>
        <v>4.5195808169220641E-2</v>
      </c>
      <c r="AB237" s="1">
        <f t="shared" ca="1" si="97"/>
        <v>4.6455393317014815E-2</v>
      </c>
      <c r="AC237" s="1">
        <f t="shared" ca="1" si="98"/>
        <v>4.6870458426628375E-2</v>
      </c>
      <c r="AD237" s="1">
        <f t="shared" ca="1" si="99"/>
        <v>4.9894709750717053E-2</v>
      </c>
      <c r="AE237" s="1">
        <f t="shared" ca="1" si="100"/>
        <v>5.441561826938509E-2</v>
      </c>
      <c r="AF237" s="15">
        <f t="shared" ca="1" si="101"/>
        <v>5.7731034735127723E-4</v>
      </c>
      <c r="AG237" s="15">
        <f t="shared" ca="1" si="102"/>
        <v>-4.041918307793671E-4</v>
      </c>
      <c r="AH237" s="15">
        <f t="shared" ca="1" si="103"/>
        <v>-7.6460668298518331E-4</v>
      </c>
      <c r="AI237" s="15">
        <f t="shared" ca="1" si="104"/>
        <v>2.1045842662836822E-4</v>
      </c>
      <c r="AJ237" s="15">
        <f t="shared" ca="1" si="105"/>
        <v>3.3470975071706044E-4</v>
      </c>
      <c r="AK237" s="15">
        <f t="shared" ca="1" si="106"/>
        <v>-5.4381730614914969E-5</v>
      </c>
    </row>
    <row r="238" spans="1:37">
      <c r="A238" s="5">
        <f t="shared" si="108"/>
        <v>212</v>
      </c>
      <c r="B238" s="21">
        <v>36900</v>
      </c>
      <c r="C238" s="22">
        <v>4.7870000000000003E-2</v>
      </c>
      <c r="D238" s="22">
        <v>4.6589999999999999E-2</v>
      </c>
      <c r="E238" s="22">
        <v>4.7940000000000003E-2</v>
      </c>
      <c r="F238" s="22">
        <v>4.7329999999999997E-2</v>
      </c>
      <c r="G238" s="22">
        <v>0.05</v>
      </c>
      <c r="H238" s="22">
        <v>5.4290000000000005E-2</v>
      </c>
      <c r="K238" s="15">
        <f t="shared" si="107"/>
        <v>-0.32544230394894735</v>
      </c>
      <c r="L238" s="15">
        <f t="shared" si="110"/>
        <v>-0.65006937927448671</v>
      </c>
      <c r="M238" s="15">
        <f t="shared" si="111"/>
        <v>-0.72613622885949636</v>
      </c>
      <c r="N238" s="15">
        <f t="shared" si="112"/>
        <v>-1.0054536756048016</v>
      </c>
      <c r="O238" s="15">
        <f t="shared" si="113"/>
        <v>-1.2110463583279292</v>
      </c>
      <c r="P238" s="15">
        <f t="shared" si="114"/>
        <v>-1.3463840426338678</v>
      </c>
      <c r="S238" s="11">
        <f t="shared" ca="1" si="115"/>
        <v>-2.130879907076511</v>
      </c>
      <c r="T238" s="11">
        <f t="shared" ca="1" si="115"/>
        <v>-0.88796630705368718</v>
      </c>
      <c r="U238" s="11">
        <f t="shared" ca="1" si="115"/>
        <v>-0.10196144541904939</v>
      </c>
      <c r="V238" s="11">
        <f t="shared" ca="1" si="115"/>
        <v>-5.1230098157884651E-2</v>
      </c>
      <c r="W238" s="11">
        <f t="shared" ca="1" si="115"/>
        <v>-6.0391927307548901E-2</v>
      </c>
      <c r="X238" s="11">
        <f t="shared" ca="1" si="115"/>
        <v>1.7201597593811166E-2</v>
      </c>
      <c r="Z238" s="1">
        <f t="shared" ca="1" si="95"/>
        <v>4.8181735239914363E-2</v>
      </c>
      <c r="AA238" s="1">
        <f t="shared" ca="1" si="96"/>
        <v>4.6398720484658935E-2</v>
      </c>
      <c r="AB238" s="1">
        <f t="shared" ca="1" si="97"/>
        <v>4.7431092185305154E-2</v>
      </c>
      <c r="AC238" s="1">
        <f t="shared" ca="1" si="98"/>
        <v>4.7581393162091978E-2</v>
      </c>
      <c r="AD238" s="1">
        <f t="shared" ca="1" si="99"/>
        <v>5.0113876471884276E-2</v>
      </c>
      <c r="AE238" s="1">
        <f t="shared" ca="1" si="100"/>
        <v>5.4269191937757283E-2</v>
      </c>
      <c r="AF238" s="15">
        <f t="shared" ca="1" si="101"/>
        <v>3.117352399143597E-4</v>
      </c>
      <c r="AG238" s="15">
        <f t="shared" ca="1" si="102"/>
        <v>-1.9127951534106402E-4</v>
      </c>
      <c r="AH238" s="15">
        <f t="shared" ca="1" si="103"/>
        <v>-5.0890781469484919E-4</v>
      </c>
      <c r="AI238" s="15">
        <f t="shared" ca="1" si="104"/>
        <v>2.5139316209198126E-4</v>
      </c>
      <c r="AJ238" s="15">
        <f t="shared" ca="1" si="105"/>
        <v>1.1387647188427358E-4</v>
      </c>
      <c r="AK238" s="15">
        <f t="shared" ca="1" si="106"/>
        <v>-2.0808062242722025E-5</v>
      </c>
    </row>
    <row r="239" spans="1:37">
      <c r="A239" s="5">
        <f t="shared" si="108"/>
        <v>213</v>
      </c>
      <c r="B239" s="21">
        <v>36901</v>
      </c>
      <c r="C239" s="22">
        <v>4.9269999999999994E-2</v>
      </c>
      <c r="D239" s="22">
        <v>4.7750000000000008E-2</v>
      </c>
      <c r="E239" s="22">
        <v>4.8970000000000007E-2</v>
      </c>
      <c r="F239" s="22">
        <v>4.8320000000000002E-2</v>
      </c>
      <c r="G239" s="22">
        <v>5.1040000000000002E-2</v>
      </c>
      <c r="H239" s="22">
        <v>5.4989999999999997E-2</v>
      </c>
      <c r="K239" s="15">
        <f t="shared" si="107"/>
        <v>-0.19903109059408938</v>
      </c>
      <c r="L239" s="15">
        <f t="shared" si="110"/>
        <v>-0.53592325972588639</v>
      </c>
      <c r="M239" s="15">
        <f t="shared" si="111"/>
        <v>-0.60724062040497162</v>
      </c>
      <c r="N239" s="15">
        <f t="shared" si="112"/>
        <v>-0.86648712604343203</v>
      </c>
      <c r="O239" s="15">
        <f t="shared" si="113"/>
        <v>-0.98273516006845762</v>
      </c>
      <c r="P239" s="15">
        <f t="shared" si="114"/>
        <v>-1.0101614695326637</v>
      </c>
      <c r="S239" s="11">
        <f t="shared" ca="1" si="115"/>
        <v>-1.7071607245486746</v>
      </c>
      <c r="T239" s="11">
        <f t="shared" ca="1" si="115"/>
        <v>-0.69057444693876302</v>
      </c>
      <c r="U239" s="11">
        <f t="shared" ca="1" si="115"/>
        <v>-0.19284794500651303</v>
      </c>
      <c r="V239" s="11">
        <f t="shared" ca="1" si="115"/>
        <v>-2.1941924661873363E-2</v>
      </c>
      <c r="W239" s="11">
        <f t="shared" ca="1" si="115"/>
        <v>-5.7406721415294001E-2</v>
      </c>
      <c r="X239" s="11">
        <f t="shared" ca="1" si="115"/>
        <v>1.7455645195588051E-2</v>
      </c>
      <c r="Z239" s="1">
        <f t="shared" ca="1" si="95"/>
        <v>4.9464593028072434E-2</v>
      </c>
      <c r="AA239" s="1">
        <f t="shared" ca="1" si="96"/>
        <v>4.766071133043439E-2</v>
      </c>
      <c r="AB239" s="1">
        <f t="shared" ca="1" si="97"/>
        <v>4.8562927107258749E-2</v>
      </c>
      <c r="AC239" s="1">
        <f t="shared" ca="1" si="98"/>
        <v>4.8592784368223708E-2</v>
      </c>
      <c r="AD239" s="1">
        <f t="shared" ca="1" si="99"/>
        <v>5.1056547960709908E-2</v>
      </c>
      <c r="AE239" s="1">
        <f t="shared" ca="1" si="100"/>
        <v>5.4983979148037175E-2</v>
      </c>
      <c r="AF239" s="15">
        <f t="shared" ca="1" si="101"/>
        <v>1.9459302807244006E-4</v>
      </c>
      <c r="AG239" s="15">
        <f t="shared" ca="1" si="102"/>
        <v>-8.9288669565618095E-5</v>
      </c>
      <c r="AH239" s="15">
        <f t="shared" ca="1" si="103"/>
        <v>-4.070728927412573E-4</v>
      </c>
      <c r="AI239" s="15">
        <f t="shared" ca="1" si="104"/>
        <v>2.7278436822370661E-4</v>
      </c>
      <c r="AJ239" s="15">
        <f t="shared" ca="1" si="105"/>
        <v>1.6547960709906162E-5</v>
      </c>
      <c r="AK239" s="15">
        <f t="shared" ca="1" si="106"/>
        <v>-6.0208519628221491E-6</v>
      </c>
    </row>
    <row r="240" spans="1:37">
      <c r="A240" s="5">
        <f t="shared" si="108"/>
        <v>214</v>
      </c>
      <c r="B240" s="21">
        <v>36902</v>
      </c>
      <c r="C240" s="22">
        <v>4.8509999999999998E-2</v>
      </c>
      <c r="D240" s="22">
        <v>4.7329999999999997E-2</v>
      </c>
      <c r="E240" s="22">
        <v>4.8490000000000005E-2</v>
      </c>
      <c r="F240" s="22">
        <v>4.7990000000000005E-2</v>
      </c>
      <c r="G240" s="22">
        <v>5.1100000000000007E-2</v>
      </c>
      <c r="H240" s="22">
        <v>5.5400000000000005E-2</v>
      </c>
      <c r="K240" s="15">
        <f t="shared" si="107"/>
        <v>-0.26765432070101242</v>
      </c>
      <c r="L240" s="15">
        <f t="shared" si="110"/>
        <v>-0.57725202714865631</v>
      </c>
      <c r="M240" s="15">
        <f t="shared" si="111"/>
        <v>-0.66264828259737152</v>
      </c>
      <c r="N240" s="15">
        <f t="shared" si="112"/>
        <v>-0.91280930923055459</v>
      </c>
      <c r="O240" s="15">
        <f t="shared" si="113"/>
        <v>-0.96956336016887179</v>
      </c>
      <c r="P240" s="15">
        <f t="shared" si="114"/>
        <v>-0.81323110528766673</v>
      </c>
      <c r="S240" s="11">
        <f t="shared" ca="1" si="115"/>
        <v>-1.719001093342734</v>
      </c>
      <c r="T240" s="11">
        <f t="shared" ca="1" si="115"/>
        <v>-0.48699559750443944</v>
      </c>
      <c r="U240" s="11">
        <f t="shared" ca="1" si="115"/>
        <v>-0.28386901438575457</v>
      </c>
      <c r="V240" s="11">
        <f t="shared" ca="1" si="115"/>
        <v>-4.2978683710415883E-2</v>
      </c>
      <c r="W240" s="11">
        <f t="shared" ca="1" si="115"/>
        <v>-6.338918323698492E-2</v>
      </c>
      <c r="X240" s="11">
        <f t="shared" ca="1" si="115"/>
        <v>1.9533658707289337E-3</v>
      </c>
      <c r="Z240" s="1">
        <f t="shared" ca="1" si="95"/>
        <v>4.8825523669594903E-2</v>
      </c>
      <c r="AA240" s="1">
        <f t="shared" ca="1" si="96"/>
        <v>4.7037954576804215E-2</v>
      </c>
      <c r="AB240" s="1">
        <f t="shared" ca="1" si="97"/>
        <v>4.8075144233916747E-2</v>
      </c>
      <c r="AC240" s="1">
        <f t="shared" ca="1" si="98"/>
        <v>4.8274536758005977E-2</v>
      </c>
      <c r="AD240" s="1">
        <f t="shared" ca="1" si="99"/>
        <v>5.1176802508240672E-2</v>
      </c>
      <c r="AE240" s="1">
        <f t="shared" ca="1" si="100"/>
        <v>5.5384025478785015E-2</v>
      </c>
      <c r="AF240" s="15">
        <f t="shared" ca="1" si="101"/>
        <v>3.1552366959490541E-4</v>
      </c>
      <c r="AG240" s="15">
        <f t="shared" ca="1" si="102"/>
        <v>-2.9204542319578169E-4</v>
      </c>
      <c r="AH240" s="15">
        <f t="shared" ca="1" si="103"/>
        <v>-4.1485576608325803E-4</v>
      </c>
      <c r="AI240" s="15">
        <f t="shared" ca="1" si="104"/>
        <v>2.8453675800597239E-4</v>
      </c>
      <c r="AJ240" s="15">
        <f t="shared" ca="1" si="105"/>
        <v>7.6802508240665646E-5</v>
      </c>
      <c r="AK240" s="15">
        <f t="shared" ca="1" si="106"/>
        <v>-1.5974521214989768E-5</v>
      </c>
    </row>
    <row r="241" spans="1:37">
      <c r="A241" s="5">
        <f t="shared" si="108"/>
        <v>215</v>
      </c>
      <c r="B241" s="21">
        <v>36903</v>
      </c>
      <c r="C241" s="22">
        <v>4.9680000000000002E-2</v>
      </c>
      <c r="D241" s="22">
        <v>4.8910000000000002E-2</v>
      </c>
      <c r="E241" s="22">
        <v>4.9960000000000004E-2</v>
      </c>
      <c r="F241" s="22">
        <v>4.9520000000000002E-2</v>
      </c>
      <c r="G241" s="22">
        <v>5.2499999999999998E-2</v>
      </c>
      <c r="H241" s="22">
        <v>5.6180000000000008E-2</v>
      </c>
      <c r="K241" s="15">
        <f t="shared" si="107"/>
        <v>-0.16201066382588006</v>
      </c>
      <c r="L241" s="15">
        <f t="shared" si="110"/>
        <v>-0.42177714017728746</v>
      </c>
      <c r="M241" s="15">
        <f t="shared" si="111"/>
        <v>-0.49296231713314753</v>
      </c>
      <c r="N241" s="15">
        <f t="shared" si="112"/>
        <v>-0.69804282354480329</v>
      </c>
      <c r="O241" s="15">
        <f t="shared" si="113"/>
        <v>-0.66222136251189234</v>
      </c>
      <c r="P241" s="15">
        <f t="shared" si="114"/>
        <v>-0.43858309526060513</v>
      </c>
      <c r="S241" s="11">
        <f t="shared" ca="1" si="115"/>
        <v>-1.1849729543859464</v>
      </c>
      <c r="T241" s="11">
        <f t="shared" ca="1" si="115"/>
        <v>-0.24547210437713626</v>
      </c>
      <c r="U241" s="11">
        <f t="shared" ca="1" si="115"/>
        <v>-0.31115901983388644</v>
      </c>
      <c r="V241" s="11">
        <f t="shared" ca="1" si="115"/>
        <v>-1.4968738592639821E-2</v>
      </c>
      <c r="W241" s="11">
        <f t="shared" ca="1" si="115"/>
        <v>-6.1994506934189661E-2</v>
      </c>
      <c r="X241" s="11">
        <f t="shared" ca="1" si="115"/>
        <v>-2.5555621782483197E-3</v>
      </c>
      <c r="Z241" s="1">
        <f t="shared" ca="1" si="95"/>
        <v>4.9895581040383254E-2</v>
      </c>
      <c r="AA241" s="1">
        <f t="shared" ca="1" si="96"/>
        <v>4.8674592639946154E-2</v>
      </c>
      <c r="AB241" s="1">
        <f t="shared" ca="1" si="97"/>
        <v>4.9661652397637063E-2</v>
      </c>
      <c r="AC241" s="1">
        <f t="shared" ca="1" si="98"/>
        <v>4.9834853929191625E-2</v>
      </c>
      <c r="AD241" s="1">
        <f t="shared" ca="1" si="99"/>
        <v>5.2480422008339793E-2</v>
      </c>
      <c r="AE241" s="1">
        <f t="shared" ca="1" si="100"/>
        <v>5.6178400744081008E-2</v>
      </c>
      <c r="AF241" s="15">
        <f t="shared" ca="1" si="101"/>
        <v>2.1558104038325171E-4</v>
      </c>
      <c r="AG241" s="15">
        <f t="shared" ca="1" si="102"/>
        <v>-2.3540736005384783E-4</v>
      </c>
      <c r="AH241" s="15">
        <f t="shared" ca="1" si="103"/>
        <v>-2.9834760236294167E-4</v>
      </c>
      <c r="AI241" s="15">
        <f t="shared" ca="1" si="104"/>
        <v>3.1485392919162331E-4</v>
      </c>
      <c r="AJ241" s="15">
        <f t="shared" ca="1" si="105"/>
        <v>-1.957799166020513E-5</v>
      </c>
      <c r="AK241" s="15">
        <f t="shared" ca="1" si="106"/>
        <v>-1.5992559189992317E-6</v>
      </c>
    </row>
    <row r="242" spans="1:37">
      <c r="A242" s="5">
        <f t="shared" si="108"/>
        <v>216</v>
      </c>
      <c r="B242" s="21">
        <v>36906</v>
      </c>
      <c r="C242" s="22">
        <v>4.9680000000000002E-2</v>
      </c>
      <c r="D242" s="22">
        <v>4.8910000000000002E-2</v>
      </c>
      <c r="E242" s="22">
        <v>4.9970000000000001E-2</v>
      </c>
      <c r="F242" s="22">
        <v>4.9520000000000002E-2</v>
      </c>
      <c r="G242" s="22">
        <v>5.2420000000000001E-2</v>
      </c>
      <c r="H242" s="22">
        <v>5.6180000000000008E-2</v>
      </c>
      <c r="K242" s="15">
        <f t="shared" si="107"/>
        <v>-0.16201066382588006</v>
      </c>
      <c r="L242" s="15">
        <f t="shared" si="110"/>
        <v>-0.42177714017728746</v>
      </c>
      <c r="M242" s="15">
        <f t="shared" si="111"/>
        <v>-0.49180799083747301</v>
      </c>
      <c r="N242" s="15">
        <f t="shared" si="112"/>
        <v>-0.69804282354480329</v>
      </c>
      <c r="O242" s="15">
        <f t="shared" si="113"/>
        <v>-0.67978376237800486</v>
      </c>
      <c r="P242" s="15">
        <f t="shared" si="114"/>
        <v>-0.43858309526060513</v>
      </c>
      <c r="S242" s="11">
        <f t="shared" ca="1" si="115"/>
        <v>-1.1918319434949791</v>
      </c>
      <c r="T242" s="11">
        <f t="shared" ca="1" si="115"/>
        <v>-0.25084057387888675</v>
      </c>
      <c r="U242" s="11">
        <f t="shared" ca="1" si="115"/>
        <v>-0.31646614363340814</v>
      </c>
      <c r="V242" s="11">
        <f t="shared" ca="1" si="115"/>
        <v>-2.8648858049037842E-2</v>
      </c>
      <c r="W242" s="11">
        <f t="shared" ca="1" si="115"/>
        <v>-5.8199474816758787E-2</v>
      </c>
      <c r="X242" s="11">
        <f t="shared" ca="1" si="115"/>
        <v>-5.0845159795090064E-4</v>
      </c>
      <c r="Z242" s="1">
        <f t="shared" ca="1" si="95"/>
        <v>4.9933460416474819E-2</v>
      </c>
      <c r="AA242" s="1">
        <f t="shared" ca="1" si="96"/>
        <v>4.8657897227560712E-2</v>
      </c>
      <c r="AB242" s="1">
        <f t="shared" ca="1" si="97"/>
        <v>4.9634769091971023E-2</v>
      </c>
      <c r="AC242" s="1">
        <f t="shared" ca="1" si="98"/>
        <v>4.9796072686639999E-2</v>
      </c>
      <c r="AD242" s="1">
        <f t="shared" ca="1" si="99"/>
        <v>5.2452510034901645E-2</v>
      </c>
      <c r="AE242" s="1">
        <f t="shared" ca="1" si="100"/>
        <v>5.617094515649311E-2</v>
      </c>
      <c r="AF242" s="15">
        <f t="shared" ca="1" si="101"/>
        <v>2.5346041647481693E-4</v>
      </c>
      <c r="AG242" s="15">
        <f t="shared" ca="1" si="102"/>
        <v>-2.5210277243929019E-4</v>
      </c>
      <c r="AH242" s="15">
        <f t="shared" ca="1" si="103"/>
        <v>-3.3523090802897726E-4</v>
      </c>
      <c r="AI242" s="15">
        <f t="shared" ca="1" si="104"/>
        <v>2.7607268663999707E-4</v>
      </c>
      <c r="AJ242" s="15">
        <f t="shared" ca="1" si="105"/>
        <v>3.2510034901643559E-5</v>
      </c>
      <c r="AK242" s="15">
        <f t="shared" ca="1" si="106"/>
        <v>-9.0548435068976696E-6</v>
      </c>
    </row>
    <row r="243" spans="1:37">
      <c r="A243" s="5">
        <f t="shared" si="108"/>
        <v>217</v>
      </c>
      <c r="B243" s="21">
        <v>36907</v>
      </c>
      <c r="C243" s="22">
        <v>4.9669999999999999E-2</v>
      </c>
      <c r="D243" s="22">
        <v>4.8810000000000006E-2</v>
      </c>
      <c r="E243" s="22">
        <v>4.9790000000000001E-2</v>
      </c>
      <c r="F243" s="22">
        <v>4.929E-2</v>
      </c>
      <c r="G243" s="22">
        <v>5.2300000000000006E-2</v>
      </c>
      <c r="H243" s="22">
        <v>5.5960000000000003E-2</v>
      </c>
      <c r="K243" s="15">
        <f t="shared" si="107"/>
        <v>-0.16291360106412933</v>
      </c>
      <c r="L243" s="15">
        <f t="shared" si="110"/>
        <v>-0.43161732289699389</v>
      </c>
      <c r="M243" s="15">
        <f t="shared" si="111"/>
        <v>-0.51258586415962282</v>
      </c>
      <c r="N243" s="15">
        <f t="shared" si="112"/>
        <v>-0.73032798152370726</v>
      </c>
      <c r="O243" s="15">
        <f t="shared" si="113"/>
        <v>-0.70612736217717365</v>
      </c>
      <c r="P243" s="15">
        <f t="shared" si="114"/>
        <v>-0.54425304680670139</v>
      </c>
      <c r="S243" s="11">
        <f t="shared" ca="1" si="115"/>
        <v>-1.2678587475221255</v>
      </c>
      <c r="T243" s="11">
        <f t="shared" ca="1" si="115"/>
        <v>-0.32962281656005321</v>
      </c>
      <c r="U243" s="11">
        <f t="shared" ca="1" si="115"/>
        <v>-0.28796313822775149</v>
      </c>
      <c r="V243" s="11">
        <f t="shared" ca="1" si="115"/>
        <v>-6.4683601838824434E-3</v>
      </c>
      <c r="W243" s="11">
        <f t="shared" ca="1" si="115"/>
        <v>-6.8239357538990533E-2</v>
      </c>
      <c r="X243" s="11">
        <f t="shared" ca="1" si="115"/>
        <v>-6.8257379637140514E-3</v>
      </c>
      <c r="Z243" s="1">
        <f t="shared" ca="1" si="95"/>
        <v>4.9877095402842596E-2</v>
      </c>
      <c r="AA243" s="1">
        <f t="shared" ca="1" si="96"/>
        <v>4.855109641849617E-2</v>
      </c>
      <c r="AB243" s="1">
        <f t="shared" ca="1" si="97"/>
        <v>4.9513918589914802E-2</v>
      </c>
      <c r="AC243" s="1">
        <f t="shared" ca="1" si="98"/>
        <v>4.9651098320222187E-2</v>
      </c>
      <c r="AD243" s="1">
        <f t="shared" ca="1" si="99"/>
        <v>5.2242615960162865E-2</v>
      </c>
      <c r="AE243" s="1">
        <f t="shared" ca="1" si="100"/>
        <v>5.5963470599800738E-2</v>
      </c>
      <c r="AF243" s="15">
        <f t="shared" ca="1" si="101"/>
        <v>2.0709540284259698E-4</v>
      </c>
      <c r="AG243" s="15">
        <f t="shared" ca="1" si="102"/>
        <v>-2.5890358150383597E-4</v>
      </c>
      <c r="AH243" s="15">
        <f t="shared" ca="1" si="103"/>
        <v>-2.7608141008519937E-4</v>
      </c>
      <c r="AI243" s="15">
        <f t="shared" ca="1" si="104"/>
        <v>3.6109832022218624E-4</v>
      </c>
      <c r="AJ243" s="15">
        <f t="shared" ca="1" si="105"/>
        <v>-5.7384039837141132E-5</v>
      </c>
      <c r="AK243" s="15">
        <f t="shared" ca="1" si="106"/>
        <v>3.47059980073533E-6</v>
      </c>
    </row>
    <row r="244" spans="1:37">
      <c r="A244" s="5">
        <f t="shared" si="108"/>
        <v>218</v>
      </c>
      <c r="B244" s="21">
        <v>36908</v>
      </c>
      <c r="C244" s="22">
        <v>4.9240000000000006E-2</v>
      </c>
      <c r="D244" s="22">
        <v>4.8219999999999999E-2</v>
      </c>
      <c r="E244" s="22">
        <v>4.9130000000000007E-2</v>
      </c>
      <c r="F244" s="22">
        <v>4.8499999999999995E-2</v>
      </c>
      <c r="G244" s="22">
        <v>5.1749999999999997E-2</v>
      </c>
      <c r="H244" s="22">
        <v>5.5240000000000004E-2</v>
      </c>
      <c r="K244" s="15">
        <f t="shared" si="107"/>
        <v>-0.20173990230883529</v>
      </c>
      <c r="L244" s="15">
        <f t="shared" si="110"/>
        <v>-0.48967440094326503</v>
      </c>
      <c r="M244" s="15">
        <f t="shared" si="111"/>
        <v>-0.58877139967417169</v>
      </c>
      <c r="N244" s="15">
        <f t="shared" si="112"/>
        <v>-0.84122048066863875</v>
      </c>
      <c r="O244" s="15">
        <f t="shared" si="113"/>
        <v>-0.82686886125670389</v>
      </c>
      <c r="P244" s="15">
        <f t="shared" si="114"/>
        <v>-0.89008197913937159</v>
      </c>
      <c r="S244" s="11">
        <f t="shared" ca="1" si="115"/>
        <v>-1.5618008310265894</v>
      </c>
      <c r="T244" s="11">
        <f t="shared" ca="1" si="115"/>
        <v>-0.57042591629043438</v>
      </c>
      <c r="U244" s="11">
        <f t="shared" ca="1" si="115"/>
        <v>-0.18848542023301795</v>
      </c>
      <c r="V244" s="11">
        <f t="shared" ca="1" si="115"/>
        <v>3.9798326224325636E-2</v>
      </c>
      <c r="W244" s="11">
        <f t="shared" ca="1" si="115"/>
        <v>-9.3599040789856008E-2</v>
      </c>
      <c r="X244" s="11">
        <f t="shared" ca="1" si="115"/>
        <v>-1.6208207162427345E-2</v>
      </c>
      <c r="Z244" s="1">
        <f t="shared" ca="1" si="95"/>
        <v>4.9354709452128505E-2</v>
      </c>
      <c r="AA244" s="1">
        <f t="shared" ca="1" si="96"/>
        <v>4.7964391791169812E-2</v>
      </c>
      <c r="AB244" s="1">
        <f t="shared" ca="1" si="97"/>
        <v>4.8938093369196488E-2</v>
      </c>
      <c r="AC244" s="1">
        <f t="shared" ca="1" si="98"/>
        <v>4.9060567805710394E-2</v>
      </c>
      <c r="AD244" s="1">
        <f t="shared" ca="1" si="99"/>
        <v>5.1501416225654142E-2</v>
      </c>
      <c r="AE244" s="1">
        <f t="shared" ca="1" si="100"/>
        <v>5.526995712541799E-2</v>
      </c>
      <c r="AF244" s="15">
        <f t="shared" ca="1" si="101"/>
        <v>1.1470945212849887E-4</v>
      </c>
      <c r="AG244" s="15">
        <f t="shared" ca="1" si="102"/>
        <v>-2.556082088301867E-4</v>
      </c>
      <c r="AH244" s="15">
        <f t="shared" ca="1" si="103"/>
        <v>-1.9190663080351916E-4</v>
      </c>
      <c r="AI244" s="15">
        <f t="shared" ca="1" si="104"/>
        <v>5.605678057103991E-4</v>
      </c>
      <c r="AJ244" s="15">
        <f t="shared" ca="1" si="105"/>
        <v>-2.4858377434585494E-4</v>
      </c>
      <c r="AK244" s="15">
        <f t="shared" ca="1" si="106"/>
        <v>2.9957125417985619E-5</v>
      </c>
    </row>
    <row r="245" spans="1:37">
      <c r="A245" s="5">
        <f t="shared" si="108"/>
        <v>219</v>
      </c>
      <c r="B245" s="21">
        <v>36909</v>
      </c>
      <c r="C245" s="22">
        <v>4.8049999999999995E-2</v>
      </c>
      <c r="D245" s="22">
        <v>4.7199999999999999E-2</v>
      </c>
      <c r="E245" s="22">
        <v>4.8230000000000002E-2</v>
      </c>
      <c r="F245" s="22">
        <v>4.7350000000000003E-2</v>
      </c>
      <c r="G245" s="22">
        <v>5.1139999999999998E-2</v>
      </c>
      <c r="H245" s="22">
        <v>5.475E-2</v>
      </c>
      <c r="K245" s="15">
        <f t="shared" si="107"/>
        <v>-0.3091894336604662</v>
      </c>
      <c r="L245" s="15">
        <f t="shared" si="110"/>
        <v>-0.59004426468427496</v>
      </c>
      <c r="M245" s="15">
        <f t="shared" si="111"/>
        <v>-0.69266076628492168</v>
      </c>
      <c r="N245" s="15">
        <f t="shared" si="112"/>
        <v>-1.0026462705631569</v>
      </c>
      <c r="O245" s="15">
        <f t="shared" si="113"/>
        <v>-0.96078216023581697</v>
      </c>
      <c r="P245" s="15">
        <f t="shared" si="114"/>
        <v>-1.1254377803102193</v>
      </c>
      <c r="S245" s="11">
        <f t="shared" ca="1" si="115"/>
        <v>-1.8999233297483848</v>
      </c>
      <c r="T245" s="11">
        <f t="shared" ca="1" si="115"/>
        <v>-0.68281655791955187</v>
      </c>
      <c r="U245" s="11">
        <f t="shared" ca="1" si="115"/>
        <v>-0.1393758921229129</v>
      </c>
      <c r="V245" s="11">
        <f t="shared" ca="1" si="115"/>
        <v>5.7703519852397911E-2</v>
      </c>
      <c r="W245" s="11">
        <f t="shared" ca="1" si="115"/>
        <v>-0.13907404424291761</v>
      </c>
      <c r="X245" s="11">
        <f t="shared" ca="1" si="115"/>
        <v>-2.2301165752460009E-2</v>
      </c>
      <c r="Z245" s="1">
        <f t="shared" ca="1" si="95"/>
        <v>4.8222615137238328E-2</v>
      </c>
      <c r="AA245" s="1">
        <f t="shared" ca="1" si="96"/>
        <v>4.6829563046080699E-2</v>
      </c>
      <c r="AB245" s="1">
        <f t="shared" ca="1" si="97"/>
        <v>4.7930923902894093E-2</v>
      </c>
      <c r="AC245" s="1">
        <f t="shared" ca="1" si="98"/>
        <v>4.8180329314512466E-2</v>
      </c>
      <c r="AD245" s="1">
        <f t="shared" ca="1" si="99"/>
        <v>5.0776183366555282E-2</v>
      </c>
      <c r="AE245" s="1">
        <f t="shared" ca="1" si="100"/>
        <v>5.4793740897032615E-2</v>
      </c>
      <c r="AF245" s="15">
        <f t="shared" ca="1" si="101"/>
        <v>1.7261513723833277E-4</v>
      </c>
      <c r="AG245" s="15">
        <f t="shared" ca="1" si="102"/>
        <v>-3.7043695391929948E-4</v>
      </c>
      <c r="AH245" s="15">
        <f t="shared" ca="1" si="103"/>
        <v>-2.9907609710590893E-4</v>
      </c>
      <c r="AI245" s="15">
        <f t="shared" ca="1" si="104"/>
        <v>8.3032931451246239E-4</v>
      </c>
      <c r="AJ245" s="15">
        <f t="shared" ca="1" si="105"/>
        <v>-3.6381663344471626E-4</v>
      </c>
      <c r="AK245" s="15">
        <f t="shared" ca="1" si="106"/>
        <v>4.37408970326153E-5</v>
      </c>
    </row>
    <row r="246" spans="1:37">
      <c r="A246" s="5">
        <f t="shared" si="108"/>
        <v>220</v>
      </c>
      <c r="B246" s="21">
        <v>36910</v>
      </c>
      <c r="C246" s="22">
        <v>4.8040000000000006E-2</v>
      </c>
      <c r="D246" s="22">
        <v>4.7350000000000003E-2</v>
      </c>
      <c r="E246" s="22">
        <v>4.8369999999999996E-2</v>
      </c>
      <c r="F246" s="22">
        <v>4.8049999999999995E-2</v>
      </c>
      <c r="G246" s="22">
        <v>5.1680000000000004E-2</v>
      </c>
      <c r="H246" s="22">
        <v>5.5530000000000003E-2</v>
      </c>
      <c r="K246" s="15">
        <f t="shared" si="107"/>
        <v>-0.31009237089871422</v>
      </c>
      <c r="L246" s="15">
        <f t="shared" si="110"/>
        <v>-0.57528399060471425</v>
      </c>
      <c r="M246" s="15">
        <f t="shared" si="111"/>
        <v>-0.67650019814547246</v>
      </c>
      <c r="N246" s="15">
        <f t="shared" si="112"/>
        <v>-0.90438709410562446</v>
      </c>
      <c r="O246" s="15">
        <f t="shared" si="113"/>
        <v>-0.84223596113955157</v>
      </c>
      <c r="P246" s="15">
        <f t="shared" si="114"/>
        <v>-0.75078977028315763</v>
      </c>
      <c r="S246" s="11">
        <f t="shared" ca="1" si="115"/>
        <v>-1.6614391568484383</v>
      </c>
      <c r="T246" s="11">
        <f t="shared" ca="1" si="115"/>
        <v>-0.37939769688542047</v>
      </c>
      <c r="U246" s="11">
        <f t="shared" ca="1" si="115"/>
        <v>-0.24946257326122928</v>
      </c>
      <c r="V246" s="11">
        <f t="shared" ca="1" si="115"/>
        <v>2.6297440404048772E-2</v>
      </c>
      <c r="W246" s="11">
        <f t="shared" ca="1" si="115"/>
        <v>-8.9029207920956588E-2</v>
      </c>
      <c r="X246" s="11">
        <f t="shared" ca="1" si="115"/>
        <v>-2.3498102172076138E-2</v>
      </c>
      <c r="Z246" s="1">
        <f t="shared" ca="1" si="95"/>
        <v>4.8206546192656262E-2</v>
      </c>
      <c r="AA246" s="1">
        <f t="shared" ca="1" si="96"/>
        <v>4.7007800102380211E-2</v>
      </c>
      <c r="AB246" s="1">
        <f t="shared" ca="1" si="97"/>
        <v>4.8194951185024662E-2</v>
      </c>
      <c r="AC246" s="1">
        <f t="shared" ca="1" si="98"/>
        <v>4.8571818411892377E-2</v>
      </c>
      <c r="AD246" s="1">
        <f t="shared" ca="1" si="99"/>
        <v>5.1480530664792461E-2</v>
      </c>
      <c r="AE246" s="1">
        <f t="shared" ca="1" si="100"/>
        <v>5.5552696210240025E-2</v>
      </c>
      <c r="AF246" s="15">
        <f t="shared" ca="1" si="101"/>
        <v>1.6654619265625559E-4</v>
      </c>
      <c r="AG246" s="15">
        <f t="shared" ca="1" si="102"/>
        <v>-3.4219989761979236E-4</v>
      </c>
      <c r="AH246" s="15">
        <f t="shared" ca="1" si="103"/>
        <v>-1.7504881497533431E-4</v>
      </c>
      <c r="AI246" s="15">
        <f t="shared" ca="1" si="104"/>
        <v>5.218184118923816E-4</v>
      </c>
      <c r="AJ246" s="15">
        <f t="shared" ca="1" si="105"/>
        <v>-1.9946933520754301E-4</v>
      </c>
      <c r="AK246" s="15">
        <f t="shared" ca="1" si="106"/>
        <v>2.2696210240022441E-5</v>
      </c>
    </row>
    <row r="247" spans="1:37">
      <c r="A247" s="5">
        <f t="shared" si="108"/>
        <v>221</v>
      </c>
      <c r="B247" s="21">
        <v>36913</v>
      </c>
      <c r="C247" s="22">
        <v>4.8030000000000003E-2</v>
      </c>
      <c r="D247" s="22">
        <v>4.7430000000000007E-2</v>
      </c>
      <c r="E247" s="22">
        <v>4.8739999999999999E-2</v>
      </c>
      <c r="F247" s="22">
        <v>4.8480000000000002E-2</v>
      </c>
      <c r="G247" s="22">
        <v>5.2249999999999998E-2</v>
      </c>
      <c r="H247" s="22">
        <v>5.6029999999999996E-2</v>
      </c>
      <c r="K247" s="15">
        <f t="shared" si="107"/>
        <v>-0.31099530813696347</v>
      </c>
      <c r="L247" s="15">
        <f t="shared" si="110"/>
        <v>-0.56741184442894843</v>
      </c>
      <c r="M247" s="15">
        <f t="shared" si="111"/>
        <v>-0.63379012520549749</v>
      </c>
      <c r="N247" s="15">
        <f t="shared" si="112"/>
        <v>-0.84402788571028142</v>
      </c>
      <c r="O247" s="15">
        <f t="shared" si="113"/>
        <v>-0.71710386209349619</v>
      </c>
      <c r="P247" s="15">
        <f t="shared" si="114"/>
        <v>-0.51063078949658369</v>
      </c>
      <c r="S247" s="11">
        <f t="shared" ref="S247:X256" ca="1" si="116">SUMPRODUCT(OFFSET($S$13:$X$13,S$24,0),$K247:$P247)</f>
        <v>-1.4761085328950965</v>
      </c>
      <c r="T247" s="11">
        <f t="shared" ca="1" si="116"/>
        <v>-0.17512177371402288</v>
      </c>
      <c r="U247" s="11">
        <f t="shared" ca="1" si="116"/>
        <v>-0.29919197627796285</v>
      </c>
      <c r="V247" s="11">
        <f t="shared" ca="1" si="116"/>
        <v>3.2621595211335092E-2</v>
      </c>
      <c r="W247" s="11">
        <f t="shared" ca="1" si="116"/>
        <v>-8.6805922745540248E-2</v>
      </c>
      <c r="X247" s="11">
        <f t="shared" ca="1" si="116"/>
        <v>-7.0510904077192823E-3</v>
      </c>
      <c r="Z247" s="1">
        <f t="shared" ca="1" si="95"/>
        <v>4.8138215915477671E-2</v>
      </c>
      <c r="AA247" s="1">
        <f t="shared" ca="1" si="96"/>
        <v>4.7241512585809671E-2</v>
      </c>
      <c r="AB247" s="1">
        <f t="shared" ca="1" si="97"/>
        <v>4.8506163417403964E-2</v>
      </c>
      <c r="AC247" s="1">
        <f t="shared" ca="1" si="98"/>
        <v>4.8991000659367671E-2</v>
      </c>
      <c r="AD247" s="1">
        <f t="shared" ca="1" si="99"/>
        <v>5.2036980528811186E-2</v>
      </c>
      <c r="AE247" s="1">
        <f t="shared" ca="1" si="100"/>
        <v>5.6055422142604491E-2</v>
      </c>
      <c r="AF247" s="15">
        <f t="shared" ca="1" si="101"/>
        <v>1.0821591547766768E-4</v>
      </c>
      <c r="AG247" s="15">
        <f t="shared" ca="1" si="102"/>
        <v>-1.8848741419033588E-4</v>
      </c>
      <c r="AH247" s="15">
        <f t="shared" ca="1" si="103"/>
        <v>-2.3383658259603507E-4</v>
      </c>
      <c r="AI247" s="15">
        <f t="shared" ca="1" si="104"/>
        <v>5.1100065936766914E-4</v>
      </c>
      <c r="AJ247" s="15">
        <f t="shared" ca="1" si="105"/>
        <v>-2.1301947118881198E-4</v>
      </c>
      <c r="AK247" s="15">
        <f t="shared" ca="1" si="106"/>
        <v>2.5422142604494824E-5</v>
      </c>
    </row>
    <row r="248" spans="1:37">
      <c r="A248" s="5">
        <f t="shared" si="108"/>
        <v>222</v>
      </c>
      <c r="B248" s="21">
        <v>36914</v>
      </c>
      <c r="C248" s="22">
        <v>4.8680000000000001E-2</v>
      </c>
      <c r="D248" s="22">
        <v>4.8280000000000003E-2</v>
      </c>
      <c r="E248" s="22">
        <v>4.947E-2</v>
      </c>
      <c r="F248" s="22">
        <v>4.938E-2</v>
      </c>
      <c r="G248" s="22">
        <v>5.2809999999999996E-2</v>
      </c>
      <c r="H248" s="22">
        <v>5.6520000000000001E-2</v>
      </c>
      <c r="K248" s="15">
        <f t="shared" si="107"/>
        <v>-0.25230438765077923</v>
      </c>
      <c r="L248" s="15">
        <f t="shared" si="110"/>
        <v>-0.4837702913114405</v>
      </c>
      <c r="M248" s="15">
        <f t="shared" si="111"/>
        <v>-0.54952430562122279</v>
      </c>
      <c r="N248" s="15">
        <f t="shared" si="112"/>
        <v>-0.71769465883631012</v>
      </c>
      <c r="O248" s="15">
        <f t="shared" si="113"/>
        <v>-0.5941670630307041</v>
      </c>
      <c r="P248" s="15">
        <f t="shared" si="114"/>
        <v>-0.27527498832573605</v>
      </c>
      <c r="S248" s="11">
        <f t="shared" ca="1" si="116"/>
        <v>-1.1921221055712328</v>
      </c>
      <c r="T248" s="11">
        <f t="shared" ca="1" si="116"/>
        <v>-3.2751904906711676E-2</v>
      </c>
      <c r="U248" s="11">
        <f t="shared" ca="1" si="116"/>
        <v>-0.34255973126044859</v>
      </c>
      <c r="V248" s="11">
        <f t="shared" ca="1" si="116"/>
        <v>8.474457895919621E-3</v>
      </c>
      <c r="W248" s="11">
        <f t="shared" ca="1" si="116"/>
        <v>-6.1893170639124653E-2</v>
      </c>
      <c r="X248" s="11">
        <f t="shared" ca="1" si="116"/>
        <v>-9.3300699933678514E-3</v>
      </c>
      <c r="Z248" s="1">
        <f t="shared" ca="1" si="95"/>
        <v>4.8819926001092709E-2</v>
      </c>
      <c r="AA248" s="1">
        <f t="shared" ca="1" si="96"/>
        <v>4.8065776810859759E-2</v>
      </c>
      <c r="AB248" s="1">
        <f t="shared" ca="1" si="97"/>
        <v>4.9280620729845862E-2</v>
      </c>
      <c r="AC248" s="1">
        <f t="shared" ca="1" si="98"/>
        <v>4.9727226775061209E-2</v>
      </c>
      <c r="AD248" s="1">
        <f t="shared" ca="1" si="99"/>
        <v>5.2707508815826337E-2</v>
      </c>
      <c r="AE248" s="1">
        <f t="shared" ca="1" si="100"/>
        <v>5.653059372228595E-2</v>
      </c>
      <c r="AF248" s="15">
        <f t="shared" ca="1" si="101"/>
        <v>1.3992600109270781E-4</v>
      </c>
      <c r="AG248" s="15">
        <f t="shared" ca="1" si="102"/>
        <v>-2.1422318914024463E-4</v>
      </c>
      <c r="AH248" s="15">
        <f t="shared" ca="1" si="103"/>
        <v>-1.8937927015413858E-4</v>
      </c>
      <c r="AI248" s="15">
        <f t="shared" ca="1" si="104"/>
        <v>3.4722677506120875E-4</v>
      </c>
      <c r="AJ248" s="15">
        <f t="shared" ca="1" si="105"/>
        <v>-1.0249118417365866E-4</v>
      </c>
      <c r="AK248" s="15">
        <f t="shared" ca="1" si="106"/>
        <v>1.0593722285949514E-5</v>
      </c>
    </row>
    <row r="249" spans="1:37">
      <c r="A249" s="5">
        <f t="shared" si="108"/>
        <v>223</v>
      </c>
      <c r="B249" s="21">
        <v>36915</v>
      </c>
      <c r="C249" s="22">
        <v>4.8890000000000003E-2</v>
      </c>
      <c r="D249" s="22">
        <v>4.8440000000000004E-2</v>
      </c>
      <c r="E249" s="22">
        <v>4.9599999999999998E-2</v>
      </c>
      <c r="F249" s="22">
        <v>4.9480000000000003E-2</v>
      </c>
      <c r="G249" s="22">
        <v>5.305E-2</v>
      </c>
      <c r="H249" s="22">
        <v>5.6590000000000001E-2</v>
      </c>
      <c r="K249" s="15">
        <f t="shared" si="107"/>
        <v>-0.23334270564755027</v>
      </c>
      <c r="L249" s="15">
        <f t="shared" si="110"/>
        <v>-0.46802599895990948</v>
      </c>
      <c r="M249" s="15">
        <f t="shared" si="111"/>
        <v>-0.53451806377744804</v>
      </c>
      <c r="N249" s="15">
        <f t="shared" si="112"/>
        <v>-0.70365763362809064</v>
      </c>
      <c r="O249" s="15">
        <f t="shared" si="113"/>
        <v>-0.54147986343236365</v>
      </c>
      <c r="P249" s="15">
        <f t="shared" si="114"/>
        <v>-0.24165273101561496</v>
      </c>
      <c r="S249" s="11">
        <f t="shared" ca="1" si="116"/>
        <v>-1.1315628048821578</v>
      </c>
      <c r="T249" s="11">
        <f t="shared" ca="1" si="116"/>
        <v>-9.2243104246211016E-3</v>
      </c>
      <c r="U249" s="11">
        <f t="shared" ca="1" si="116"/>
        <v>-0.34528156823173567</v>
      </c>
      <c r="V249" s="11">
        <f t="shared" ca="1" si="116"/>
        <v>3.3616115153584834E-2</v>
      </c>
      <c r="W249" s="11">
        <f t="shared" ca="1" si="116"/>
        <v>-7.0183585297671242E-2</v>
      </c>
      <c r="X249" s="11">
        <f t="shared" ca="1" si="116"/>
        <v>-1.1943837718537093E-2</v>
      </c>
      <c r="Z249" s="1">
        <f t="shared" ca="1" si="95"/>
        <v>4.8961567411933783E-2</v>
      </c>
      <c r="AA249" s="1">
        <f t="shared" ca="1" si="96"/>
        <v>4.8261807681639929E-2</v>
      </c>
      <c r="AB249" s="1">
        <f t="shared" ca="1" si="97"/>
        <v>4.9466630726882996E-2</v>
      </c>
      <c r="AC249" s="1">
        <f t="shared" ca="1" si="98"/>
        <v>4.9905079160966301E-2</v>
      </c>
      <c r="AD249" s="1">
        <f t="shared" ca="1" si="99"/>
        <v>5.2850687824698088E-2</v>
      </c>
      <c r="AE249" s="1">
        <f t="shared" ca="1" si="100"/>
        <v>5.6614402520508512E-2</v>
      </c>
      <c r="AF249" s="15">
        <f t="shared" ca="1" si="101"/>
        <v>7.1567411933780301E-5</v>
      </c>
      <c r="AG249" s="15">
        <f t="shared" ca="1" si="102"/>
        <v>-1.7819231836007504E-4</v>
      </c>
      <c r="AH249" s="15">
        <f t="shared" ca="1" si="103"/>
        <v>-1.3336927311700247E-4</v>
      </c>
      <c r="AI249" s="15">
        <f t="shared" ca="1" si="104"/>
        <v>4.2507916096629766E-4</v>
      </c>
      <c r="AJ249" s="15">
        <f t="shared" ca="1" si="105"/>
        <v>-1.9931217530191198E-4</v>
      </c>
      <c r="AK249" s="15">
        <f t="shared" ca="1" si="106"/>
        <v>2.440252050851105E-5</v>
      </c>
    </row>
    <row r="250" spans="1:37">
      <c r="A250" s="5">
        <f t="shared" si="108"/>
        <v>224</v>
      </c>
      <c r="B250" s="21">
        <v>36916</v>
      </c>
      <c r="C250" s="22">
        <v>4.845E-2</v>
      </c>
      <c r="D250" s="22">
        <v>4.7620000000000003E-2</v>
      </c>
      <c r="E250" s="22">
        <v>4.9299999999999997E-2</v>
      </c>
      <c r="F250" s="22">
        <v>4.8860000000000001E-2</v>
      </c>
      <c r="G250" s="22">
        <v>5.2450000000000004E-2</v>
      </c>
      <c r="H250" s="22">
        <v>5.5919999999999997E-2</v>
      </c>
      <c r="K250" s="15">
        <f t="shared" si="107"/>
        <v>-0.27307194413050612</v>
      </c>
      <c r="L250" s="15">
        <f t="shared" si="110"/>
        <v>-0.54871549726150581</v>
      </c>
      <c r="M250" s="15">
        <f t="shared" si="111"/>
        <v>-0.56914785264769807</v>
      </c>
      <c r="N250" s="15">
        <f t="shared" si="112"/>
        <v>-0.79068718991904918</v>
      </c>
      <c r="O250" s="15">
        <f t="shared" si="113"/>
        <v>-0.67319786242821189</v>
      </c>
      <c r="P250" s="15">
        <f t="shared" si="114"/>
        <v>-0.5634657652696301</v>
      </c>
      <c r="S250" s="11">
        <f t="shared" ca="1" si="116"/>
        <v>-1.4034524109138211</v>
      </c>
      <c r="T250" s="11">
        <f t="shared" ca="1" si="116"/>
        <v>-0.23581700654261378</v>
      </c>
      <c r="U250" s="11">
        <f t="shared" ca="1" si="116"/>
        <v>-0.24279584932781018</v>
      </c>
      <c r="V250" s="11">
        <f t="shared" ca="1" si="116"/>
        <v>5.323566683404779E-2</v>
      </c>
      <c r="W250" s="11">
        <f t="shared" ca="1" si="116"/>
        <v>-8.8411306342708038E-2</v>
      </c>
      <c r="X250" s="11">
        <f t="shared" ca="1" si="116"/>
        <v>2.393271093483354E-2</v>
      </c>
      <c r="Z250" s="1">
        <f t="shared" ca="1" si="95"/>
        <v>4.8430393297193133E-2</v>
      </c>
      <c r="AA250" s="1">
        <f t="shared" ca="1" si="96"/>
        <v>4.7732629507479911E-2</v>
      </c>
      <c r="AB250" s="1">
        <f t="shared" ca="1" si="97"/>
        <v>4.8957427330372887E-2</v>
      </c>
      <c r="AC250" s="1">
        <f t="shared" ca="1" si="98"/>
        <v>4.9392886727773519E-2</v>
      </c>
      <c r="AD250" s="1">
        <f t="shared" ca="1" si="99"/>
        <v>5.2174950036660124E-2</v>
      </c>
      <c r="AE250" s="1">
        <f t="shared" ca="1" si="100"/>
        <v>5.5955604647763196E-2</v>
      </c>
      <c r="AF250" s="15">
        <f t="shared" ca="1" si="101"/>
        <v>-1.960670280686666E-5</v>
      </c>
      <c r="AG250" s="15">
        <f t="shared" ca="1" si="102"/>
        <v>1.126295074799083E-4</v>
      </c>
      <c r="AH250" s="15">
        <f t="shared" ca="1" si="103"/>
        <v>-3.4257266962711003E-4</v>
      </c>
      <c r="AI250" s="15">
        <f t="shared" ca="1" si="104"/>
        <v>5.3288672777351831E-4</v>
      </c>
      <c r="AJ250" s="15">
        <f t="shared" ca="1" si="105"/>
        <v>-2.7504996333987952E-4</v>
      </c>
      <c r="AK250" s="15">
        <f t="shared" ca="1" si="106"/>
        <v>3.5604647763198827E-5</v>
      </c>
    </row>
    <row r="251" spans="1:37">
      <c r="A251" s="5">
        <f t="shared" si="108"/>
        <v>225</v>
      </c>
      <c r="B251" s="21">
        <v>36917</v>
      </c>
      <c r="C251" s="22">
        <v>4.8010000000000004E-2</v>
      </c>
      <c r="D251" s="22">
        <v>4.7710000000000002E-2</v>
      </c>
      <c r="E251" s="22">
        <v>4.9260000000000005E-2</v>
      </c>
      <c r="F251" s="22">
        <v>4.9139999999999996E-2</v>
      </c>
      <c r="G251" s="22">
        <v>5.2679999999999998E-2</v>
      </c>
      <c r="H251" s="22">
        <v>5.6399999999999999E-2</v>
      </c>
      <c r="K251" s="15">
        <f t="shared" si="107"/>
        <v>-0.3128011826134614</v>
      </c>
      <c r="L251" s="15">
        <f t="shared" si="110"/>
        <v>-0.53985933281376963</v>
      </c>
      <c r="M251" s="15">
        <f t="shared" si="111"/>
        <v>-0.57376515783039705</v>
      </c>
      <c r="N251" s="15">
        <f t="shared" si="112"/>
        <v>-0.75138351933603642</v>
      </c>
      <c r="O251" s="15">
        <f t="shared" si="113"/>
        <v>-0.62270596281313773</v>
      </c>
      <c r="P251" s="15">
        <f t="shared" si="114"/>
        <v>-0.33291314371451552</v>
      </c>
      <c r="S251" s="11">
        <f t="shared" ca="1" si="116"/>
        <v>-1.2967938917351967</v>
      </c>
      <c r="T251" s="11">
        <f t="shared" ca="1" si="116"/>
        <v>-3.2626856937522958E-2</v>
      </c>
      <c r="U251" s="11">
        <f t="shared" ca="1" si="116"/>
        <v>-0.30635464821210945</v>
      </c>
      <c r="V251" s="11">
        <f t="shared" ca="1" si="116"/>
        <v>1.2814862758998041E-2</v>
      </c>
      <c r="W251" s="11">
        <f t="shared" ca="1" si="116"/>
        <v>-6.957420738749924E-2</v>
      </c>
      <c r="X251" s="11">
        <f t="shared" ca="1" si="116"/>
        <v>8.5635835805980293E-3</v>
      </c>
      <c r="Z251" s="1">
        <f t="shared" ca="1" si="95"/>
        <v>4.8121225980283074E-2</v>
      </c>
      <c r="AA251" s="1">
        <f t="shared" ca="1" si="96"/>
        <v>4.7627575613424289E-2</v>
      </c>
      <c r="AB251" s="1">
        <f t="shared" ca="1" si="97"/>
        <v>4.8955520225264754E-2</v>
      </c>
      <c r="AC251" s="1">
        <f t="shared" ca="1" si="98"/>
        <v>4.9526445534499385E-2</v>
      </c>
      <c r="AD251" s="1">
        <f t="shared" ca="1" si="99"/>
        <v>5.2560070351695902E-2</v>
      </c>
      <c r="AE251" s="1">
        <f t="shared" ca="1" si="100"/>
        <v>5.6413238730074408E-2</v>
      </c>
      <c r="AF251" s="15">
        <f t="shared" ca="1" si="101"/>
        <v>1.1122598028306951E-4</v>
      </c>
      <c r="AG251" s="15">
        <f t="shared" ca="1" si="102"/>
        <v>-8.2424386575713493E-5</v>
      </c>
      <c r="AH251" s="15">
        <f t="shared" ca="1" si="103"/>
        <v>-3.0447977473525151E-4</v>
      </c>
      <c r="AI251" s="15">
        <f t="shared" ca="1" si="104"/>
        <v>3.8644553449938834E-4</v>
      </c>
      <c r="AJ251" s="15">
        <f t="shared" ca="1" si="105"/>
        <v>-1.1992964830409569E-4</v>
      </c>
      <c r="AK251" s="15">
        <f t="shared" ca="1" si="106"/>
        <v>1.3238730074409399E-5</v>
      </c>
    </row>
    <row r="252" spans="1:37">
      <c r="A252" s="5">
        <f t="shared" si="108"/>
        <v>226</v>
      </c>
      <c r="B252" s="21">
        <v>36920</v>
      </c>
      <c r="C252" s="22">
        <v>4.7789999999999999E-2</v>
      </c>
      <c r="D252" s="22">
        <v>4.7620000000000003E-2</v>
      </c>
      <c r="E252" s="22">
        <v>4.9200000000000001E-2</v>
      </c>
      <c r="F252" s="22">
        <v>4.9530000000000005E-2</v>
      </c>
      <c r="G252" s="22">
        <v>5.3030000000000001E-2</v>
      </c>
      <c r="H252" s="22">
        <v>5.6870000000000004E-2</v>
      </c>
      <c r="K252" s="15">
        <f t="shared" si="107"/>
        <v>-0.33266580185493966</v>
      </c>
      <c r="L252" s="15">
        <f t="shared" si="110"/>
        <v>-0.54871549726150581</v>
      </c>
      <c r="M252" s="15">
        <f t="shared" si="111"/>
        <v>-0.58069111560444753</v>
      </c>
      <c r="N252" s="15">
        <f t="shared" si="112"/>
        <v>-0.69663912102398096</v>
      </c>
      <c r="O252" s="15">
        <f t="shared" si="113"/>
        <v>-0.54587046339889178</v>
      </c>
      <c r="P252" s="15">
        <f t="shared" si="114"/>
        <v>-0.10716370177513061</v>
      </c>
      <c r="S252" s="11">
        <f t="shared" ca="1" si="116"/>
        <v>-1.1749019809456382</v>
      </c>
      <c r="T252" s="11">
        <f t="shared" ca="1" si="116"/>
        <v>0.16944086721915574</v>
      </c>
      <c r="U252" s="11">
        <f t="shared" ca="1" si="116"/>
        <v>-0.36508782824941788</v>
      </c>
      <c r="V252" s="11">
        <f t="shared" ca="1" si="116"/>
        <v>3.688038442572053E-3</v>
      </c>
      <c r="W252" s="11">
        <f t="shared" ca="1" si="116"/>
        <v>-3.5498571167890243E-2</v>
      </c>
      <c r="X252" s="11">
        <f t="shared" ca="1" si="116"/>
        <v>7.3719942246436585E-3</v>
      </c>
      <c r="Z252" s="1">
        <f t="shared" ca="1" si="95"/>
        <v>4.785205251176184E-2</v>
      </c>
      <c r="AA252" s="1">
        <f t="shared" ca="1" si="96"/>
        <v>4.7592336883341739E-2</v>
      </c>
      <c r="AB252" s="1">
        <f t="shared" ca="1" si="97"/>
        <v>4.9019813000504023E-2</v>
      </c>
      <c r="AC252" s="1">
        <f t="shared" ca="1" si="98"/>
        <v>4.9722247302404612E-2</v>
      </c>
      <c r="AD252" s="1">
        <f t="shared" ca="1" si="99"/>
        <v>5.2979658817850668E-2</v>
      </c>
      <c r="AE252" s="1">
        <f t="shared" ca="1" si="100"/>
        <v>5.6875229440411602E-2</v>
      </c>
      <c r="AF252" s="15">
        <f t="shared" ca="1" si="101"/>
        <v>6.2052511761841178E-5</v>
      </c>
      <c r="AG252" s="15">
        <f t="shared" ca="1" si="102"/>
        <v>-2.7663116658263598E-5</v>
      </c>
      <c r="AH252" s="15">
        <f t="shared" ca="1" si="103"/>
        <v>-1.8018699949597788E-4</v>
      </c>
      <c r="AI252" s="15">
        <f t="shared" ca="1" si="104"/>
        <v>1.9224730240460786E-4</v>
      </c>
      <c r="AJ252" s="15">
        <f t="shared" ca="1" si="105"/>
        <v>-5.0341182149332697E-5</v>
      </c>
      <c r="AK252" s="15">
        <f t="shared" ca="1" si="106"/>
        <v>5.2294404115985071E-6</v>
      </c>
    </row>
    <row r="253" spans="1:37">
      <c r="A253" s="5">
        <f t="shared" si="108"/>
        <v>227</v>
      </c>
      <c r="B253" s="21">
        <v>36921</v>
      </c>
      <c r="C253" s="22">
        <v>4.6600000000000003E-2</v>
      </c>
      <c r="D253" s="22">
        <v>4.6960000000000002E-2</v>
      </c>
      <c r="E253" s="22">
        <v>4.7740000000000005E-2</v>
      </c>
      <c r="F253" s="22">
        <v>4.8989999999999999E-2</v>
      </c>
      <c r="G253" s="22">
        <v>5.2290000000000003E-2</v>
      </c>
      <c r="H253" s="22">
        <v>5.5930000000000001E-2</v>
      </c>
      <c r="K253" s="15">
        <f t="shared" si="107"/>
        <v>-0.44011533320656926</v>
      </c>
      <c r="L253" s="15">
        <f t="shared" si="110"/>
        <v>-0.61366070321157118</v>
      </c>
      <c r="M253" s="15">
        <f t="shared" si="111"/>
        <v>-0.74922275477299605</v>
      </c>
      <c r="N253" s="15">
        <f t="shared" si="112"/>
        <v>-0.77243905714836469</v>
      </c>
      <c r="O253" s="15">
        <f t="shared" si="113"/>
        <v>-0.70832266216043838</v>
      </c>
      <c r="P253" s="15">
        <f t="shared" si="114"/>
        <v>-0.55866258565389715</v>
      </c>
      <c r="S253" s="11">
        <f t="shared" ca="1" si="116"/>
        <v>-1.5782146141073796</v>
      </c>
      <c r="T253" s="11">
        <f t="shared" ca="1" si="116"/>
        <v>-0.10688105888813165</v>
      </c>
      <c r="U253" s="11">
        <f t="shared" ca="1" si="116"/>
        <v>-0.18369768194521396</v>
      </c>
      <c r="V253" s="11">
        <f t="shared" ca="1" si="116"/>
        <v>5.0188721953251664E-2</v>
      </c>
      <c r="W253" s="11">
        <f t="shared" ca="1" si="116"/>
        <v>3.0364263083010358E-3</v>
      </c>
      <c r="X253" s="11">
        <f t="shared" ca="1" si="116"/>
        <v>-6.0372028522039066E-2</v>
      </c>
      <c r="Z253" s="1">
        <f t="shared" ca="1" si="95"/>
        <v>4.6512353561919927E-2</v>
      </c>
      <c r="AA253" s="1">
        <f t="shared" ca="1" si="96"/>
        <v>4.6656535807237165E-2</v>
      </c>
      <c r="AB253" s="1">
        <f t="shared" ca="1" si="97"/>
        <v>4.8230345392070197E-2</v>
      </c>
      <c r="AC253" s="1">
        <f t="shared" ca="1" si="98"/>
        <v>4.9063633720994801E-2</v>
      </c>
      <c r="AD253" s="1">
        <f t="shared" ca="1" si="99"/>
        <v>5.2099798832736605E-2</v>
      </c>
      <c r="AE253" s="1">
        <f t="shared" ca="1" si="100"/>
        <v>5.5956702869700975E-2</v>
      </c>
      <c r="AF253" s="15">
        <f t="shared" ca="1" si="101"/>
        <v>-8.7646438080075939E-5</v>
      </c>
      <c r="AG253" s="15">
        <f t="shared" ca="1" si="102"/>
        <v>-3.0346419276283676E-4</v>
      </c>
      <c r="AH253" s="15">
        <f t="shared" ca="1" si="103"/>
        <v>4.9034539207019195E-4</v>
      </c>
      <c r="AI253" s="15">
        <f t="shared" ca="1" si="104"/>
        <v>7.3633720994802088E-5</v>
      </c>
      <c r="AJ253" s="15">
        <f t="shared" ca="1" si="105"/>
        <v>-1.9020116726339853E-4</v>
      </c>
      <c r="AK253" s="15">
        <f t="shared" ca="1" si="106"/>
        <v>2.6702869700974408E-5</v>
      </c>
    </row>
    <row r="254" spans="1:37">
      <c r="A254" s="5">
        <f t="shared" si="108"/>
        <v>228</v>
      </c>
      <c r="B254" s="21">
        <v>36922</v>
      </c>
      <c r="C254" s="22">
        <v>4.5850000000000002E-2</v>
      </c>
      <c r="D254" s="22">
        <v>4.5720000000000004E-2</v>
      </c>
      <c r="E254" s="22">
        <v>4.7379999999999999E-2</v>
      </c>
      <c r="F254" s="22">
        <v>4.768E-2</v>
      </c>
      <c r="G254" s="22">
        <v>5.1139999999999998E-2</v>
      </c>
      <c r="H254" s="22">
        <v>5.5010000000000003E-2</v>
      </c>
      <c r="K254" s="15">
        <f t="shared" si="107"/>
        <v>-0.50783562607524368</v>
      </c>
      <c r="L254" s="15">
        <f t="shared" si="110"/>
        <v>-0.73567896893593598</v>
      </c>
      <c r="M254" s="15">
        <f t="shared" si="111"/>
        <v>-0.79077850141729655</v>
      </c>
      <c r="N254" s="15">
        <f t="shared" si="112"/>
        <v>-0.95632408737603436</v>
      </c>
      <c r="O254" s="15">
        <f t="shared" si="113"/>
        <v>-0.96078216023581697</v>
      </c>
      <c r="P254" s="15">
        <f t="shared" si="114"/>
        <v>-1.0005551103011976</v>
      </c>
      <c r="S254" s="11">
        <f t="shared" ca="1" si="116"/>
        <v>-2.0164394590754506</v>
      </c>
      <c r="T254" s="11">
        <f t="shared" ca="1" si="116"/>
        <v>-0.43087315562352624</v>
      </c>
      <c r="U254" s="11">
        <f t="shared" ca="1" si="116"/>
        <v>-8.6297105651973793E-2</v>
      </c>
      <c r="V254" s="11">
        <f t="shared" ca="1" si="116"/>
        <v>3.1514580438242262E-2</v>
      </c>
      <c r="W254" s="11">
        <f t="shared" ca="1" si="116"/>
        <v>-5.56711961065278E-2</v>
      </c>
      <c r="X254" s="11">
        <f t="shared" ca="1" si="116"/>
        <v>6.6735972659037746E-4</v>
      </c>
      <c r="Z254" s="1">
        <f t="shared" ca="1" si="95"/>
        <v>4.5870691745729643E-2</v>
      </c>
      <c r="AA254" s="1">
        <f t="shared" ca="1" si="96"/>
        <v>4.5672688204294126E-2</v>
      </c>
      <c r="AB254" s="1">
        <f t="shared" ca="1" si="97"/>
        <v>4.7235013216516714E-2</v>
      </c>
      <c r="AC254" s="1">
        <f t="shared" ca="1" si="98"/>
        <v>4.8019091958632118E-2</v>
      </c>
      <c r="AD254" s="1">
        <f t="shared" ca="1" si="99"/>
        <v>5.0968724003420091E-2</v>
      </c>
      <c r="AE254" s="1">
        <f t="shared" ca="1" si="100"/>
        <v>5.5031660753774282E-2</v>
      </c>
      <c r="AF254" s="15">
        <f t="shared" ca="1" si="101"/>
        <v>2.0691745729640998E-5</v>
      </c>
      <c r="AG254" s="15">
        <f t="shared" ca="1" si="102"/>
        <v>-4.7311795705877457E-5</v>
      </c>
      <c r="AH254" s="15">
        <f t="shared" ca="1" si="103"/>
        <v>-1.4498678348328492E-4</v>
      </c>
      <c r="AI254" s="15">
        <f t="shared" ca="1" si="104"/>
        <v>3.3909195863211783E-4</v>
      </c>
      <c r="AJ254" s="15">
        <f t="shared" ca="1" si="105"/>
        <v>-1.7127599657990739E-4</v>
      </c>
      <c r="AK254" s="15">
        <f t="shared" ca="1" si="106"/>
        <v>2.166075377427884E-5</v>
      </c>
    </row>
    <row r="255" spans="1:37">
      <c r="A255" s="5">
        <f t="shared" si="108"/>
        <v>229</v>
      </c>
      <c r="B255" s="21">
        <v>36923</v>
      </c>
      <c r="C255" s="22">
        <v>4.5839999999999999E-2</v>
      </c>
      <c r="D255" s="22">
        <v>4.555E-2</v>
      </c>
      <c r="E255" s="22">
        <v>4.7080000000000004E-2</v>
      </c>
      <c r="F255" s="22">
        <v>4.7500000000000001E-2</v>
      </c>
      <c r="G255" s="22">
        <v>5.0860000000000002E-2</v>
      </c>
      <c r="H255" s="22">
        <v>5.4600000000000003E-2</v>
      </c>
      <c r="K255" s="15">
        <f t="shared" si="107"/>
        <v>-0.50873856331349299</v>
      </c>
      <c r="L255" s="15">
        <f t="shared" si="110"/>
        <v>-0.75240727955943798</v>
      </c>
      <c r="M255" s="15">
        <f t="shared" si="111"/>
        <v>-0.82540829028754581</v>
      </c>
      <c r="N255" s="15">
        <f t="shared" si="112"/>
        <v>-0.98159073275082853</v>
      </c>
      <c r="O255" s="15">
        <f t="shared" si="113"/>
        <v>-1.0222505597672122</v>
      </c>
      <c r="P255" s="15">
        <f t="shared" si="114"/>
        <v>-1.1974854745461911</v>
      </c>
      <c r="S255" s="11">
        <f t="shared" ca="1" si="116"/>
        <v>-2.1456177495182489</v>
      </c>
      <c r="T255" s="11">
        <f t="shared" ca="1" si="116"/>
        <v>-0.58245555531846582</v>
      </c>
      <c r="U255" s="11">
        <f t="shared" ca="1" si="116"/>
        <v>-2.0625179204960764E-2</v>
      </c>
      <c r="V255" s="11">
        <f t="shared" ca="1" si="116"/>
        <v>5.553182518126637E-2</v>
      </c>
      <c r="W255" s="11">
        <f t="shared" ca="1" si="116"/>
        <v>-4.7274371938471782E-2</v>
      </c>
      <c r="X255" s="11">
        <f t="shared" ca="1" si="116"/>
        <v>-6.6687548353198088E-3</v>
      </c>
      <c r="Z255" s="1">
        <f t="shared" ca="1" si="95"/>
        <v>4.5763121409531198E-2</v>
      </c>
      <c r="AA255" s="1">
        <f t="shared" ca="1" si="96"/>
        <v>4.5543866296255446E-2</v>
      </c>
      <c r="AB255" s="1">
        <f t="shared" ca="1" si="97"/>
        <v>4.708431901365092E-2</v>
      </c>
      <c r="AC255" s="1">
        <f t="shared" ca="1" si="98"/>
        <v>4.7827886630417177E-2</v>
      </c>
      <c r="AD255" s="1">
        <f t="shared" ca="1" si="99"/>
        <v>5.0613035284173297E-2</v>
      </c>
      <c r="AE255" s="1">
        <f t="shared" ca="1" si="100"/>
        <v>5.4633349046933476E-2</v>
      </c>
      <c r="AF255" s="15">
        <f t="shared" ca="1" si="101"/>
        <v>-7.68785904688013E-5</v>
      </c>
      <c r="AG255" s="15">
        <f t="shared" ca="1" si="102"/>
        <v>-6.1337037445541309E-6</v>
      </c>
      <c r="AH255" s="15">
        <f t="shared" ca="1" si="103"/>
        <v>4.319013650916359E-6</v>
      </c>
      <c r="AI255" s="15">
        <f t="shared" ca="1" si="104"/>
        <v>3.2788663041717625E-4</v>
      </c>
      <c r="AJ255" s="15">
        <f t="shared" ca="1" si="105"/>
        <v>-2.4696471582670576E-4</v>
      </c>
      <c r="AK255" s="15">
        <f t="shared" ca="1" si="106"/>
        <v>3.3349046933472959E-5</v>
      </c>
    </row>
    <row r="256" spans="1:37">
      <c r="A256" s="5">
        <f t="shared" si="108"/>
        <v>230</v>
      </c>
      <c r="B256" s="21">
        <v>36924</v>
      </c>
      <c r="C256" s="22">
        <v>4.691E-2</v>
      </c>
      <c r="D256" s="22">
        <v>4.6370000000000008E-2</v>
      </c>
      <c r="E256" s="22">
        <v>4.8140000000000002E-2</v>
      </c>
      <c r="F256" s="22">
        <v>4.8379999999999999E-2</v>
      </c>
      <c r="G256" s="22">
        <v>5.1479999999999998E-2</v>
      </c>
      <c r="H256" s="22">
        <v>5.5090000000000007E-2</v>
      </c>
      <c r="K256" s="15">
        <f t="shared" si="107"/>
        <v>-0.41212427882085073</v>
      </c>
      <c r="L256" s="15">
        <f t="shared" si="110"/>
        <v>-0.67171778125784098</v>
      </c>
      <c r="M256" s="15">
        <f t="shared" si="111"/>
        <v>-0.70304970294599667</v>
      </c>
      <c r="N256" s="15">
        <f t="shared" si="112"/>
        <v>-0.8580649109185009</v>
      </c>
      <c r="O256" s="15">
        <f t="shared" si="113"/>
        <v>-0.88614196080483587</v>
      </c>
      <c r="P256" s="15">
        <f t="shared" si="114"/>
        <v>-0.9621296733753435</v>
      </c>
      <c r="S256" s="11">
        <f t="shared" ca="1" si="116"/>
        <v>-1.8274770809541869</v>
      </c>
      <c r="T256" s="11">
        <f t="shared" ca="1" si="116"/>
        <v>-0.46190450638838321</v>
      </c>
      <c r="U256" s="11">
        <f t="shared" ca="1" si="116"/>
        <v>-7.6815382937666099E-2</v>
      </c>
      <c r="V256" s="11">
        <f t="shared" ca="1" si="116"/>
        <v>4.1950926457239163E-2</v>
      </c>
      <c r="W256" s="11">
        <f t="shared" ca="1" si="116"/>
        <v>-3.7241456029986915E-2</v>
      </c>
      <c r="X256" s="11">
        <f t="shared" ca="1" si="116"/>
        <v>2.1700099850749111E-2</v>
      </c>
      <c r="Z256" s="1">
        <f t="shared" ca="1" si="95"/>
        <v>4.6808311612383739E-2</v>
      </c>
      <c r="AA256" s="1">
        <f t="shared" ca="1" si="96"/>
        <v>4.6569012385407546E-2</v>
      </c>
      <c r="AB256" s="1">
        <f t="shared" ca="1" si="97"/>
        <v>4.7993910249298118E-2</v>
      </c>
      <c r="AC256" s="1">
        <f t="shared" ca="1" si="98"/>
        <v>4.8624558026330159E-2</v>
      </c>
      <c r="AD256" s="1">
        <f t="shared" ca="1" si="99"/>
        <v>5.1300963704720905E-2</v>
      </c>
      <c r="AE256" s="1">
        <f t="shared" ca="1" si="100"/>
        <v>5.5114832565016897E-2</v>
      </c>
      <c r="AF256" s="15">
        <f t="shared" ca="1" si="101"/>
        <v>-1.0168838761626109E-4</v>
      </c>
      <c r="AG256" s="15">
        <f t="shared" ca="1" si="102"/>
        <v>1.9901238540753763E-4</v>
      </c>
      <c r="AH256" s="15">
        <f t="shared" ca="1" si="103"/>
        <v>-1.4608975070188462E-4</v>
      </c>
      <c r="AI256" s="15">
        <f t="shared" ca="1" si="104"/>
        <v>2.4455802633015916E-4</v>
      </c>
      <c r="AJ256" s="15">
        <f t="shared" ca="1" si="105"/>
        <v>-1.7903629527909332E-4</v>
      </c>
      <c r="AK256" s="15">
        <f t="shared" ca="1" si="106"/>
        <v>2.4832565016889852E-5</v>
      </c>
    </row>
    <row r="257" spans="1:37">
      <c r="A257" s="5">
        <f t="shared" si="108"/>
        <v>231</v>
      </c>
      <c r="B257" s="21">
        <v>36927</v>
      </c>
      <c r="C257" s="22">
        <v>4.7219999999999998E-2</v>
      </c>
      <c r="D257" s="22">
        <v>4.6699999999999998E-2</v>
      </c>
      <c r="E257" s="22">
        <v>4.8200000000000007E-2</v>
      </c>
      <c r="F257" s="22">
        <v>4.8600000000000004E-2</v>
      </c>
      <c r="G257" s="22">
        <v>5.1670000000000001E-2</v>
      </c>
      <c r="H257" s="22">
        <v>5.4900000000000004E-2</v>
      </c>
      <c r="K257" s="15">
        <f t="shared" si="107"/>
        <v>-0.3841332244351322</v>
      </c>
      <c r="L257" s="15">
        <f t="shared" si="110"/>
        <v>-0.63924517828280936</v>
      </c>
      <c r="M257" s="15">
        <f t="shared" si="111"/>
        <v>-0.6961237451719462</v>
      </c>
      <c r="N257" s="15">
        <f t="shared" si="112"/>
        <v>-0.82718345546041827</v>
      </c>
      <c r="O257" s="15">
        <f t="shared" si="113"/>
        <v>-0.84443126112281641</v>
      </c>
      <c r="P257" s="15">
        <f t="shared" si="114"/>
        <v>-1.053390086074244</v>
      </c>
      <c r="S257" s="11">
        <f t="shared" ref="S257:X266" ca="1" si="117">SUMPRODUCT(OFFSET($S$13:$X$13,S$24,0),$K257:$P257)</f>
        <v>-1.8018117005258847</v>
      </c>
      <c r="T257" s="11">
        <f t="shared" ca="1" si="117"/>
        <v>-0.54044680718269067</v>
      </c>
      <c r="U257" s="11">
        <f t="shared" ca="1" si="117"/>
        <v>-1.6217202490429128E-2</v>
      </c>
      <c r="V257" s="11">
        <f t="shared" ca="1" si="117"/>
        <v>8.7416009329889799E-2</v>
      </c>
      <c r="W257" s="11">
        <f t="shared" ca="1" si="117"/>
        <v>-3.4404467562112837E-2</v>
      </c>
      <c r="X257" s="11">
        <f t="shared" ca="1" si="117"/>
        <v>3.4523289857820889E-3</v>
      </c>
      <c r="Z257" s="1">
        <f t="shared" ca="1" si="95"/>
        <v>4.6974042153736607E-2</v>
      </c>
      <c r="AA257" s="1">
        <f t="shared" ca="1" si="96"/>
        <v>4.6907566461277174E-2</v>
      </c>
      <c r="AB257" s="1">
        <f t="shared" ca="1" si="97"/>
        <v>4.8303849345061649E-2</v>
      </c>
      <c r="AC257" s="1">
        <f t="shared" ca="1" si="98"/>
        <v>4.8895328893193209E-2</v>
      </c>
      <c r="AD257" s="1">
        <f t="shared" ca="1" si="99"/>
        <v>5.1331384634975524E-2</v>
      </c>
      <c r="AE257" s="1">
        <f t="shared" ca="1" si="100"/>
        <v>5.4948318602002451E-2</v>
      </c>
      <c r="AF257" s="15">
        <f t="shared" ca="1" si="101"/>
        <v>-2.4595784626339073E-4</v>
      </c>
      <c r="AG257" s="15">
        <f t="shared" ca="1" si="102"/>
        <v>2.0756646127717548E-4</v>
      </c>
      <c r="AH257" s="15">
        <f t="shared" ca="1" si="103"/>
        <v>1.0384934506164206E-4</v>
      </c>
      <c r="AI257" s="15">
        <f t="shared" ca="1" si="104"/>
        <v>2.9532889319320438E-4</v>
      </c>
      <c r="AJ257" s="15">
        <f t="shared" ca="1" si="105"/>
        <v>-3.3861536502447637E-4</v>
      </c>
      <c r="AK257" s="15">
        <f t="shared" ca="1" si="106"/>
        <v>4.8318602002446476E-5</v>
      </c>
    </row>
    <row r="258" spans="1:37">
      <c r="A258" s="5">
        <f t="shared" si="108"/>
        <v>232</v>
      </c>
      <c r="B258" s="21">
        <v>36928</v>
      </c>
      <c r="C258" s="22">
        <v>4.7539999999999999E-2</v>
      </c>
      <c r="D258" s="22">
        <v>4.6870000000000002E-2</v>
      </c>
      <c r="E258" s="22">
        <v>4.827E-2</v>
      </c>
      <c r="F258" s="22">
        <v>4.87E-2</v>
      </c>
      <c r="G258" s="22">
        <v>5.1830000000000001E-2</v>
      </c>
      <c r="H258" s="22">
        <v>5.5010000000000003E-2</v>
      </c>
      <c r="K258" s="15">
        <f t="shared" si="107"/>
        <v>-0.35523923281116443</v>
      </c>
      <c r="L258" s="15">
        <f t="shared" si="110"/>
        <v>-0.62251686765930736</v>
      </c>
      <c r="M258" s="15">
        <f t="shared" si="111"/>
        <v>-0.68804346110222192</v>
      </c>
      <c r="N258" s="15">
        <f t="shared" si="112"/>
        <v>-0.81314643025219979</v>
      </c>
      <c r="O258" s="15">
        <f t="shared" si="113"/>
        <v>-0.80930646139058982</v>
      </c>
      <c r="P258" s="15">
        <f t="shared" si="114"/>
        <v>-1.0005551103011976</v>
      </c>
      <c r="S258" s="11">
        <f t="shared" ca="1" si="117"/>
        <v>-1.7403906122218096</v>
      </c>
      <c r="T258" s="11">
        <f t="shared" ca="1" si="117"/>
        <v>-0.51250773330112687</v>
      </c>
      <c r="U258" s="11">
        <f t="shared" ca="1" si="117"/>
        <v>-4.1974735007192954E-2</v>
      </c>
      <c r="V258" s="11">
        <f t="shared" ca="1" si="117"/>
        <v>0.10004403315078994</v>
      </c>
      <c r="W258" s="11">
        <f t="shared" ca="1" si="117"/>
        <v>-3.2016341802900174E-2</v>
      </c>
      <c r="X258" s="11">
        <f t="shared" ca="1" si="117"/>
        <v>-1.0810877567724239E-3</v>
      </c>
      <c r="Z258" s="1">
        <f t="shared" ca="1" si="95"/>
        <v>4.724901530766526E-2</v>
      </c>
      <c r="AA258" s="1">
        <f t="shared" ca="1" si="96"/>
        <v>4.7088451015109806E-2</v>
      </c>
      <c r="AB258" s="1">
        <f t="shared" ca="1" si="97"/>
        <v>4.8447274040720877E-2</v>
      </c>
      <c r="AC258" s="1">
        <f t="shared" ca="1" si="98"/>
        <v>4.9000609710444891E-2</v>
      </c>
      <c r="AD258" s="1">
        <f t="shared" ca="1" si="99"/>
        <v>5.1449058667368062E-2</v>
      </c>
      <c r="AE258" s="1">
        <f t="shared" ca="1" si="100"/>
        <v>5.5064675249200959E-2</v>
      </c>
      <c r="AF258" s="15">
        <f t="shared" ca="1" si="101"/>
        <v>-2.9098469233473923E-4</v>
      </c>
      <c r="AG258" s="15">
        <f t="shared" ca="1" si="102"/>
        <v>2.1845101510980375E-4</v>
      </c>
      <c r="AH258" s="15">
        <f t="shared" ca="1" si="103"/>
        <v>1.7727404072087616E-4</v>
      </c>
      <c r="AI258" s="15">
        <f t="shared" ca="1" si="104"/>
        <v>3.0060971044489071E-4</v>
      </c>
      <c r="AJ258" s="15">
        <f t="shared" ca="1" si="105"/>
        <v>-3.8094133263193858E-4</v>
      </c>
      <c r="AK258" s="15">
        <f t="shared" ca="1" si="106"/>
        <v>5.4675249200955567E-5</v>
      </c>
    </row>
    <row r="259" spans="1:37">
      <c r="A259" s="5">
        <f t="shared" si="108"/>
        <v>233</v>
      </c>
      <c r="B259" s="21">
        <v>36929</v>
      </c>
      <c r="C259" s="22">
        <v>4.7539999999999999E-2</v>
      </c>
      <c r="D259" s="22">
        <v>4.7199999999999999E-2</v>
      </c>
      <c r="E259" s="22">
        <v>4.8579999999999998E-2</v>
      </c>
      <c r="F259" s="22">
        <v>4.9130000000000007E-2</v>
      </c>
      <c r="G259" s="22">
        <v>5.1870000000000006E-2</v>
      </c>
      <c r="H259" s="22">
        <v>5.5500000000000001E-2</v>
      </c>
      <c r="K259" s="15">
        <f t="shared" si="107"/>
        <v>-0.35523923281116443</v>
      </c>
      <c r="L259" s="15">
        <f t="shared" si="110"/>
        <v>-0.59004426468427496</v>
      </c>
      <c r="M259" s="15">
        <f t="shared" si="111"/>
        <v>-0.65225934593629742</v>
      </c>
      <c r="N259" s="15">
        <f t="shared" si="112"/>
        <v>-0.75278722185685687</v>
      </c>
      <c r="O259" s="15">
        <f t="shared" si="113"/>
        <v>-0.80052526145753211</v>
      </c>
      <c r="P259" s="15">
        <f t="shared" si="114"/>
        <v>-0.76519930913035328</v>
      </c>
      <c r="S259" s="11">
        <f t="shared" ca="1" si="117"/>
        <v>-1.5977032696618316</v>
      </c>
      <c r="T259" s="11">
        <f t="shared" ca="1" si="117"/>
        <v>-0.3518763452598308</v>
      </c>
      <c r="U259" s="11">
        <f t="shared" ca="1" si="117"/>
        <v>-0.1270366711480051</v>
      </c>
      <c r="V259" s="11">
        <f t="shared" ca="1" si="117"/>
        <v>1.4825899352412464E-2</v>
      </c>
      <c r="W259" s="11">
        <f t="shared" ca="1" si="117"/>
        <v>-4.04241583253373E-3</v>
      </c>
      <c r="X259" s="11">
        <f t="shared" ca="1" si="117"/>
        <v>1.230860367577323E-3</v>
      </c>
      <c r="Z259" s="1">
        <f t="shared" ca="1" si="95"/>
        <v>4.7492651595703761E-2</v>
      </c>
      <c r="AA259" s="1">
        <f t="shared" ca="1" si="96"/>
        <v>4.7245093690109145E-2</v>
      </c>
      <c r="AB259" s="1">
        <f t="shared" ca="1" si="97"/>
        <v>4.8601852290881459E-2</v>
      </c>
      <c r="AC259" s="1">
        <f t="shared" ca="1" si="98"/>
        <v>4.9170186695903034E-2</v>
      </c>
      <c r="AD259" s="1">
        <f t="shared" ca="1" si="99"/>
        <v>5.1814823973467906E-2</v>
      </c>
      <c r="AE259" s="1">
        <f t="shared" ca="1" si="100"/>
        <v>5.5508007339037858E-2</v>
      </c>
      <c r="AF259" s="15">
        <f t="shared" ca="1" si="101"/>
        <v>-4.7348404296237989E-5</v>
      </c>
      <c r="AG259" s="15">
        <f t="shared" ca="1" si="102"/>
        <v>4.5093690109146434E-5</v>
      </c>
      <c r="AH259" s="15">
        <f t="shared" ca="1" si="103"/>
        <v>2.1852290881460568E-5</v>
      </c>
      <c r="AI259" s="15">
        <f t="shared" ca="1" si="104"/>
        <v>4.0186695903027259E-5</v>
      </c>
      <c r="AJ259" s="15">
        <f t="shared" ca="1" si="105"/>
        <v>-5.5176026532099964E-5</v>
      </c>
      <c r="AK259" s="15">
        <f t="shared" ca="1" si="106"/>
        <v>8.0073390378576637E-6</v>
      </c>
    </row>
    <row r="260" spans="1:37">
      <c r="A260" s="5">
        <f t="shared" si="108"/>
        <v>234</v>
      </c>
      <c r="B260" s="21">
        <v>36930</v>
      </c>
      <c r="C260" s="22">
        <v>4.7430000000000007E-2</v>
      </c>
      <c r="D260" s="22">
        <v>4.7119999999999995E-2</v>
      </c>
      <c r="E260" s="22">
        <v>4.8339999999999994E-2</v>
      </c>
      <c r="F260" s="22">
        <v>4.8870000000000004E-2</v>
      </c>
      <c r="G260" s="22">
        <v>5.0890000000000005E-2</v>
      </c>
      <c r="H260" s="22">
        <v>5.5289999999999999E-2</v>
      </c>
      <c r="K260" s="15">
        <f t="shared" si="107"/>
        <v>-0.36517154243190264</v>
      </c>
      <c r="L260" s="15">
        <f t="shared" si="110"/>
        <v>-0.59791641086004088</v>
      </c>
      <c r="M260" s="15">
        <f t="shared" si="111"/>
        <v>-0.67996317703249776</v>
      </c>
      <c r="N260" s="15">
        <f t="shared" si="112"/>
        <v>-0.78928348739822685</v>
      </c>
      <c r="O260" s="15">
        <f t="shared" si="113"/>
        <v>-1.0156646598174193</v>
      </c>
      <c r="P260" s="15">
        <f t="shared" si="114"/>
        <v>-0.86606608106071659</v>
      </c>
      <c r="S260" s="11">
        <f t="shared" ca="1" si="117"/>
        <v>-1.7585045126123999</v>
      </c>
      <c r="T260" s="11">
        <f t="shared" ca="1" si="117"/>
        <v>-0.47745790538238986</v>
      </c>
      <c r="U260" s="11">
        <f t="shared" ca="1" si="117"/>
        <v>-0.15831026843603835</v>
      </c>
      <c r="V260" s="11">
        <f t="shared" ca="1" si="117"/>
        <v>-0.10724516974058287</v>
      </c>
      <c r="W260" s="11">
        <f t="shared" ca="1" si="117"/>
        <v>3.0766241091609664E-2</v>
      </c>
      <c r="X260" s="11">
        <f t="shared" ca="1" si="117"/>
        <v>1.8417212574763867E-3</v>
      </c>
      <c r="Z260" s="1">
        <f t="shared" ca="1" si="95"/>
        <v>4.7749618638153114E-2</v>
      </c>
      <c r="AA260" s="1">
        <f t="shared" ca="1" si="96"/>
        <v>4.688146580882796E-2</v>
      </c>
      <c r="AB260" s="1">
        <f t="shared" ca="1" si="97"/>
        <v>4.8131078874122123E-2</v>
      </c>
      <c r="AC260" s="1">
        <f t="shared" ca="1" si="98"/>
        <v>4.856655332388695E-2</v>
      </c>
      <c r="AD260" s="1">
        <f t="shared" ca="1" si="99"/>
        <v>5.1294572271352742E-2</v>
      </c>
      <c r="AE260" s="1">
        <f t="shared" ca="1" si="100"/>
        <v>5.523172375171783E-2</v>
      </c>
      <c r="AF260" s="15">
        <f t="shared" ca="1" si="101"/>
        <v>3.1961863815310743E-4</v>
      </c>
      <c r="AG260" s="15">
        <f t="shared" ca="1" si="102"/>
        <v>-2.3853419117203511E-4</v>
      </c>
      <c r="AH260" s="15">
        <f t="shared" ca="1" si="103"/>
        <v>-2.0892112587787143E-4</v>
      </c>
      <c r="AI260" s="15">
        <f t="shared" ca="1" si="104"/>
        <v>-3.0344667611305332E-4</v>
      </c>
      <c r="AJ260" s="15">
        <f t="shared" ca="1" si="105"/>
        <v>4.0457227135273777E-4</v>
      </c>
      <c r="AK260" s="15">
        <f t="shared" ca="1" si="106"/>
        <v>-5.8276248282168597E-5</v>
      </c>
    </row>
    <row r="261" spans="1:37">
      <c r="A261" s="5">
        <f t="shared" si="108"/>
        <v>235</v>
      </c>
      <c r="B261" s="21">
        <v>36931</v>
      </c>
      <c r="C261" s="22">
        <v>4.6879999999999998E-2</v>
      </c>
      <c r="D261" s="22">
        <v>4.6360000000000005E-2</v>
      </c>
      <c r="E261" s="22">
        <v>4.7620000000000003E-2</v>
      </c>
      <c r="F261" s="22">
        <v>4.8239999999999998E-2</v>
      </c>
      <c r="G261" s="22">
        <v>5.0300000000000004E-2</v>
      </c>
      <c r="H261" s="22">
        <v>5.389E-2</v>
      </c>
      <c r="K261" s="15">
        <f t="shared" si="107"/>
        <v>-0.41483309053559791</v>
      </c>
      <c r="L261" s="15">
        <f t="shared" si="110"/>
        <v>-0.67270179952981191</v>
      </c>
      <c r="M261" s="15">
        <f t="shared" si="111"/>
        <v>-0.76307467032109622</v>
      </c>
      <c r="N261" s="15">
        <f t="shared" si="112"/>
        <v>-0.87771674621000784</v>
      </c>
      <c r="O261" s="15">
        <f t="shared" si="113"/>
        <v>-1.1451873588300043</v>
      </c>
      <c r="P261" s="15">
        <f t="shared" si="114"/>
        <v>-1.5385112272631316</v>
      </c>
      <c r="S261" s="11">
        <f t="shared" ca="1" si="117"/>
        <v>-2.1775532934712407</v>
      </c>
      <c r="T261" s="11">
        <f t="shared" ca="1" si="117"/>
        <v>-0.94761307600936373</v>
      </c>
      <c r="U261" s="11">
        <f t="shared" ca="1" si="117"/>
        <v>0.12512488623585127</v>
      </c>
      <c r="V261" s="11">
        <f t="shared" ca="1" si="117"/>
        <v>1.3127050375254523E-2</v>
      </c>
      <c r="W261" s="11">
        <f t="shared" ca="1" si="117"/>
        <v>1.4637445749126676E-2</v>
      </c>
      <c r="X261" s="11">
        <f t="shared" ca="1" si="117"/>
        <v>-1.7398963539634726E-3</v>
      </c>
      <c r="Z261" s="1">
        <f t="shared" ca="1" si="95"/>
        <v>4.6797484944285685E-2</v>
      </c>
      <c r="AA261" s="1">
        <f t="shared" ca="1" si="96"/>
        <v>4.6427469934357785E-2</v>
      </c>
      <c r="AB261" s="1">
        <f t="shared" ca="1" si="97"/>
        <v>4.7732563745034706E-2</v>
      </c>
      <c r="AC261" s="1">
        <f t="shared" ca="1" si="98"/>
        <v>4.817894767007716E-2</v>
      </c>
      <c r="AD261" s="1">
        <f t="shared" ca="1" si="99"/>
        <v>5.0270796576570277E-2</v>
      </c>
      <c r="AE261" s="1">
        <f t="shared" ca="1" si="100"/>
        <v>5.389536275820455E-2</v>
      </c>
      <c r="AF261" s="15">
        <f t="shared" ca="1" si="101"/>
        <v>-8.251505571431339E-5</v>
      </c>
      <c r="AG261" s="15">
        <f t="shared" ca="1" si="102"/>
        <v>6.7469934357779204E-5</v>
      </c>
      <c r="AH261" s="15">
        <f t="shared" ca="1" si="103"/>
        <v>1.1256374503470362E-4</v>
      </c>
      <c r="AI261" s="15">
        <f t="shared" ca="1" si="104"/>
        <v>-6.1052329922837989E-5</v>
      </c>
      <c r="AJ261" s="15">
        <f t="shared" ca="1" si="105"/>
        <v>-2.920342342972726E-5</v>
      </c>
      <c r="AK261" s="15">
        <f t="shared" ca="1" si="106"/>
        <v>5.362758204549567E-6</v>
      </c>
    </row>
    <row r="262" spans="1:37">
      <c r="A262" s="5">
        <f t="shared" si="108"/>
        <v>236</v>
      </c>
      <c r="B262" s="21">
        <v>36934</v>
      </c>
      <c r="C262" s="22">
        <v>4.7199999999999999E-2</v>
      </c>
      <c r="D262" s="22">
        <v>4.6609999999999999E-2</v>
      </c>
      <c r="E262" s="22">
        <v>4.7750000000000008E-2</v>
      </c>
      <c r="F262" s="22">
        <v>4.8379999999999999E-2</v>
      </c>
      <c r="G262" s="22">
        <v>5.0460000000000005E-2</v>
      </c>
      <c r="H262" s="22">
        <v>5.4160000000000007E-2</v>
      </c>
      <c r="K262" s="15">
        <f t="shared" si="107"/>
        <v>-0.38593909891163014</v>
      </c>
      <c r="L262" s="15">
        <f t="shared" si="110"/>
        <v>-0.64810134273054543</v>
      </c>
      <c r="M262" s="15">
        <f t="shared" si="111"/>
        <v>-0.7480684284773208</v>
      </c>
      <c r="N262" s="15">
        <f t="shared" si="112"/>
        <v>-0.8580649109185009</v>
      </c>
      <c r="O262" s="15">
        <f t="shared" si="113"/>
        <v>-1.1100625590977777</v>
      </c>
      <c r="P262" s="15">
        <f t="shared" si="114"/>
        <v>-1.408825377638377</v>
      </c>
      <c r="S262" s="11">
        <f t="shared" ca="1" si="117"/>
        <v>-2.0799644834972639</v>
      </c>
      <c r="T262" s="11">
        <f t="shared" ca="1" si="117"/>
        <v>-0.86673380430542224</v>
      </c>
      <c r="U262" s="11">
        <f t="shared" ca="1" si="117"/>
        <v>6.3173782411754198E-2</v>
      </c>
      <c r="V262" s="11">
        <f t="shared" ca="1" si="117"/>
        <v>8.3626365261241231E-4</v>
      </c>
      <c r="W262" s="11">
        <f t="shared" ca="1" si="117"/>
        <v>1.9333262504353257E-2</v>
      </c>
      <c r="X262" s="11">
        <f t="shared" ca="1" si="117"/>
        <v>-6.9851302514312413E-3</v>
      </c>
      <c r="Z262" s="1">
        <f t="shared" ca="1" si="95"/>
        <v>4.7160866077044616E-2</v>
      </c>
      <c r="AA262" s="1">
        <f t="shared" ca="1" si="96"/>
        <v>4.6610908553245026E-2</v>
      </c>
      <c r="AB262" s="1">
        <f t="shared" ca="1" si="97"/>
        <v>4.7872776570385439E-2</v>
      </c>
      <c r="AC262" s="1">
        <f t="shared" ca="1" si="98"/>
        <v>4.8280204437272656E-2</v>
      </c>
      <c r="AD262" s="1">
        <f t="shared" ca="1" si="99"/>
        <v>5.0476597294564787E-2</v>
      </c>
      <c r="AE262" s="1">
        <f t="shared" ca="1" si="100"/>
        <v>5.4158673743131505E-2</v>
      </c>
      <c r="AF262" s="15">
        <f t="shared" ca="1" si="101"/>
        <v>-3.9133922955382483E-5</v>
      </c>
      <c r="AG262" s="15">
        <f t="shared" ca="1" si="102"/>
        <v>9.0855324502703283E-7</v>
      </c>
      <c r="AH262" s="15">
        <f t="shared" ca="1" si="103"/>
        <v>1.2277657038543138E-4</v>
      </c>
      <c r="AI262" s="15">
        <f t="shared" ca="1" si="104"/>
        <v>-9.9795562727343634E-5</v>
      </c>
      <c r="AJ262" s="15">
        <f t="shared" ca="1" si="105"/>
        <v>1.6597294564782428E-5</v>
      </c>
      <c r="AK262" s="15">
        <f t="shared" ca="1" si="106"/>
        <v>-1.3262568685015741E-6</v>
      </c>
    </row>
    <row r="263" spans="1:37">
      <c r="A263" s="5">
        <f t="shared" si="108"/>
        <v>237</v>
      </c>
      <c r="B263" s="21">
        <v>36935</v>
      </c>
      <c r="C263" s="22">
        <v>4.7729999999999995E-2</v>
      </c>
      <c r="D263" s="22">
        <v>4.7190000000000003E-2</v>
      </c>
      <c r="E263" s="22">
        <v>4.8239999999999998E-2</v>
      </c>
      <c r="F263" s="22">
        <v>4.8739999999999999E-2</v>
      </c>
      <c r="G263" s="22">
        <v>5.0700000000000002E-2</v>
      </c>
      <c r="H263" s="22">
        <v>5.4120000000000001E-2</v>
      </c>
      <c r="K263" s="15">
        <f t="shared" si="107"/>
        <v>-0.33808342528443397</v>
      </c>
      <c r="L263" s="15">
        <f t="shared" si="110"/>
        <v>-0.59102828295624532</v>
      </c>
      <c r="M263" s="15">
        <f t="shared" si="111"/>
        <v>-0.69150643998924721</v>
      </c>
      <c r="N263" s="15">
        <f t="shared" si="112"/>
        <v>-0.80753162016891245</v>
      </c>
      <c r="O263" s="15">
        <f t="shared" si="113"/>
        <v>-1.0573753594994388</v>
      </c>
      <c r="P263" s="15">
        <f t="shared" si="114"/>
        <v>-1.4280380961013057</v>
      </c>
      <c r="S263" s="11">
        <f t="shared" ca="1" si="117"/>
        <v>-1.9761798834162403</v>
      </c>
      <c r="T263" s="11">
        <f t="shared" ca="1" si="117"/>
        <v>-0.91441070938501712</v>
      </c>
      <c r="U263" s="11">
        <f t="shared" ca="1" si="117"/>
        <v>9.6870304789082984E-2</v>
      </c>
      <c r="V263" s="11">
        <f t="shared" ca="1" si="117"/>
        <v>1.4646355127109711E-2</v>
      </c>
      <c r="W263" s="11">
        <f t="shared" ca="1" si="117"/>
        <v>1.098299430994315E-2</v>
      </c>
      <c r="X263" s="11">
        <f t="shared" ca="1" si="117"/>
        <v>-9.2675632837239726E-3</v>
      </c>
      <c r="Z263" s="1">
        <f t="shared" ca="1" si="95"/>
        <v>4.7664325384525093E-2</v>
      </c>
      <c r="AA263" s="1">
        <f t="shared" ca="1" si="96"/>
        <v>4.7193796128801965E-2</v>
      </c>
      <c r="AB263" s="1">
        <f t="shared" ca="1" si="97"/>
        <v>4.8381787498698092E-2</v>
      </c>
      <c r="AC263" s="1">
        <f t="shared" ca="1" si="98"/>
        <v>4.8703716712417619E-2</v>
      </c>
      <c r="AD263" s="1">
        <f t="shared" ca="1" si="99"/>
        <v>5.0658821647632732E-2</v>
      </c>
      <c r="AE263" s="1">
        <f t="shared" ca="1" si="100"/>
        <v>5.4126646119455307E-2</v>
      </c>
      <c r="AF263" s="15">
        <f t="shared" ca="1" si="101"/>
        <v>-6.5674615474901887E-5</v>
      </c>
      <c r="AG263" s="15">
        <f t="shared" ca="1" si="102"/>
        <v>3.7961288019625061E-6</v>
      </c>
      <c r="AH263" s="15">
        <f t="shared" ca="1" si="103"/>
        <v>1.4178749869809409E-4</v>
      </c>
      <c r="AI263" s="15">
        <f t="shared" ca="1" si="104"/>
        <v>-3.6283287582379586E-5</v>
      </c>
      <c r="AJ263" s="15">
        <f t="shared" ca="1" si="105"/>
        <v>-4.1178352367270132E-5</v>
      </c>
      <c r="AK263" s="15">
        <f t="shared" ca="1" si="106"/>
        <v>6.646119455305799E-6</v>
      </c>
    </row>
    <row r="264" spans="1:37">
      <c r="A264" s="5">
        <f t="shared" si="108"/>
        <v>238</v>
      </c>
      <c r="B264" s="21">
        <v>36936</v>
      </c>
      <c r="C264" s="22">
        <v>4.8480000000000002E-2</v>
      </c>
      <c r="D264" s="22">
        <v>4.8550000000000003E-2</v>
      </c>
      <c r="E264" s="22">
        <v>4.9619999999999997E-2</v>
      </c>
      <c r="F264" s="22">
        <v>5.0130000000000001E-2</v>
      </c>
      <c r="G264" s="22">
        <v>5.1639999999999998E-2</v>
      </c>
      <c r="H264" s="22">
        <v>5.457E-2</v>
      </c>
      <c r="K264" s="15">
        <f t="shared" si="107"/>
        <v>-0.27036313241575893</v>
      </c>
      <c r="L264" s="15">
        <f t="shared" si="110"/>
        <v>-0.45720179796823202</v>
      </c>
      <c r="M264" s="15">
        <f t="shared" si="111"/>
        <v>-0.5322094111860981</v>
      </c>
      <c r="N264" s="15">
        <f t="shared" si="112"/>
        <v>-0.61241696977466697</v>
      </c>
      <c r="O264" s="15">
        <f t="shared" si="113"/>
        <v>-0.85101716107260938</v>
      </c>
      <c r="P264" s="15">
        <f t="shared" si="114"/>
        <v>-1.2118950133933868</v>
      </c>
      <c r="S264" s="11">
        <f t="shared" ca="1" si="117"/>
        <v>-1.5779294731076097</v>
      </c>
      <c r="T264" s="11">
        <f t="shared" ca="1" si="117"/>
        <v>-0.79093331812364087</v>
      </c>
      <c r="U264" s="11">
        <f t="shared" ca="1" si="117"/>
        <v>0.13243073585244569</v>
      </c>
      <c r="V264" s="11">
        <f t="shared" ca="1" si="117"/>
        <v>6.7211146120950138E-3</v>
      </c>
      <c r="W264" s="11">
        <f t="shared" ca="1" si="117"/>
        <v>1.7585727813395569E-2</v>
      </c>
      <c r="X264" s="11">
        <f t="shared" ca="1" si="117"/>
        <v>-4.6448641980468726E-3</v>
      </c>
      <c r="Z264" s="1">
        <f t="shared" ca="1" si="95"/>
        <v>4.8419144758197474E-2</v>
      </c>
      <c r="AA264" s="1">
        <f t="shared" ca="1" si="96"/>
        <v>4.8582809905618939E-2</v>
      </c>
      <c r="AB264" s="1">
        <f t="shared" ca="1" si="97"/>
        <v>4.9740948052922049E-2</v>
      </c>
      <c r="AC264" s="1">
        <f t="shared" ca="1" si="98"/>
        <v>5.0046137633034837E-2</v>
      </c>
      <c r="AD264" s="1">
        <f t="shared" ca="1" si="99"/>
        <v>5.1635175730421479E-2</v>
      </c>
      <c r="AE264" s="1">
        <f t="shared" ca="1" si="100"/>
        <v>5.4571830754964377E-2</v>
      </c>
      <c r="AF264" s="15">
        <f t="shared" ca="1" si="101"/>
        <v>-6.0855241802527937E-5</v>
      </c>
      <c r="AG264" s="15">
        <f t="shared" ca="1" si="102"/>
        <v>3.2809905618935709E-5</v>
      </c>
      <c r="AH264" s="15">
        <f t="shared" ca="1" si="103"/>
        <v>1.2094805292205135E-4</v>
      </c>
      <c r="AI264" s="15">
        <f t="shared" ca="1" si="104"/>
        <v>-8.3862366965163637E-5</v>
      </c>
      <c r="AJ264" s="15">
        <f t="shared" ca="1" si="105"/>
        <v>-4.8242695785197243E-6</v>
      </c>
      <c r="AK264" s="15">
        <f t="shared" ca="1" si="106"/>
        <v>1.8307549643770127E-6</v>
      </c>
    </row>
    <row r="265" spans="1:37">
      <c r="A265" s="5">
        <f t="shared" si="108"/>
        <v>239</v>
      </c>
      <c r="B265" s="21">
        <v>36937</v>
      </c>
      <c r="C265" s="22">
        <v>4.8899999999999999E-2</v>
      </c>
      <c r="D265" s="22">
        <v>4.8379999999999999E-2</v>
      </c>
      <c r="E265" s="22">
        <v>4.931E-2</v>
      </c>
      <c r="F265" s="22">
        <v>5.0049999999999997E-2</v>
      </c>
      <c r="G265" s="22">
        <v>5.1660000000000005E-2</v>
      </c>
      <c r="H265" s="22">
        <v>5.4870000000000002E-2</v>
      </c>
      <c r="K265" s="15">
        <f t="shared" si="107"/>
        <v>-0.23243976840930161</v>
      </c>
      <c r="L265" s="15">
        <f t="shared" si="110"/>
        <v>-0.47393010859173407</v>
      </c>
      <c r="M265" s="15">
        <f t="shared" si="111"/>
        <v>-0.56799352635202272</v>
      </c>
      <c r="N265" s="15">
        <f t="shared" si="112"/>
        <v>-0.62364658994124278</v>
      </c>
      <c r="O265" s="15">
        <f t="shared" si="113"/>
        <v>-0.8466265611060797</v>
      </c>
      <c r="P265" s="15">
        <f t="shared" si="114"/>
        <v>-1.0677996249214399</v>
      </c>
      <c r="S265" s="11">
        <f t="shared" ca="1" si="117"/>
        <v>-1.5368791807290085</v>
      </c>
      <c r="T265" s="11">
        <f t="shared" ca="1" si="117"/>
        <v>-0.69461527579516824</v>
      </c>
      <c r="U265" s="11">
        <f t="shared" ca="1" si="117"/>
        <v>2.2183743055069205E-2</v>
      </c>
      <c r="V265" s="11">
        <f t="shared" ca="1" si="117"/>
        <v>7.0958451743148299E-3</v>
      </c>
      <c r="W265" s="11">
        <f t="shared" ca="1" si="117"/>
        <v>4.5555135305766638E-2</v>
      </c>
      <c r="X265" s="11">
        <f t="shared" ca="1" si="117"/>
        <v>-7.5196070443279469E-3</v>
      </c>
      <c r="Z265" s="1">
        <f t="shared" ca="1" si="95"/>
        <v>4.877281522181983E-2</v>
      </c>
      <c r="AA265" s="1">
        <f t="shared" ca="1" si="96"/>
        <v>4.8467699214574417E-2</v>
      </c>
      <c r="AB265" s="1">
        <f t="shared" ca="1" si="97"/>
        <v>4.9567374829380034E-2</v>
      </c>
      <c r="AC265" s="1">
        <f t="shared" ca="1" si="98"/>
        <v>4.9817624132852914E-2</v>
      </c>
      <c r="AD265" s="1">
        <f t="shared" ca="1" si="99"/>
        <v>5.1684565627352783E-2</v>
      </c>
      <c r="AE265" s="1">
        <f t="shared" ca="1" si="100"/>
        <v>5.4869344040488835E-2</v>
      </c>
      <c r="AF265" s="15">
        <f t="shared" ca="1" si="101"/>
        <v>-1.2718477818016855E-4</v>
      </c>
      <c r="AG265" s="15">
        <f t="shared" ca="1" si="102"/>
        <v>8.7699214574417372E-5</v>
      </c>
      <c r="AH265" s="15">
        <f t="shared" ca="1" si="103"/>
        <v>2.5737482938003459E-4</v>
      </c>
      <c r="AI265" s="15">
        <f t="shared" ca="1" si="104"/>
        <v>-2.3237586714708325E-4</v>
      </c>
      <c r="AJ265" s="15">
        <f t="shared" ca="1" si="105"/>
        <v>2.4565627352778063E-5</v>
      </c>
      <c r="AK265" s="15">
        <f t="shared" ca="1" si="106"/>
        <v>-6.559595111671479E-7</v>
      </c>
    </row>
    <row r="266" spans="1:37">
      <c r="A266" s="5">
        <f t="shared" si="108"/>
        <v>240</v>
      </c>
      <c r="B266" s="21">
        <v>36938</v>
      </c>
      <c r="C266" s="22">
        <v>4.8140000000000002E-2</v>
      </c>
      <c r="D266" s="22">
        <v>4.7190000000000003E-2</v>
      </c>
      <c r="E266" s="22">
        <v>4.8520000000000008E-2</v>
      </c>
      <c r="F266" s="22">
        <v>4.8970000000000007E-2</v>
      </c>
      <c r="G266" s="22">
        <v>5.1090000000000003E-2</v>
      </c>
      <c r="H266" s="22">
        <v>5.4539999999999998E-2</v>
      </c>
      <c r="K266" s="15">
        <f t="shared" si="107"/>
        <v>-0.30106299851622464</v>
      </c>
      <c r="L266" s="15">
        <f t="shared" si="110"/>
        <v>-0.59102828295624532</v>
      </c>
      <c r="M266" s="15">
        <f t="shared" si="111"/>
        <v>-0.65918530371034623</v>
      </c>
      <c r="N266" s="15">
        <f t="shared" si="112"/>
        <v>-0.77524646219000737</v>
      </c>
      <c r="O266" s="15">
        <f t="shared" si="113"/>
        <v>-0.97175866015213652</v>
      </c>
      <c r="P266" s="15">
        <f t="shared" si="114"/>
        <v>-1.2263045522405824</v>
      </c>
      <c r="S266" s="11">
        <f t="shared" ca="1" si="117"/>
        <v>-1.8260902279935591</v>
      </c>
      <c r="T266" s="11">
        <f t="shared" ca="1" si="117"/>
        <v>-0.76661410193603563</v>
      </c>
      <c r="U266" s="11">
        <f t="shared" ca="1" si="117"/>
        <v>1.6518384859083857E-2</v>
      </c>
      <c r="V266" s="11">
        <f t="shared" ca="1" si="117"/>
        <v>2.4571774331011487E-2</v>
      </c>
      <c r="W266" s="11">
        <f t="shared" ca="1" si="117"/>
        <v>1.5883525426977012E-2</v>
      </c>
      <c r="X266" s="11">
        <f t="shared" ca="1" si="117"/>
        <v>1.3850377228969932E-2</v>
      </c>
      <c r="Z266" s="1">
        <f t="shared" ca="1" si="95"/>
        <v>4.7984026700664824E-2</v>
      </c>
      <c r="AA266" s="1">
        <f t="shared" ca="1" si="96"/>
        <v>4.7417933809974243E-2</v>
      </c>
      <c r="AB266" s="1">
        <f t="shared" ca="1" si="97"/>
        <v>4.8589965580711714E-2</v>
      </c>
      <c r="AC266" s="1">
        <f t="shared" ca="1" si="98"/>
        <v>4.8910303606508686E-2</v>
      </c>
      <c r="AD266" s="1">
        <f t="shared" ca="1" si="99"/>
        <v>5.1028220205612762E-2</v>
      </c>
      <c r="AE266" s="1">
        <f t="shared" ca="1" si="100"/>
        <v>5.4550837756578811E-2</v>
      </c>
      <c r="AF266" s="15">
        <f t="shared" ca="1" si="101"/>
        <v>-1.5597329933517839E-4</v>
      </c>
      <c r="AG266" s="15">
        <f t="shared" ca="1" si="102"/>
        <v>2.2793380997424006E-4</v>
      </c>
      <c r="AH266" s="15">
        <f t="shared" ca="1" si="103"/>
        <v>6.996558071170611E-5</v>
      </c>
      <c r="AI266" s="15">
        <f t="shared" ca="1" si="104"/>
        <v>-5.9696393491320832E-5</v>
      </c>
      <c r="AJ266" s="15">
        <f t="shared" ca="1" si="105"/>
        <v>-6.1779794387241405E-5</v>
      </c>
      <c r="AK266" s="15">
        <f t="shared" ca="1" si="106"/>
        <v>1.083775657881314E-5</v>
      </c>
    </row>
    <row r="267" spans="1:37">
      <c r="A267" s="5">
        <f t="shared" si="108"/>
        <v>241</v>
      </c>
      <c r="B267" s="21">
        <v>36941</v>
      </c>
      <c r="C267" s="22">
        <v>4.7899999999999998E-2</v>
      </c>
      <c r="D267" s="22">
        <v>4.7019999999999999E-2</v>
      </c>
      <c r="E267" s="22">
        <v>4.8460000000000003E-2</v>
      </c>
      <c r="F267" s="22">
        <v>4.8970000000000007E-2</v>
      </c>
      <c r="G267" s="22">
        <v>5.0970000000000008E-2</v>
      </c>
      <c r="H267" s="22">
        <v>5.4560000000000004E-2</v>
      </c>
      <c r="K267" s="15">
        <f t="shared" si="107"/>
        <v>-0.32273349223420084</v>
      </c>
      <c r="L267" s="15">
        <f t="shared" si="110"/>
        <v>-0.60775659357974732</v>
      </c>
      <c r="M267" s="15">
        <f t="shared" si="111"/>
        <v>-0.6661112614843967</v>
      </c>
      <c r="N267" s="15">
        <f t="shared" si="112"/>
        <v>-0.77524646219000737</v>
      </c>
      <c r="O267" s="15">
        <f t="shared" si="113"/>
        <v>-0.9981022599513053</v>
      </c>
      <c r="P267" s="15">
        <f t="shared" si="114"/>
        <v>-1.2166981930091165</v>
      </c>
      <c r="S267" s="11">
        <f t="shared" ref="S267:X276" ca="1" si="118">SUMPRODUCT(OFFSET($S$13:$X$13,S$24,0),$K267:$P267)</f>
        <v>-1.8521730876011073</v>
      </c>
      <c r="T267" s="11">
        <f t="shared" ca="1" si="118"/>
        <v>-0.75028346362248555</v>
      </c>
      <c r="U267" s="11">
        <f t="shared" ca="1" si="118"/>
        <v>1.4512694587885622E-2</v>
      </c>
      <c r="V267" s="11">
        <f t="shared" ca="1" si="118"/>
        <v>2.6279602185890205E-3</v>
      </c>
      <c r="W267" s="11">
        <f t="shared" ca="1" si="118"/>
        <v>2.5888579396474286E-2</v>
      </c>
      <c r="X267" s="11">
        <f t="shared" ca="1" si="118"/>
        <v>2.0993399293596594E-2</v>
      </c>
      <c r="Z267" s="1">
        <f t="shared" ca="1" si="95"/>
        <v>4.7788131294399259E-2</v>
      </c>
      <c r="AA267" s="1">
        <f t="shared" ca="1" si="96"/>
        <v>4.7261800035552234E-2</v>
      </c>
      <c r="AB267" s="1">
        <f t="shared" ca="1" si="97"/>
        <v>4.8466987242551642E-2</v>
      </c>
      <c r="AC267" s="1">
        <f t="shared" ca="1" si="98"/>
        <v>4.8825417819515514E-2</v>
      </c>
      <c r="AD267" s="1">
        <f t="shared" ca="1" si="99"/>
        <v>5.0997546296403316E-2</v>
      </c>
      <c r="AE267" s="1">
        <f t="shared" ca="1" si="100"/>
        <v>5.4558421862700407E-2</v>
      </c>
      <c r="AF267" s="15">
        <f t="shared" ca="1" si="101"/>
        <v>-1.1186870560073864E-4</v>
      </c>
      <c r="AG267" s="15">
        <f t="shared" ca="1" si="102"/>
        <v>2.4180003555223512E-4</v>
      </c>
      <c r="AH267" s="15">
        <f t="shared" ca="1" si="103"/>
        <v>6.9872425516384618E-6</v>
      </c>
      <c r="AI267" s="15">
        <f t="shared" ca="1" si="104"/>
        <v>-1.4458218048449267E-4</v>
      </c>
      <c r="AJ267" s="15">
        <f t="shared" ca="1" si="105"/>
        <v>2.7546296403307968E-5</v>
      </c>
      <c r="AK267" s="15">
        <f t="shared" ca="1" si="106"/>
        <v>-1.5781372995973819E-6</v>
      </c>
    </row>
    <row r="268" spans="1:37">
      <c r="A268" s="5">
        <f t="shared" si="108"/>
        <v>242</v>
      </c>
      <c r="B268" s="21">
        <v>36942</v>
      </c>
      <c r="C268" s="22">
        <v>4.7919999999999997E-2</v>
      </c>
      <c r="D268" s="22">
        <v>4.7270000000000006E-2</v>
      </c>
      <c r="E268" s="22">
        <v>4.8460000000000003E-2</v>
      </c>
      <c r="F268" s="22">
        <v>4.9149999999999999E-2</v>
      </c>
      <c r="G268" s="22">
        <v>5.1050000000000005E-2</v>
      </c>
      <c r="H268" s="22">
        <v>5.459E-2</v>
      </c>
      <c r="K268" s="15">
        <f t="shared" si="107"/>
        <v>-0.3209276177577029</v>
      </c>
      <c r="L268" s="15">
        <f t="shared" si="110"/>
        <v>-0.58315613678047939</v>
      </c>
      <c r="M268" s="15">
        <f t="shared" si="111"/>
        <v>-0.6661112614843967</v>
      </c>
      <c r="N268" s="15">
        <f t="shared" si="112"/>
        <v>-0.74997981681521408</v>
      </c>
      <c r="O268" s="15">
        <f t="shared" si="113"/>
        <v>-0.98053986008519278</v>
      </c>
      <c r="P268" s="15">
        <f t="shared" si="114"/>
        <v>-1.2022886541619242</v>
      </c>
      <c r="S268" s="11">
        <f t="shared" ca="1" si="118"/>
        <v>-1.8177518819484604</v>
      </c>
      <c r="T268" s="11">
        <f t="shared" ca="1" si="118"/>
        <v>-0.74173558400073336</v>
      </c>
      <c r="U268" s="11">
        <f t="shared" ca="1" si="118"/>
        <v>2.3748367616815425E-2</v>
      </c>
      <c r="V268" s="11">
        <f t="shared" ca="1" si="118"/>
        <v>7.9980308828614399E-4</v>
      </c>
      <c r="W268" s="11">
        <f t="shared" ca="1" si="118"/>
        <v>3.5072691926952261E-2</v>
      </c>
      <c r="X268" s="11">
        <f t="shared" ca="1" si="118"/>
        <v>2.7712604968908559E-3</v>
      </c>
      <c r="Z268" s="1">
        <f t="shared" ca="1" si="95"/>
        <v>4.7824282289949463E-2</v>
      </c>
      <c r="AA268" s="1">
        <f t="shared" ca="1" si="96"/>
        <v>4.7389418329626502E-2</v>
      </c>
      <c r="AB268" s="1">
        <f t="shared" ca="1" si="97"/>
        <v>4.8598040043211159E-2</v>
      </c>
      <c r="AC268" s="1">
        <f t="shared" ca="1" si="98"/>
        <v>4.8961485335708994E-2</v>
      </c>
      <c r="AD268" s="1">
        <f t="shared" ca="1" si="99"/>
        <v>5.1087927137473461E-2</v>
      </c>
      <c r="AE268" s="1">
        <f t="shared" ca="1" si="100"/>
        <v>5.4586930017868941E-2</v>
      </c>
      <c r="AF268" s="15">
        <f t="shared" ca="1" si="101"/>
        <v>-9.5717710050534366E-5</v>
      </c>
      <c r="AG268" s="15">
        <f t="shared" ca="1" si="102"/>
        <v>1.1941832962649584E-4</v>
      </c>
      <c r="AH268" s="15">
        <f t="shared" ca="1" si="103"/>
        <v>1.3804004321115587E-4</v>
      </c>
      <c r="AI268" s="15">
        <f t="shared" ca="1" si="104"/>
        <v>-1.8851466429100489E-4</v>
      </c>
      <c r="AJ268" s="15">
        <f t="shared" ca="1" si="105"/>
        <v>3.7927137473456329E-5</v>
      </c>
      <c r="AK268" s="15">
        <f t="shared" ca="1" si="106"/>
        <v>-3.069982131058413E-6</v>
      </c>
    </row>
    <row r="269" spans="1:37">
      <c r="A269" s="5">
        <f t="shared" si="108"/>
        <v>243</v>
      </c>
      <c r="B269" s="21">
        <v>36943</v>
      </c>
      <c r="C269" s="22">
        <v>4.7590000000000007E-2</v>
      </c>
      <c r="D269" s="22">
        <v>4.6929999999999999E-2</v>
      </c>
      <c r="E269" s="22">
        <v>4.8460000000000003E-2</v>
      </c>
      <c r="F269" s="22">
        <v>4.922E-2</v>
      </c>
      <c r="G269" s="22">
        <v>5.1390000000000005E-2</v>
      </c>
      <c r="H269" s="22">
        <v>5.4870000000000002E-2</v>
      </c>
      <c r="K269" s="15">
        <f t="shared" si="107"/>
        <v>-0.3507245466199187</v>
      </c>
      <c r="L269" s="15">
        <f t="shared" si="110"/>
        <v>-0.6166127580274835</v>
      </c>
      <c r="M269" s="15">
        <f t="shared" si="111"/>
        <v>-0.6661112614843967</v>
      </c>
      <c r="N269" s="15">
        <f t="shared" si="112"/>
        <v>-0.74015389916946073</v>
      </c>
      <c r="O269" s="15">
        <f t="shared" si="113"/>
        <v>-0.90589966065421168</v>
      </c>
      <c r="P269" s="15">
        <f t="shared" si="114"/>
        <v>-1.0677996249214399</v>
      </c>
      <c r="S269" s="11">
        <f t="shared" ca="1" si="118"/>
        <v>-1.7599738910320109</v>
      </c>
      <c r="T269" s="11">
        <f t="shared" ca="1" si="118"/>
        <v>-0.59677772879009405</v>
      </c>
      <c r="U269" s="11">
        <f t="shared" ca="1" si="118"/>
        <v>-1.7061864705892882E-3</v>
      </c>
      <c r="V269" s="11">
        <f t="shared" ca="1" si="118"/>
        <v>2.2453401947644447E-2</v>
      </c>
      <c r="W269" s="11">
        <f t="shared" ca="1" si="118"/>
        <v>3.2454619180947171E-2</v>
      </c>
      <c r="X269" s="11">
        <f t="shared" ca="1" si="118"/>
        <v>1.972609743939846E-2</v>
      </c>
      <c r="Z269" s="1">
        <f t="shared" ca="1" si="95"/>
        <v>4.7390009150467191E-2</v>
      </c>
      <c r="AA269" s="1">
        <f t="shared" ca="1" si="96"/>
        <v>4.7242012686323553E-2</v>
      </c>
      <c r="AB269" s="1">
        <f t="shared" ca="1" si="97"/>
        <v>4.8563094759182739E-2</v>
      </c>
      <c r="AC269" s="1">
        <f t="shared" ca="1" si="98"/>
        <v>4.906609730303238E-2</v>
      </c>
      <c r="AD269" s="1">
        <f t="shared" ca="1" si="99"/>
        <v>5.1356312741351128E-2</v>
      </c>
      <c r="AE269" s="1">
        <f t="shared" ca="1" si="100"/>
        <v>5.4878014528309635E-2</v>
      </c>
      <c r="AF269" s="15">
        <f t="shared" ca="1" si="101"/>
        <v>-1.9999084953281621E-4</v>
      </c>
      <c r="AG269" s="15">
        <f t="shared" ca="1" si="102"/>
        <v>3.1201268632355394E-4</v>
      </c>
      <c r="AH269" s="15">
        <f t="shared" ca="1" si="103"/>
        <v>1.0309475918273553E-4</v>
      </c>
      <c r="AI269" s="15">
        <f t="shared" ca="1" si="104"/>
        <v>-1.5390269696761993E-4</v>
      </c>
      <c r="AJ269" s="15">
        <f t="shared" ca="1" si="105"/>
        <v>-3.3687258648877616E-5</v>
      </c>
      <c r="AK269" s="15">
        <f t="shared" ca="1" si="106"/>
        <v>8.0145283096327846E-6</v>
      </c>
    </row>
    <row r="270" spans="1:37">
      <c r="A270" s="5">
        <f t="shared" si="108"/>
        <v>244</v>
      </c>
      <c r="B270" s="21">
        <v>36944</v>
      </c>
      <c r="C270" s="22">
        <v>4.7480000000000001E-2</v>
      </c>
      <c r="D270" s="22">
        <v>4.5960000000000001E-2</v>
      </c>
      <c r="E270" s="22">
        <v>4.8010000000000004E-2</v>
      </c>
      <c r="F270" s="22">
        <v>4.9000000000000002E-2</v>
      </c>
      <c r="G270" s="22">
        <v>5.1559999999999995E-2</v>
      </c>
      <c r="H270" s="22">
        <v>5.5280000000000003E-2</v>
      </c>
      <c r="K270" s="15">
        <f t="shared" si="107"/>
        <v>-0.36065685624065813</v>
      </c>
      <c r="L270" s="15">
        <f t="shared" si="110"/>
        <v>-0.71206253040863987</v>
      </c>
      <c r="M270" s="15">
        <f t="shared" si="111"/>
        <v>-0.71805594478977131</v>
      </c>
      <c r="N270" s="15">
        <f t="shared" si="112"/>
        <v>-0.77103535462754236</v>
      </c>
      <c r="O270" s="15">
        <f t="shared" si="113"/>
        <v>-0.86857956093872335</v>
      </c>
      <c r="P270" s="15">
        <f t="shared" si="114"/>
        <v>-0.87086926067644621</v>
      </c>
      <c r="S270" s="11">
        <f t="shared" ca="1" si="118"/>
        <v>-1.753502627020977</v>
      </c>
      <c r="T270" s="11">
        <f t="shared" ca="1" si="118"/>
        <v>-0.40354466994995108</v>
      </c>
      <c r="U270" s="11">
        <f t="shared" ca="1" si="118"/>
        <v>-0.11476170954072212</v>
      </c>
      <c r="V270" s="11">
        <f t="shared" ca="1" si="118"/>
        <v>5.2122345223703515E-2</v>
      </c>
      <c r="W270" s="11">
        <f t="shared" ca="1" si="118"/>
        <v>5.8145856925307195E-2</v>
      </c>
      <c r="X270" s="11">
        <f t="shared" ca="1" si="118"/>
        <v>5.6234356314979903E-2</v>
      </c>
      <c r="Z270" s="1">
        <f t="shared" ca="1" si="95"/>
        <v>4.7040271074702864E-2</v>
      </c>
      <c r="AA270" s="1">
        <f t="shared" ca="1" si="96"/>
        <v>4.6718702638502523E-2</v>
      </c>
      <c r="AB270" s="1">
        <f t="shared" ca="1" si="97"/>
        <v>4.8119833143770746E-2</v>
      </c>
      <c r="AC270" s="1">
        <f t="shared" ca="1" si="98"/>
        <v>4.8730641126726822E-2</v>
      </c>
      <c r="AD270" s="1">
        <f t="shared" ca="1" si="99"/>
        <v>5.146594627872382E-2</v>
      </c>
      <c r="AE270" s="1">
        <f t="shared" ca="1" si="100"/>
        <v>5.5300086294338954E-2</v>
      </c>
      <c r="AF270" s="15">
        <f t="shared" ca="1" si="101"/>
        <v>-4.3972892529713786E-4</v>
      </c>
      <c r="AG270" s="15">
        <f t="shared" ca="1" si="102"/>
        <v>7.5870263850252168E-4</v>
      </c>
      <c r="AH270" s="15">
        <f t="shared" ca="1" si="103"/>
        <v>1.0983314377074199E-4</v>
      </c>
      <c r="AI270" s="15">
        <f t="shared" ca="1" si="104"/>
        <v>-2.6935887327318025E-4</v>
      </c>
      <c r="AJ270" s="15">
        <f t="shared" ca="1" si="105"/>
        <v>-9.4053721276174396E-5</v>
      </c>
      <c r="AK270" s="15">
        <f t="shared" ca="1" si="106"/>
        <v>2.0086294338951538E-5</v>
      </c>
    </row>
    <row r="271" spans="1:37">
      <c r="A271" s="5">
        <f t="shared" si="108"/>
        <v>245</v>
      </c>
      <c r="B271" s="21">
        <v>36945</v>
      </c>
      <c r="C271" s="22">
        <v>4.6079999999999996E-2</v>
      </c>
      <c r="D271" s="22">
        <v>4.53E-2</v>
      </c>
      <c r="E271" s="22">
        <v>4.7550000000000002E-2</v>
      </c>
      <c r="F271" s="22">
        <v>4.8399999999999999E-2</v>
      </c>
      <c r="G271" s="22">
        <v>5.0970000000000008E-2</v>
      </c>
      <c r="H271" s="22">
        <v>5.4779999999999995E-2</v>
      </c>
      <c r="K271" s="15">
        <f t="shared" si="107"/>
        <v>-0.48706806959551741</v>
      </c>
      <c r="L271" s="15">
        <f t="shared" si="110"/>
        <v>-0.77700773635870513</v>
      </c>
      <c r="M271" s="15">
        <f t="shared" si="111"/>
        <v>-0.77115495439082127</v>
      </c>
      <c r="N271" s="15">
        <f t="shared" si="112"/>
        <v>-0.85525750587685723</v>
      </c>
      <c r="O271" s="15">
        <f t="shared" si="113"/>
        <v>-0.9981022599513053</v>
      </c>
      <c r="P271" s="15">
        <f t="shared" si="114"/>
        <v>-1.1110282414630268</v>
      </c>
      <c r="S271" s="11">
        <f t="shared" ca="1" si="118"/>
        <v>-2.0292041983801425</v>
      </c>
      <c r="T271" s="11">
        <f t="shared" ca="1" si="118"/>
        <v>-0.52475722013868364</v>
      </c>
      <c r="U271" s="11">
        <f t="shared" ca="1" si="118"/>
        <v>-3.4980510013187249E-3</v>
      </c>
      <c r="V271" s="11">
        <f t="shared" ca="1" si="118"/>
        <v>2.5228652885769809E-2</v>
      </c>
      <c r="W271" s="11">
        <f t="shared" ca="1" si="118"/>
        <v>3.0653471935377152E-2</v>
      </c>
      <c r="X271" s="11">
        <f t="shared" ca="1" si="118"/>
        <v>5.5546296268232369E-2</v>
      </c>
      <c r="Z271" s="1">
        <f t="shared" ca="1" si="95"/>
        <v>4.5810617658793365E-2</v>
      </c>
      <c r="AA271" s="1">
        <f t="shared" ca="1" si="96"/>
        <v>4.5894211146862415E-2</v>
      </c>
      <c r="AB271" s="1">
        <f t="shared" ca="1" si="97"/>
        <v>4.7462633256990253E-2</v>
      </c>
      <c r="AC271" s="1">
        <f t="shared" ca="1" si="98"/>
        <v>4.8244122116303398E-2</v>
      </c>
      <c r="AD271" s="1">
        <f t="shared" ca="1" si="99"/>
        <v>5.0937129326767118E-2</v>
      </c>
      <c r="AE271" s="1">
        <f t="shared" ca="1" si="100"/>
        <v>5.4788936610174893E-2</v>
      </c>
      <c r="AF271" s="15">
        <f t="shared" ca="1" si="101"/>
        <v>-2.6938234120663096E-4</v>
      </c>
      <c r="AG271" s="15">
        <f t="shared" ca="1" si="102"/>
        <v>5.9421114686241533E-4</v>
      </c>
      <c r="AH271" s="15">
        <f t="shared" ca="1" si="103"/>
        <v>-8.7366743009749392E-5</v>
      </c>
      <c r="AI271" s="15">
        <f t="shared" ca="1" si="104"/>
        <v>-1.5587788369660072E-4</v>
      </c>
      <c r="AJ271" s="15">
        <f t="shared" ca="1" si="105"/>
        <v>-3.2870673232890391E-5</v>
      </c>
      <c r="AK271" s="15">
        <f t="shared" ca="1" si="106"/>
        <v>8.9366101748977744E-6</v>
      </c>
    </row>
    <row r="272" spans="1:37">
      <c r="A272" s="5">
        <f t="shared" si="108"/>
        <v>246</v>
      </c>
      <c r="B272" s="21">
        <v>36948</v>
      </c>
      <c r="C272" s="22">
        <v>4.5440000000000008E-2</v>
      </c>
      <c r="D272" s="22">
        <v>4.4480000000000006E-2</v>
      </c>
      <c r="E272" s="22">
        <v>4.6870000000000002E-2</v>
      </c>
      <c r="F272" s="22">
        <v>4.7660000000000001E-2</v>
      </c>
      <c r="G272" s="22">
        <v>5.0339999999999996E-2</v>
      </c>
      <c r="H272" s="22">
        <v>5.4280000000000002E-2</v>
      </c>
      <c r="K272" s="15">
        <f t="shared" si="107"/>
        <v>-0.54485605284345173</v>
      </c>
      <c r="L272" s="15">
        <f t="shared" si="110"/>
        <v>-0.85769723466030079</v>
      </c>
      <c r="M272" s="15">
        <f t="shared" si="111"/>
        <v>-0.84964914249672086</v>
      </c>
      <c r="N272" s="15">
        <f t="shared" si="112"/>
        <v>-0.95913149241767803</v>
      </c>
      <c r="O272" s="15">
        <f t="shared" si="113"/>
        <v>-1.1364061588969496</v>
      </c>
      <c r="P272" s="15">
        <f t="shared" si="114"/>
        <v>-1.3511872222496009</v>
      </c>
      <c r="S272" s="11">
        <f t="shared" ca="1" si="118"/>
        <v>-2.3076539452093061</v>
      </c>
      <c r="T272" s="11">
        <f t="shared" ca="1" si="118"/>
        <v>-0.67710956898474228</v>
      </c>
      <c r="U272" s="11">
        <f t="shared" ca="1" si="118"/>
        <v>4.8572391382586289E-2</v>
      </c>
      <c r="V272" s="11">
        <f t="shared" ca="1" si="118"/>
        <v>3.2250095097039244E-2</v>
      </c>
      <c r="W272" s="11">
        <f t="shared" ca="1" si="118"/>
        <v>2.2825056099924912E-2</v>
      </c>
      <c r="X272" s="11">
        <f t="shared" ca="1" si="118"/>
        <v>6.173320849614912E-2</v>
      </c>
      <c r="Z272" s="1">
        <f t="shared" ca="1" si="95"/>
        <v>4.5153059110595244E-2</v>
      </c>
      <c r="AA272" s="1">
        <f t="shared" ca="1" si="96"/>
        <v>4.512303891750475E-2</v>
      </c>
      <c r="AB272" s="1">
        <f t="shared" ca="1" si="97"/>
        <v>4.673769748363403E-2</v>
      </c>
      <c r="AC272" s="1">
        <f t="shared" ca="1" si="98"/>
        <v>4.7552537287629849E-2</v>
      </c>
      <c r="AD272" s="1">
        <f t="shared" ca="1" si="99"/>
        <v>5.027624193663565E-2</v>
      </c>
      <c r="AE272" s="1">
        <f t="shared" ca="1" si="100"/>
        <v>5.4293200129321581E-2</v>
      </c>
      <c r="AF272" s="15">
        <f t="shared" ca="1" si="101"/>
        <v>-2.8694088940476453E-4</v>
      </c>
      <c r="AG272" s="15">
        <f t="shared" ca="1" si="102"/>
        <v>6.4303891750474435E-4</v>
      </c>
      <c r="AH272" s="15">
        <f t="shared" ca="1" si="103"/>
        <v>-1.3230251636597162E-4</v>
      </c>
      <c r="AI272" s="15">
        <f t="shared" ca="1" si="104"/>
        <v>-1.0746271237015159E-4</v>
      </c>
      <c r="AJ272" s="15">
        <f t="shared" ca="1" si="105"/>
        <v>-6.3758063364345585E-5</v>
      </c>
      <c r="AK272" s="15">
        <f t="shared" ca="1" si="106"/>
        <v>1.3200129321579157E-5</v>
      </c>
    </row>
    <row r="273" spans="1:37">
      <c r="A273" s="5">
        <f t="shared" si="108"/>
        <v>247</v>
      </c>
      <c r="B273" s="21">
        <v>36949</v>
      </c>
      <c r="C273" s="22">
        <v>4.5860000000000005E-2</v>
      </c>
      <c r="D273" s="22">
        <v>4.4389999999999999E-2</v>
      </c>
      <c r="E273" s="22">
        <v>4.641E-2</v>
      </c>
      <c r="F273" s="22">
        <v>4.7070000000000001E-2</v>
      </c>
      <c r="G273" s="22">
        <v>4.9520000000000002E-2</v>
      </c>
      <c r="H273" s="22">
        <v>5.3520000000000005E-2</v>
      </c>
      <c r="K273" s="15">
        <f t="shared" si="107"/>
        <v>-0.50693268883699438</v>
      </c>
      <c r="L273" s="15">
        <f t="shared" si="110"/>
        <v>-0.86655339910803764</v>
      </c>
      <c r="M273" s="15">
        <f t="shared" si="111"/>
        <v>-0.90274815209777082</v>
      </c>
      <c r="N273" s="15">
        <f t="shared" si="112"/>
        <v>-1.0419499411461706</v>
      </c>
      <c r="O273" s="15">
        <f t="shared" si="113"/>
        <v>-1.3164207575246087</v>
      </c>
      <c r="P273" s="15">
        <f t="shared" si="114"/>
        <v>-1.7162288730451964</v>
      </c>
      <c r="S273" s="11">
        <f t="shared" ca="1" si="118"/>
        <v>-2.5606161483960621</v>
      </c>
      <c r="T273" s="11">
        <f t="shared" ca="1" si="118"/>
        <v>-1.0067501759791111</v>
      </c>
      <c r="U273" s="11">
        <f t="shared" ca="1" si="118"/>
        <v>0.11161566306744963</v>
      </c>
      <c r="V273" s="11">
        <f t="shared" ca="1" si="118"/>
        <v>3.5863253328774491E-2</v>
      </c>
      <c r="W273" s="11">
        <f t="shared" ca="1" si="118"/>
        <v>2.5225127799434324E-2</v>
      </c>
      <c r="X273" s="11">
        <f t="shared" ca="1" si="118"/>
        <v>4.725561859543366E-2</v>
      </c>
      <c r="Z273" s="1">
        <f t="shared" ca="1" si="95"/>
        <v>4.5579262160968685E-2</v>
      </c>
      <c r="AA273" s="1">
        <f t="shared" ca="1" si="96"/>
        <v>4.4938385234562866E-2</v>
      </c>
      <c r="AB273" s="1">
        <f t="shared" ca="1" si="97"/>
        <v>4.6376459321563403E-2</v>
      </c>
      <c r="AC273" s="1">
        <f t="shared" ca="1" si="98"/>
        <v>4.6960422864359572E-2</v>
      </c>
      <c r="AD273" s="1">
        <f t="shared" ca="1" si="99"/>
        <v>4.9441510256558109E-2</v>
      </c>
      <c r="AE273" s="1">
        <f t="shared" ca="1" si="100"/>
        <v>5.3535102494450551E-2</v>
      </c>
      <c r="AF273" s="15">
        <f t="shared" ca="1" si="101"/>
        <v>-2.8073783903131977E-4</v>
      </c>
      <c r="AG273" s="15">
        <f t="shared" ca="1" si="102"/>
        <v>5.4838523456286759E-4</v>
      </c>
      <c r="AH273" s="15">
        <f t="shared" ca="1" si="103"/>
        <v>-3.3540678436597138E-5</v>
      </c>
      <c r="AI273" s="15">
        <f t="shared" ca="1" si="104"/>
        <v>-1.0957713564042904E-4</v>
      </c>
      <c r="AJ273" s="15">
        <f t="shared" ca="1" si="105"/>
        <v>-7.8489743441892412E-5</v>
      </c>
      <c r="AK273" s="15">
        <f t="shared" ca="1" si="106"/>
        <v>1.5102494450545956E-5</v>
      </c>
    </row>
    <row r="274" spans="1:37">
      <c r="A274" s="5">
        <f t="shared" si="108"/>
        <v>248</v>
      </c>
      <c r="B274" s="21">
        <v>36950</v>
      </c>
      <c r="C274" s="22">
        <v>4.4690000000000001E-2</v>
      </c>
      <c r="D274" s="22">
        <v>4.3899999999999995E-2</v>
      </c>
      <c r="E274" s="22">
        <v>4.607E-2</v>
      </c>
      <c r="F274" s="22">
        <v>4.6559999999999997E-2</v>
      </c>
      <c r="G274" s="22">
        <v>4.8960000000000004E-2</v>
      </c>
      <c r="H274" s="22">
        <v>5.314E-2</v>
      </c>
      <c r="K274" s="15">
        <f t="shared" si="107"/>
        <v>-0.61257634571212671</v>
      </c>
      <c r="L274" s="15">
        <f t="shared" si="110"/>
        <v>-0.91477029443460167</v>
      </c>
      <c r="M274" s="15">
        <f t="shared" si="111"/>
        <v>-0.94199524615072061</v>
      </c>
      <c r="N274" s="15">
        <f t="shared" si="112"/>
        <v>-1.1135387697080883</v>
      </c>
      <c r="O274" s="15">
        <f t="shared" si="113"/>
        <v>-1.4393575565874008</v>
      </c>
      <c r="P274" s="15">
        <f t="shared" si="114"/>
        <v>-1.8987496984429977</v>
      </c>
      <c r="S274" s="11">
        <f t="shared" ca="1" si="118"/>
        <v>-2.7864411084203384</v>
      </c>
      <c r="T274" s="11">
        <f t="shared" ca="1" si="118"/>
        <v>-1.1015586806735955</v>
      </c>
      <c r="U274" s="11">
        <f t="shared" ca="1" si="118"/>
        <v>0.19105746706437765</v>
      </c>
      <c r="V274" s="11">
        <f t="shared" ca="1" si="118"/>
        <v>-5.6924767022467626E-3</v>
      </c>
      <c r="W274" s="11">
        <f t="shared" ca="1" si="118"/>
        <v>1.6897592079440082E-3</v>
      </c>
      <c r="X274" s="11">
        <f t="shared" ca="1" si="118"/>
        <v>4.6420969419238935E-2</v>
      </c>
      <c r="Z274" s="1">
        <f t="shared" ca="1" si="95"/>
        <v>4.4624636215032466E-2</v>
      </c>
      <c r="AA274" s="1">
        <f t="shared" ca="1" si="96"/>
        <v>4.4247508750005812E-2</v>
      </c>
      <c r="AB274" s="1">
        <f t="shared" ca="1" si="97"/>
        <v>4.5811755974571738E-2</v>
      </c>
      <c r="AC274" s="1">
        <f t="shared" ca="1" si="98"/>
        <v>4.6523925541100103E-2</v>
      </c>
      <c r="AD274" s="1">
        <f t="shared" ca="1" si="99"/>
        <v>4.8997584251124729E-2</v>
      </c>
      <c r="AE274" s="1">
        <f t="shared" ca="1" si="100"/>
        <v>5.3136017528386342E-2</v>
      </c>
      <c r="AF274" s="15">
        <f t="shared" ca="1" si="101"/>
        <v>-6.5363784967534255E-5</v>
      </c>
      <c r="AG274" s="15">
        <f t="shared" ca="1" si="102"/>
        <v>3.4750875000581771E-4</v>
      </c>
      <c r="AH274" s="15">
        <f t="shared" ca="1" si="103"/>
        <v>-2.5824402542826141E-4</v>
      </c>
      <c r="AI274" s="15">
        <f t="shared" ca="1" si="104"/>
        <v>-3.6074458899894302E-5</v>
      </c>
      <c r="AJ274" s="15">
        <f t="shared" ca="1" si="105"/>
        <v>3.758425112472541E-5</v>
      </c>
      <c r="AK274" s="15">
        <f t="shared" ca="1" si="106"/>
        <v>-3.9824716136574456E-6</v>
      </c>
    </row>
    <row r="275" spans="1:37">
      <c r="A275" s="5">
        <f t="shared" si="108"/>
        <v>249</v>
      </c>
      <c r="B275" s="21">
        <v>36951</v>
      </c>
      <c r="C275" s="22">
        <v>4.4580000000000002E-2</v>
      </c>
      <c r="D275" s="22">
        <v>4.4059999999999995E-2</v>
      </c>
      <c r="E275" s="22">
        <v>4.607E-2</v>
      </c>
      <c r="F275" s="22">
        <v>4.648E-2</v>
      </c>
      <c r="G275" s="22">
        <v>4.8739999999999999E-2</v>
      </c>
      <c r="H275" s="22">
        <v>5.2930000000000005E-2</v>
      </c>
      <c r="K275" s="15">
        <f t="shared" si="107"/>
        <v>-0.62250865533286559</v>
      </c>
      <c r="L275" s="15">
        <f t="shared" si="110"/>
        <v>-0.89902600208307071</v>
      </c>
      <c r="M275" s="15">
        <f t="shared" si="111"/>
        <v>-0.94199524615072061</v>
      </c>
      <c r="N275" s="15">
        <f t="shared" si="112"/>
        <v>-1.124768389874663</v>
      </c>
      <c r="O275" s="15">
        <f t="shared" si="113"/>
        <v>-1.4876541562192134</v>
      </c>
      <c r="P275" s="15">
        <f t="shared" si="114"/>
        <v>-1.9996164703733574</v>
      </c>
      <c r="S275" s="11">
        <f t="shared" ca="1" si="118"/>
        <v>-2.8447805236810919</v>
      </c>
      <c r="T275" s="11">
        <f t="shared" ca="1" si="118"/>
        <v>-1.1883742059006597</v>
      </c>
      <c r="U275" s="11">
        <f t="shared" ca="1" si="118"/>
        <v>0.23020754573280677</v>
      </c>
      <c r="V275" s="11">
        <f t="shared" ca="1" si="118"/>
        <v>-2.3415805755288566E-2</v>
      </c>
      <c r="W275" s="11">
        <f t="shared" ca="1" si="118"/>
        <v>-5.9637639813480275E-3</v>
      </c>
      <c r="X275" s="11">
        <f t="shared" ca="1" si="118"/>
        <v>3.4868444254073899E-2</v>
      </c>
      <c r="Z275" s="1">
        <f t="shared" ca="1" si="95"/>
        <v>4.4620387432369929E-2</v>
      </c>
      <c r="AA275" s="1">
        <f t="shared" ca="1" si="96"/>
        <v>4.4241301476695832E-2</v>
      </c>
      <c r="AB275" s="1">
        <f t="shared" ca="1" si="97"/>
        <v>4.5785940443200918E-2</v>
      </c>
      <c r="AC275" s="1">
        <f t="shared" ca="1" si="98"/>
        <v>4.6467222056155735E-2</v>
      </c>
      <c r="AD275" s="1">
        <f t="shared" ca="1" si="99"/>
        <v>4.8825911065015264E-2</v>
      </c>
      <c r="AE275" s="1">
        <f t="shared" ca="1" si="100"/>
        <v>5.2917858364699567E-2</v>
      </c>
      <c r="AF275" s="15">
        <f t="shared" ca="1" si="101"/>
        <v>4.0387432369927423E-5</v>
      </c>
      <c r="AG275" s="15">
        <f t="shared" ca="1" si="102"/>
        <v>1.8130147669583735E-4</v>
      </c>
      <c r="AH275" s="15">
        <f t="shared" ca="1" si="103"/>
        <v>-2.8405955679908224E-4</v>
      </c>
      <c r="AI275" s="15">
        <f t="shared" ca="1" si="104"/>
        <v>-1.2777943844265172E-5</v>
      </c>
      <c r="AJ275" s="15">
        <f t="shared" ca="1" si="105"/>
        <v>8.591106501526502E-5</v>
      </c>
      <c r="AK275" s="15">
        <f t="shared" ca="1" si="106"/>
        <v>-1.2141635300437492E-5</v>
      </c>
    </row>
    <row r="276" spans="1:37">
      <c r="A276" s="5">
        <f t="shared" si="108"/>
        <v>250</v>
      </c>
      <c r="B276" s="21">
        <v>36952</v>
      </c>
      <c r="C276" s="22">
        <v>4.4679999999999997E-2</v>
      </c>
      <c r="D276" s="22">
        <v>4.4630000000000003E-2</v>
      </c>
      <c r="E276" s="22">
        <v>4.6630000000000005E-2</v>
      </c>
      <c r="F276" s="22">
        <v>4.7190000000000003E-2</v>
      </c>
      <c r="G276" s="22">
        <v>4.947E-2</v>
      </c>
      <c r="H276" s="22">
        <v>5.3670000000000002E-2</v>
      </c>
      <c r="K276" s="15">
        <f t="shared" si="107"/>
        <v>-0.61347928295037601</v>
      </c>
      <c r="L276" s="15">
        <f t="shared" si="110"/>
        <v>-0.84293696058074075</v>
      </c>
      <c r="M276" s="15">
        <f t="shared" si="111"/>
        <v>-0.87735297359292042</v>
      </c>
      <c r="N276" s="15">
        <f t="shared" si="112"/>
        <v>-1.0251055108963074</v>
      </c>
      <c r="O276" s="15">
        <f t="shared" si="113"/>
        <v>-1.3273972574409298</v>
      </c>
      <c r="P276" s="15">
        <f t="shared" si="114"/>
        <v>-1.6441811788092247</v>
      </c>
      <c r="S276" s="11">
        <f t="shared" ca="1" si="118"/>
        <v>-2.5530835259447651</v>
      </c>
      <c r="T276" s="11">
        <f t="shared" ca="1" si="118"/>
        <v>-0.91073542402273722</v>
      </c>
      <c r="U276" s="11">
        <f t="shared" ca="1" si="118"/>
        <v>0.14880138444996271</v>
      </c>
      <c r="V276" s="11">
        <f t="shared" ca="1" si="118"/>
        <v>-4.5496711025881598E-2</v>
      </c>
      <c r="W276" s="11">
        <f t="shared" ca="1" si="118"/>
        <v>1.0598405443975334E-3</v>
      </c>
      <c r="X276" s="11">
        <f t="shared" ca="1" si="118"/>
        <v>3.0280318130963026E-2</v>
      </c>
      <c r="Z276" s="1">
        <f t="shared" ca="1" si="95"/>
        <v>4.4793281942957695E-2</v>
      </c>
      <c r="AA276" s="1">
        <f t="shared" ca="1" si="96"/>
        <v>4.4725457891166359E-2</v>
      </c>
      <c r="AB276" s="1">
        <f t="shared" ca="1" si="97"/>
        <v>4.6332408621108531E-2</v>
      </c>
      <c r="AC276" s="1">
        <f t="shared" ca="1" si="98"/>
        <v>4.7113152536437206E-2</v>
      </c>
      <c r="AD276" s="1">
        <f t="shared" ca="1" si="99"/>
        <v>4.9638268975683388E-2</v>
      </c>
      <c r="AE276" s="1">
        <f t="shared" ca="1" si="100"/>
        <v>5.3645887147473356E-2</v>
      </c>
      <c r="AF276" s="15">
        <f t="shared" ca="1" si="101"/>
        <v>1.1328194295769783E-4</v>
      </c>
      <c r="AG276" s="15">
        <f t="shared" ca="1" si="102"/>
        <v>9.5457891166356168E-5</v>
      </c>
      <c r="AH276" s="15">
        <f t="shared" ca="1" si="103"/>
        <v>-2.9759137889147358E-4</v>
      </c>
      <c r="AI276" s="15">
        <f t="shared" ca="1" si="104"/>
        <v>-7.6847463562797202E-5</v>
      </c>
      <c r="AJ276" s="15">
        <f t="shared" ca="1" si="105"/>
        <v>1.6826897568338745E-4</v>
      </c>
      <c r="AK276" s="15">
        <f t="shared" ca="1" si="106"/>
        <v>-2.4112852526646245E-5</v>
      </c>
    </row>
    <row r="277" spans="1:37">
      <c r="A277" s="5">
        <f t="shared" si="108"/>
        <v>251</v>
      </c>
      <c r="B277" s="21">
        <v>36955</v>
      </c>
      <c r="C277" s="22">
        <v>4.4999999999999998E-2</v>
      </c>
      <c r="D277" s="22">
        <v>4.4790000000000003E-2</v>
      </c>
      <c r="E277" s="22">
        <v>4.6800000000000001E-2</v>
      </c>
      <c r="F277" s="22">
        <v>4.7439999999999996E-2</v>
      </c>
      <c r="G277" s="22">
        <v>4.9759999999999999E-2</v>
      </c>
      <c r="H277" s="22">
        <v>5.3749999999999999E-2</v>
      </c>
      <c r="K277" s="15">
        <f t="shared" si="107"/>
        <v>-0.58458529132640824</v>
      </c>
      <c r="L277" s="15">
        <f t="shared" si="110"/>
        <v>-0.82719266822920978</v>
      </c>
      <c r="M277" s="15">
        <f t="shared" si="111"/>
        <v>-0.85772942656644591</v>
      </c>
      <c r="N277" s="15">
        <f t="shared" si="112"/>
        <v>-0.99001294787576066</v>
      </c>
      <c r="O277" s="15">
        <f t="shared" si="113"/>
        <v>-1.2637335579262698</v>
      </c>
      <c r="P277" s="15">
        <f t="shared" si="114"/>
        <v>-1.6057557418833739</v>
      </c>
      <c r="S277" s="11">
        <f t="shared" ref="S277:X286" ca="1" si="119">SUMPRODUCT(OFFSET($S$13:$X$13,S$24,0),$K277:$P277)</f>
        <v>-2.4713340156617405</v>
      </c>
      <c r="T277" s="11">
        <f t="shared" ca="1" si="119"/>
        <v>-0.88627898447525832</v>
      </c>
      <c r="U277" s="11">
        <f t="shared" ca="1" si="119"/>
        <v>0.15156410607153015</v>
      </c>
      <c r="V277" s="11">
        <f t="shared" ca="1" si="119"/>
        <v>-1.5338291579127195E-2</v>
      </c>
      <c r="W277" s="11">
        <f t="shared" ca="1" si="119"/>
        <v>6.0997862841987438E-3</v>
      </c>
      <c r="X277" s="11">
        <f t="shared" ca="1" si="119"/>
        <v>3.2568132700469224E-2</v>
      </c>
      <c r="Z277" s="1">
        <f t="shared" ca="1" si="95"/>
        <v>4.4984141371075051E-2</v>
      </c>
      <c r="AA277" s="1">
        <f t="shared" ca="1" si="96"/>
        <v>4.5011572750416923E-2</v>
      </c>
      <c r="AB277" s="1">
        <f t="shared" ca="1" si="97"/>
        <v>4.6604877261209245E-2</v>
      </c>
      <c r="AC277" s="1">
        <f t="shared" ca="1" si="98"/>
        <v>4.7373760342655967E-2</v>
      </c>
      <c r="AD277" s="1">
        <f t="shared" ca="1" si="99"/>
        <v>4.9830976911917152E-2</v>
      </c>
      <c r="AE277" s="1">
        <f t="shared" ca="1" si="100"/>
        <v>5.3740882862472666E-2</v>
      </c>
      <c r="AF277" s="15">
        <f t="shared" ca="1" si="101"/>
        <v>-1.5858628924947382E-5</v>
      </c>
      <c r="AG277" s="15">
        <f t="shared" ca="1" si="102"/>
        <v>2.2157275041691932E-4</v>
      </c>
      <c r="AH277" s="15">
        <f t="shared" ca="1" si="103"/>
        <v>-1.951227387907567E-4</v>
      </c>
      <c r="AI277" s="15">
        <f t="shared" ca="1" si="104"/>
        <v>-6.623965734402909E-5</v>
      </c>
      <c r="AJ277" s="15">
        <f t="shared" ca="1" si="105"/>
        <v>7.0976911917153274E-5</v>
      </c>
      <c r="AK277" s="15">
        <f t="shared" ca="1" si="106"/>
        <v>-9.1171375273327304E-6</v>
      </c>
    </row>
    <row r="278" spans="1:37">
      <c r="A278" s="5">
        <f t="shared" si="108"/>
        <v>252</v>
      </c>
      <c r="B278" s="21">
        <v>36956</v>
      </c>
      <c r="C278" s="22">
        <v>4.4889999999999999E-2</v>
      </c>
      <c r="D278" s="22">
        <v>4.4699999999999997E-2</v>
      </c>
      <c r="E278" s="22">
        <v>4.6690000000000009E-2</v>
      </c>
      <c r="F278" s="22">
        <v>4.7359999999999999E-2</v>
      </c>
      <c r="G278" s="22">
        <v>4.9710000000000004E-2</v>
      </c>
      <c r="H278" s="22">
        <v>5.3810000000000004E-2</v>
      </c>
      <c r="K278" s="15">
        <f t="shared" si="107"/>
        <v>-0.59451760094714701</v>
      </c>
      <c r="L278" s="15">
        <f t="shared" si="110"/>
        <v>-0.83604883267694663</v>
      </c>
      <c r="M278" s="15">
        <f t="shared" si="111"/>
        <v>-0.87042701581886994</v>
      </c>
      <c r="N278" s="15">
        <f t="shared" si="112"/>
        <v>-1.0012425680423354</v>
      </c>
      <c r="O278" s="15">
        <f t="shared" si="113"/>
        <v>-1.2747100578425894</v>
      </c>
      <c r="P278" s="15">
        <f t="shared" si="114"/>
        <v>-1.5769366641889824</v>
      </c>
      <c r="S278" s="11">
        <f t="shared" ca="1" si="119"/>
        <v>-2.4834767561956346</v>
      </c>
      <c r="T278" s="11">
        <f t="shared" ca="1" si="119"/>
        <v>-0.85891496906429055</v>
      </c>
      <c r="U278" s="11">
        <f t="shared" ca="1" si="119"/>
        <v>0.13106626267629529</v>
      </c>
      <c r="V278" s="11">
        <f t="shared" ca="1" si="119"/>
        <v>-2.482659827432987E-2</v>
      </c>
      <c r="W278" s="11">
        <f t="shared" ca="1" si="119"/>
        <v>8.1246298247934917E-3</v>
      </c>
      <c r="X278" s="11">
        <f t="shared" ca="1" si="119"/>
        <v>3.0351529813648123E-2</v>
      </c>
      <c r="Z278" s="1">
        <f t="shared" ca="1" si="95"/>
        <v>4.4908386371097155E-2</v>
      </c>
      <c r="AA278" s="1">
        <f t="shared" ca="1" si="96"/>
        <v>4.4880079814009745E-2</v>
      </c>
      <c r="AB278" s="1">
        <f t="shared" ca="1" si="97"/>
        <v>4.6486112841436791E-2</v>
      </c>
      <c r="AC278" s="1">
        <f t="shared" ca="1" si="98"/>
        <v>4.7271667650071264E-2</v>
      </c>
      <c r="AD278" s="1">
        <f t="shared" ca="1" si="99"/>
        <v>4.9815156902590016E-2</v>
      </c>
      <c r="AE278" s="1">
        <f t="shared" ca="1" si="100"/>
        <v>5.3795840537079455E-2</v>
      </c>
      <c r="AF278" s="15">
        <f t="shared" ca="1" si="101"/>
        <v>1.8386371097155185E-5</v>
      </c>
      <c r="AG278" s="15">
        <f t="shared" ca="1" si="102"/>
        <v>1.8007981400974815E-4</v>
      </c>
      <c r="AH278" s="15">
        <f t="shared" ca="1" si="103"/>
        <v>-2.0388715856321793E-4</v>
      </c>
      <c r="AI278" s="15">
        <f t="shared" ca="1" si="104"/>
        <v>-8.8332349928735288E-5</v>
      </c>
      <c r="AJ278" s="15">
        <f t="shared" ca="1" si="105"/>
        <v>1.0515690259001176E-4</v>
      </c>
      <c r="AK278" s="15">
        <f t="shared" ca="1" si="106"/>
        <v>-1.4159462920548815E-5</v>
      </c>
    </row>
    <row r="279" spans="1:37">
      <c r="A279" s="5">
        <f t="shared" si="108"/>
        <v>253</v>
      </c>
      <c r="B279" s="21">
        <v>36957</v>
      </c>
      <c r="C279" s="22">
        <v>4.4340000000000004E-2</v>
      </c>
      <c r="D279" s="22">
        <v>4.4040000000000003E-2</v>
      </c>
      <c r="E279" s="22">
        <v>4.5830000000000003E-2</v>
      </c>
      <c r="F279" s="22">
        <v>4.6630000000000005E-2</v>
      </c>
      <c r="G279" s="22">
        <v>4.8989999999999999E-2</v>
      </c>
      <c r="H279" s="22">
        <v>5.3109999999999997E-2</v>
      </c>
      <c r="K279" s="15">
        <f t="shared" si="107"/>
        <v>-0.64417914905084106</v>
      </c>
      <c r="L279" s="15">
        <f t="shared" si="110"/>
        <v>-0.90099403862701122</v>
      </c>
      <c r="M279" s="15">
        <f t="shared" si="111"/>
        <v>-0.96969907724692006</v>
      </c>
      <c r="N279" s="15">
        <f t="shared" si="112"/>
        <v>-1.1037128520623338</v>
      </c>
      <c r="O279" s="15">
        <f t="shared" si="113"/>
        <v>-1.4327716566376094</v>
      </c>
      <c r="P279" s="15">
        <f t="shared" si="114"/>
        <v>-1.9131592372901933</v>
      </c>
      <c r="S279" s="11">
        <f t="shared" ca="1" si="119"/>
        <v>-2.8029954747129864</v>
      </c>
      <c r="T279" s="11">
        <f t="shared" ca="1" si="119"/>
        <v>-1.0922611247297567</v>
      </c>
      <c r="U279" s="11">
        <f t="shared" ca="1" si="119"/>
        <v>0.21943967104574891</v>
      </c>
      <c r="V279" s="11">
        <f t="shared" ca="1" si="119"/>
        <v>-3.9442741154234184E-3</v>
      </c>
      <c r="W279" s="11">
        <f t="shared" ca="1" si="119"/>
        <v>9.6630050853261096E-3</v>
      </c>
      <c r="X279" s="11">
        <f t="shared" ca="1" si="119"/>
        <v>1.3696173758438887E-2</v>
      </c>
      <c r="Z279" s="1">
        <f t="shared" ca="1" si="95"/>
        <v>4.4306213377867158E-2</v>
      </c>
      <c r="AA279" s="1">
        <f t="shared" ca="1" si="96"/>
        <v>4.4160344078726488E-2</v>
      </c>
      <c r="AB279" s="1">
        <f t="shared" ca="1" si="97"/>
        <v>4.5786109237652452E-2</v>
      </c>
      <c r="AC279" s="1">
        <f t="shared" ca="1" si="98"/>
        <v>4.6567235213558086E-2</v>
      </c>
      <c r="AD279" s="1">
        <f t="shared" ca="1" si="99"/>
        <v>4.9019261989669868E-2</v>
      </c>
      <c r="AE279" s="1">
        <f t="shared" ca="1" si="100"/>
        <v>5.3106762613564146E-2</v>
      </c>
      <c r="AF279" s="15">
        <f t="shared" ca="1" si="101"/>
        <v>-3.3786622132846167E-5</v>
      </c>
      <c r="AG279" s="15">
        <f t="shared" ca="1" si="102"/>
        <v>1.2034407872648506E-4</v>
      </c>
      <c r="AH279" s="15">
        <f t="shared" ca="1" si="103"/>
        <v>-4.389076234755096E-5</v>
      </c>
      <c r="AI279" s="15">
        <f t="shared" ca="1" si="104"/>
        <v>-6.2764786441918408E-5</v>
      </c>
      <c r="AJ279" s="15">
        <f t="shared" ca="1" si="105"/>
        <v>2.9261989669869537E-5</v>
      </c>
      <c r="AK279" s="15">
        <f t="shared" ca="1" si="106"/>
        <v>-3.2373864358517523E-6</v>
      </c>
    </row>
    <row r="280" spans="1:37">
      <c r="A280" s="5">
        <f t="shared" si="108"/>
        <v>254</v>
      </c>
      <c r="B280" s="21">
        <v>36958</v>
      </c>
      <c r="C280" s="22">
        <v>4.4229999999999998E-2</v>
      </c>
      <c r="D280" s="22">
        <v>4.4030000000000007E-2</v>
      </c>
      <c r="E280" s="22">
        <v>4.5880000000000004E-2</v>
      </c>
      <c r="F280" s="22">
        <v>4.6660000000000007E-2</v>
      </c>
      <c r="G280" s="22">
        <v>4.8890000000000003E-2</v>
      </c>
      <c r="H280" s="22">
        <v>5.3010000000000002E-2</v>
      </c>
      <c r="K280" s="15">
        <f t="shared" si="107"/>
        <v>-0.65411145867158049</v>
      </c>
      <c r="L280" s="15">
        <f t="shared" si="110"/>
        <v>-0.90197805689898158</v>
      </c>
      <c r="M280" s="15">
        <f t="shared" si="111"/>
        <v>-0.96392744576854494</v>
      </c>
      <c r="N280" s="15">
        <f t="shared" si="112"/>
        <v>-1.0995017444998678</v>
      </c>
      <c r="O280" s="15">
        <f t="shared" si="113"/>
        <v>-1.4547246564702501</v>
      </c>
      <c r="P280" s="15">
        <f t="shared" si="114"/>
        <v>-1.9611910334475067</v>
      </c>
      <c r="S280" s="11">
        <f t="shared" ca="1" si="119"/>
        <v>-2.8293928007308615</v>
      </c>
      <c r="T280" s="11">
        <f t="shared" ca="1" si="119"/>
        <v>-1.1291205914098765</v>
      </c>
      <c r="U280" s="11">
        <f t="shared" ca="1" si="119"/>
        <v>0.24687552380793854</v>
      </c>
      <c r="V280" s="11">
        <f t="shared" ca="1" si="119"/>
        <v>-1.4502821006390276E-2</v>
      </c>
      <c r="W280" s="11">
        <f t="shared" ca="1" si="119"/>
        <v>1.12012895032058E-2</v>
      </c>
      <c r="X280" s="11">
        <f t="shared" ca="1" si="119"/>
        <v>1.7895877785131336E-2</v>
      </c>
      <c r="Z280" s="1">
        <f t="shared" ca="1" si="95"/>
        <v>4.4224283803132015E-2</v>
      </c>
      <c r="AA280" s="1">
        <f t="shared" ca="1" si="96"/>
        <v>4.4154036314353287E-2</v>
      </c>
      <c r="AB280" s="1">
        <f t="shared" ca="1" si="97"/>
        <v>4.5787688120440803E-2</v>
      </c>
      <c r="AC280" s="1">
        <f t="shared" ca="1" si="98"/>
        <v>4.6573660612175126E-2</v>
      </c>
      <c r="AD280" s="1">
        <f t="shared" ca="1" si="99"/>
        <v>4.8958796773369173E-2</v>
      </c>
      <c r="AE280" s="1">
        <f t="shared" ca="1" si="100"/>
        <v>5.3001094266919076E-2</v>
      </c>
      <c r="AF280" s="15">
        <f t="shared" ca="1" si="101"/>
        <v>-5.716196867983081E-6</v>
      </c>
      <c r="AG280" s="15">
        <f t="shared" ca="1" si="102"/>
        <v>1.240363143532805E-4</v>
      </c>
      <c r="AH280" s="15">
        <f t="shared" ca="1" si="103"/>
        <v>-9.2311879559200949E-5</v>
      </c>
      <c r="AI280" s="15">
        <f t="shared" ca="1" si="104"/>
        <v>-8.6339387824881098E-5</v>
      </c>
      <c r="AJ280" s="15">
        <f t="shared" ca="1" si="105"/>
        <v>6.8796773369170228E-5</v>
      </c>
      <c r="AK280" s="15">
        <f t="shared" ca="1" si="106"/>
        <v>-8.9057330809258484E-6</v>
      </c>
    </row>
    <row r="281" spans="1:37">
      <c r="A281" s="5">
        <f t="shared" si="108"/>
        <v>255</v>
      </c>
      <c r="B281" s="21">
        <v>36959</v>
      </c>
      <c r="C281" s="22">
        <v>4.4429999999999997E-2</v>
      </c>
      <c r="D281" s="22">
        <v>4.4690000000000001E-2</v>
      </c>
      <c r="E281" s="22">
        <v>4.6390000000000001E-2</v>
      </c>
      <c r="F281" s="22">
        <v>4.7080000000000004E-2</v>
      </c>
      <c r="G281" s="22">
        <v>4.929E-2</v>
      </c>
      <c r="H281" s="22">
        <v>5.3220000000000003E-2</v>
      </c>
      <c r="K281" s="15">
        <f t="shared" si="107"/>
        <v>-0.63605271390660079</v>
      </c>
      <c r="L281" s="15">
        <f t="shared" si="110"/>
        <v>-0.83703285094891688</v>
      </c>
      <c r="M281" s="15">
        <f t="shared" si="111"/>
        <v>-0.90505680468912064</v>
      </c>
      <c r="N281" s="15">
        <f t="shared" si="112"/>
        <v>-1.0405462386253481</v>
      </c>
      <c r="O281" s="15">
        <f t="shared" si="113"/>
        <v>-1.3669126571396846</v>
      </c>
      <c r="P281" s="15">
        <f t="shared" si="114"/>
        <v>-1.8603242615171436</v>
      </c>
      <c r="S281" s="11">
        <f t="shared" ca="1" si="119"/>
        <v>-2.6716975221499228</v>
      </c>
      <c r="T281" s="11">
        <f t="shared" ca="1" si="119"/>
        <v>-1.0652714210161056</v>
      </c>
      <c r="U281" s="11">
        <f t="shared" ca="1" si="119"/>
        <v>0.25129074852418276</v>
      </c>
      <c r="V281" s="11">
        <f t="shared" ca="1" si="119"/>
        <v>-1.8660256325858382E-2</v>
      </c>
      <c r="W281" s="11">
        <f t="shared" ca="1" si="119"/>
        <v>-3.8789762617960633E-3</v>
      </c>
      <c r="X281" s="11">
        <f t="shared" ca="1" si="119"/>
        <v>5.1740595769138101E-3</v>
      </c>
      <c r="Z281" s="1">
        <f t="shared" ca="1" si="95"/>
        <v>4.4500117600219727E-2</v>
      </c>
      <c r="AA281" s="1">
        <f t="shared" ca="1" si="96"/>
        <v>4.4661112796107766E-2</v>
      </c>
      <c r="AB281" s="1">
        <f t="shared" ca="1" si="97"/>
        <v>4.6288144469802665E-2</v>
      </c>
      <c r="AC281" s="1">
        <f t="shared" ca="1" si="98"/>
        <v>4.7074724034746725E-2</v>
      </c>
      <c r="AD281" s="1">
        <f t="shared" ca="1" si="99"/>
        <v>4.9351619831028044E-2</v>
      </c>
      <c r="AE281" s="1">
        <f t="shared" ca="1" si="100"/>
        <v>5.3210670186510281E-2</v>
      </c>
      <c r="AF281" s="15">
        <f t="shared" ca="1" si="101"/>
        <v>7.011760021972957E-5</v>
      </c>
      <c r="AG281" s="15">
        <f t="shared" ca="1" si="102"/>
        <v>-2.8887203892234703E-5</v>
      </c>
      <c r="AH281" s="15">
        <f t="shared" ca="1" si="103"/>
        <v>-1.0185553019733534E-4</v>
      </c>
      <c r="AI281" s="15">
        <f t="shared" ca="1" si="104"/>
        <v>-5.2759652532791135E-6</v>
      </c>
      <c r="AJ281" s="15">
        <f t="shared" ca="1" si="105"/>
        <v>6.1619831028043859E-5</v>
      </c>
      <c r="AK281" s="15">
        <f t="shared" ca="1" si="106"/>
        <v>-9.3298134897223939E-6</v>
      </c>
    </row>
    <row r="282" spans="1:37">
      <c r="A282" s="5">
        <f t="shared" si="108"/>
        <v>256</v>
      </c>
      <c r="B282" s="21">
        <v>36962</v>
      </c>
      <c r="C282" s="22">
        <v>4.4210000000000006E-2</v>
      </c>
      <c r="D282" s="22">
        <v>4.4020000000000004E-2</v>
      </c>
      <c r="E282" s="22">
        <v>4.564E-2</v>
      </c>
      <c r="F282" s="22">
        <v>4.6530000000000009E-2</v>
      </c>
      <c r="G282" s="22">
        <v>4.8910000000000002E-2</v>
      </c>
      <c r="H282" s="22">
        <v>5.2969999999999996E-2</v>
      </c>
      <c r="K282" s="15">
        <f t="shared" si="107"/>
        <v>-0.65591733314807787</v>
      </c>
      <c r="L282" s="15">
        <f t="shared" si="110"/>
        <v>-0.90296207517095262</v>
      </c>
      <c r="M282" s="15">
        <f t="shared" si="111"/>
        <v>-0.99163127686474528</v>
      </c>
      <c r="N282" s="15">
        <f t="shared" si="112"/>
        <v>-1.1177498772705523</v>
      </c>
      <c r="O282" s="15">
        <f t="shared" si="113"/>
        <v>-1.4503340565037219</v>
      </c>
      <c r="P282" s="15">
        <f t="shared" si="114"/>
        <v>-1.9804037519104354</v>
      </c>
      <c r="S282" s="11">
        <f t="shared" ca="1" si="119"/>
        <v>-2.8551923880615417</v>
      </c>
      <c r="T282" s="11">
        <f t="shared" ca="1" si="119"/>
        <v>-1.1363090166907726</v>
      </c>
      <c r="U282" s="11">
        <f t="shared" ca="1" si="119"/>
        <v>0.24553823364793892</v>
      </c>
      <c r="V282" s="11">
        <f t="shared" ca="1" si="119"/>
        <v>6.415145718924542E-3</v>
      </c>
      <c r="W282" s="11">
        <f t="shared" ca="1" si="119"/>
        <v>9.0165064625934155E-3</v>
      </c>
      <c r="X282" s="11">
        <f t="shared" ca="1" si="119"/>
        <v>-3.1721866026204748E-4</v>
      </c>
      <c r="Z282" s="1">
        <f t="shared" ca="1" si="95"/>
        <v>4.416406405409383E-2</v>
      </c>
      <c r="AA282" s="1">
        <f t="shared" ca="1" si="96"/>
        <v>4.4062181782565532E-2</v>
      </c>
      <c r="AB282" s="1">
        <f t="shared" ca="1" si="97"/>
        <v>4.5700151112832807E-2</v>
      </c>
      <c r="AC282" s="1">
        <f t="shared" ca="1" si="98"/>
        <v>4.6489930865939499E-2</v>
      </c>
      <c r="AD282" s="1">
        <f t="shared" ca="1" si="99"/>
        <v>4.8898023142171405E-2</v>
      </c>
      <c r="AE282" s="1">
        <f t="shared" ca="1" si="100"/>
        <v>5.2972428426109379E-2</v>
      </c>
      <c r="AF282" s="15">
        <f t="shared" ca="1" si="101"/>
        <v>-4.5935945906176723E-5</v>
      </c>
      <c r="AG282" s="15">
        <f t="shared" ca="1" si="102"/>
        <v>4.2181782565528514E-5</v>
      </c>
      <c r="AH282" s="15">
        <f t="shared" ca="1" si="103"/>
        <v>6.0151112832806941E-5</v>
      </c>
      <c r="AI282" s="15">
        <f t="shared" ca="1" si="104"/>
        <v>-4.0069134060509437E-5</v>
      </c>
      <c r="AJ282" s="15">
        <f t="shared" ca="1" si="105"/>
        <v>-1.1976857828596699E-5</v>
      </c>
      <c r="AK282" s="15">
        <f t="shared" ca="1" si="106"/>
        <v>2.4284261093826531E-6</v>
      </c>
    </row>
    <row r="283" spans="1:37">
      <c r="A283" s="5">
        <f t="shared" si="108"/>
        <v>257</v>
      </c>
      <c r="B283" s="21">
        <v>36963</v>
      </c>
      <c r="C283" s="22">
        <v>4.41E-2</v>
      </c>
      <c r="D283" s="22">
        <v>4.4349999999999994E-2</v>
      </c>
      <c r="E283" s="22">
        <v>4.6040000000000005E-2</v>
      </c>
      <c r="F283" s="22">
        <v>4.6850000000000003E-2</v>
      </c>
      <c r="G283" s="22">
        <v>4.929E-2</v>
      </c>
      <c r="H283" s="22">
        <v>5.3220000000000003E-2</v>
      </c>
      <c r="K283" s="15">
        <f t="shared" si="107"/>
        <v>-0.66584964276881731</v>
      </c>
      <c r="L283" s="15">
        <f t="shared" si="110"/>
        <v>-0.87048947219592088</v>
      </c>
      <c r="M283" s="15">
        <f t="shared" si="111"/>
        <v>-0.94545822503774501</v>
      </c>
      <c r="N283" s="15">
        <f t="shared" si="112"/>
        <v>-1.0728313966042522</v>
      </c>
      <c r="O283" s="15">
        <f t="shared" si="113"/>
        <v>-1.3669126571396846</v>
      </c>
      <c r="P283" s="15">
        <f t="shared" si="114"/>
        <v>-1.8603242615171436</v>
      </c>
      <c r="S283" s="11">
        <f t="shared" ca="1" si="119"/>
        <v>-2.7285504679768651</v>
      </c>
      <c r="T283" s="11">
        <f t="shared" ca="1" si="119"/>
        <v>-1.0343490831739071</v>
      </c>
      <c r="U283" s="11">
        <f t="shared" ca="1" si="119"/>
        <v>0.24559486525743612</v>
      </c>
      <c r="V283" s="11">
        <f t="shared" ca="1" si="119"/>
        <v>1.8378435891195921E-3</v>
      </c>
      <c r="W283" s="11">
        <f t="shared" ca="1" si="119"/>
        <v>-6.0074432240093123E-3</v>
      </c>
      <c r="X283" s="11">
        <f t="shared" ca="1" si="119"/>
        <v>-8.4380400114838355E-4</v>
      </c>
      <c r="Z283" s="1">
        <f t="shared" ref="Z283:Z346" ca="1" si="120">SUMPRODUCT(OFFSET($K$13:$M$13,Z$24,0),$S283:$U283)*C$22+C$21</f>
        <v>4.4109685707283165E-2</v>
      </c>
      <c r="AA283" s="1">
        <f t="shared" ref="AA283:AA346" ca="1" si="121">SUMPRODUCT(OFFSET($K$13:$M$13,AA$24,0),$S283:$U283)*D$22+D$21</f>
        <v>4.4332873129162842E-2</v>
      </c>
      <c r="AB283" s="1">
        <f t="shared" ref="AB283:AB346" ca="1" si="122">SUMPRODUCT(OFFSET($K$13:$M$13,AB$24,0),$S283:$U283)*E$22+E$21</f>
        <v>4.6024422130084508E-2</v>
      </c>
      <c r="AC283" s="1">
        <f t="shared" ref="AC283:AC346" ca="1" si="123">SUMPRODUCT(OFFSET($K$13:$M$13,AC$24,0),$S283:$U283)*F$22+F$21</f>
        <v>4.688497718421139E-2</v>
      </c>
      <c r="AD283" s="1">
        <f t="shared" ref="AD283:AD346" ca="1" si="124">SUMPRODUCT(OFFSET($K$13:$M$13,AD$24,0),$S283:$U283)*G$22+G$21</f>
        <v>4.9276579230390083E-2</v>
      </c>
      <c r="AE283" s="1">
        <f t="shared" ref="AE283:AE346" ca="1" si="125">SUMPRODUCT(OFFSET($K$13:$M$13,AE$24,0),$S283:$U283)*H$22+H$21</f>
        <v>5.3221549960963288E-2</v>
      </c>
      <c r="AF283" s="15">
        <f t="shared" ref="AF283:AF346" ca="1" si="126">Z283-C283</f>
        <v>9.6857072831649238E-6</v>
      </c>
      <c r="AG283" s="15">
        <f t="shared" ref="AG283:AG346" ca="1" si="127">AA283-D283</f>
        <v>-1.7126870837151642E-5</v>
      </c>
      <c r="AH283" s="15">
        <f t="shared" ref="AH283:AH346" ca="1" si="128">AB283-E283</f>
        <v>-1.5577869915496534E-5</v>
      </c>
      <c r="AI283" s="15">
        <f t="shared" ref="AI283:AI346" ca="1" si="129">AC283-F283</f>
        <v>3.4977184211387735E-5</v>
      </c>
      <c r="AJ283" s="15">
        <f t="shared" ref="AJ283:AJ346" ca="1" si="130">AD283-G283</f>
        <v>-1.342076960991756E-5</v>
      </c>
      <c r="AK283" s="15">
        <f t="shared" ref="AK283:AK346" ca="1" si="131">AE283-H283</f>
        <v>1.5499609632846356E-6</v>
      </c>
    </row>
    <row r="284" spans="1:37">
      <c r="A284" s="5">
        <f t="shared" si="108"/>
        <v>258</v>
      </c>
      <c r="B284" s="21">
        <v>36964</v>
      </c>
      <c r="C284" s="22">
        <v>4.2910000000000004E-2</v>
      </c>
      <c r="D284" s="22">
        <v>4.2750000000000003E-2</v>
      </c>
      <c r="E284" s="22">
        <v>4.4429999999999997E-2</v>
      </c>
      <c r="F284" s="22">
        <v>4.5490000000000003E-2</v>
      </c>
      <c r="G284" s="22">
        <v>4.8180000000000001E-2</v>
      </c>
      <c r="H284" s="22">
        <v>5.2679999999999998E-2</v>
      </c>
      <c r="K284" s="15">
        <f t="shared" ref="K284:K347" si="132">(C284-C$21)/C$22</f>
        <v>-0.77329917412044691</v>
      </c>
      <c r="L284" s="15">
        <f t="shared" si="110"/>
        <v>-1.0279323957112296</v>
      </c>
      <c r="M284" s="15">
        <f t="shared" si="111"/>
        <v>-1.1313047586414198</v>
      </c>
      <c r="N284" s="15">
        <f t="shared" si="112"/>
        <v>-1.2637349394360315</v>
      </c>
      <c r="O284" s="15">
        <f t="shared" si="113"/>
        <v>-1.6105909552820052</v>
      </c>
      <c r="P284" s="15">
        <f t="shared" si="114"/>
        <v>-2.1196959607666495</v>
      </c>
      <c r="S284" s="11">
        <f t="shared" ca="1" si="119"/>
        <v>-3.1929135553578054</v>
      </c>
      <c r="T284" s="11">
        <f t="shared" ca="1" si="119"/>
        <v>-1.1685903234093686</v>
      </c>
      <c r="U284" s="11">
        <f t="shared" ca="1" si="119"/>
        <v>0.24119816244111969</v>
      </c>
      <c r="V284" s="11">
        <f t="shared" ca="1" si="119"/>
        <v>-5.1239941961132018E-3</v>
      </c>
      <c r="W284" s="11">
        <f t="shared" ca="1" si="119"/>
        <v>8.2895246904395314E-3</v>
      </c>
      <c r="X284" s="11">
        <f t="shared" ca="1" si="119"/>
        <v>-7.4449443276389318E-3</v>
      </c>
      <c r="Z284" s="1">
        <f t="shared" ca="1" si="120"/>
        <v>4.2921560321494669E-2</v>
      </c>
      <c r="AA284" s="1">
        <f t="shared" ca="1" si="121"/>
        <v>4.2698602610409017E-2</v>
      </c>
      <c r="AB284" s="1">
        <f t="shared" ca="1" si="122"/>
        <v>4.4489487648172253E-2</v>
      </c>
      <c r="AC284" s="1">
        <f t="shared" ca="1" si="123"/>
        <v>4.544207387912641E-2</v>
      </c>
      <c r="AD284" s="1">
        <f t="shared" ca="1" si="124"/>
        <v>4.8204443634210795E-2</v>
      </c>
      <c r="AE284" s="1">
        <f t="shared" ca="1" si="125"/>
        <v>5.2676692615886332E-2</v>
      </c>
      <c r="AF284" s="15">
        <f t="shared" ca="1" si="126"/>
        <v>1.156032149466496E-5</v>
      </c>
      <c r="AG284" s="15">
        <f t="shared" ca="1" si="127"/>
        <v>-5.1397389590986109E-5</v>
      </c>
      <c r="AH284" s="15">
        <f t="shared" ca="1" si="128"/>
        <v>5.948764817225588E-5</v>
      </c>
      <c r="AI284" s="15">
        <f t="shared" ca="1" si="129"/>
        <v>-4.7926120873592604E-5</v>
      </c>
      <c r="AJ284" s="15">
        <f t="shared" ca="1" si="130"/>
        <v>2.4443634210793985E-5</v>
      </c>
      <c r="AK284" s="15">
        <f t="shared" ca="1" si="131"/>
        <v>-3.3073841136654902E-6</v>
      </c>
    </row>
    <row r="285" spans="1:37">
      <c r="A285" s="5">
        <f t="shared" ref="A285:A348" si="133">A284+1</f>
        <v>259</v>
      </c>
      <c r="B285" s="21">
        <v>36965</v>
      </c>
      <c r="C285" s="22">
        <v>4.1939999999999998E-2</v>
      </c>
      <c r="D285" s="22">
        <v>4.2160000000000003E-2</v>
      </c>
      <c r="E285" s="22">
        <v>4.3920000000000008E-2</v>
      </c>
      <c r="F285" s="22">
        <v>4.4980000000000006E-2</v>
      </c>
      <c r="G285" s="22">
        <v>4.786E-2</v>
      </c>
      <c r="H285" s="22">
        <v>5.2679999999999998E-2</v>
      </c>
      <c r="K285" s="15">
        <f t="shared" si="132"/>
        <v>-0.86088408623059953</v>
      </c>
      <c r="L285" s="15">
        <f t="shared" si="110"/>
        <v>-1.0859894737575002</v>
      </c>
      <c r="M285" s="15">
        <f t="shared" si="111"/>
        <v>-1.1901753997208433</v>
      </c>
      <c r="N285" s="15">
        <f t="shared" si="112"/>
        <v>-1.3353237679979484</v>
      </c>
      <c r="O285" s="15">
        <f t="shared" si="113"/>
        <v>-1.6808405547464584</v>
      </c>
      <c r="P285" s="15">
        <f t="shared" si="114"/>
        <v>-2.1196959607666495</v>
      </c>
      <c r="S285" s="11">
        <f t="shared" ca="1" si="119"/>
        <v>-3.3368797820984128</v>
      </c>
      <c r="T285" s="11">
        <f t="shared" ca="1" si="119"/>
        <v>-1.1185201158798264</v>
      </c>
      <c r="U285" s="11">
        <f t="shared" ca="1" si="119"/>
        <v>0.22612274221854123</v>
      </c>
      <c r="V285" s="11">
        <f t="shared" ca="1" si="119"/>
        <v>-3.59137163739357E-2</v>
      </c>
      <c r="W285" s="11">
        <f t="shared" ca="1" si="119"/>
        <v>-3.3458237234605948E-3</v>
      </c>
      <c r="X285" s="11">
        <f t="shared" ca="1" si="119"/>
        <v>-1.2292972600319356E-2</v>
      </c>
      <c r="Z285" s="1">
        <f t="shared" ca="1" si="120"/>
        <v>4.210411160284358E-2</v>
      </c>
      <c r="AA285" s="1">
        <f t="shared" ca="1" si="121"/>
        <v>4.1942674887541824E-2</v>
      </c>
      <c r="AB285" s="1">
        <f t="shared" ca="1" si="122"/>
        <v>4.386046651911691E-2</v>
      </c>
      <c r="AC285" s="1">
        <f t="shared" ca="1" si="123"/>
        <v>4.4957165455375946E-2</v>
      </c>
      <c r="AD285" s="1">
        <f t="shared" ca="1" si="124"/>
        <v>4.7975552261305156E-2</v>
      </c>
      <c r="AE285" s="1">
        <f t="shared" ca="1" si="125"/>
        <v>5.2662065435726463E-2</v>
      </c>
      <c r="AF285" s="15">
        <f t="shared" ca="1" si="126"/>
        <v>1.6411160284358212E-4</v>
      </c>
      <c r="AG285" s="15">
        <f t="shared" ca="1" si="127"/>
        <v>-2.1732511245817904E-4</v>
      </c>
      <c r="AH285" s="15">
        <f t="shared" ca="1" si="128"/>
        <v>-5.9533480883097734E-5</v>
      </c>
      <c r="AI285" s="15">
        <f t="shared" ca="1" si="129"/>
        <v>-2.2834544624060482E-5</v>
      </c>
      <c r="AJ285" s="15">
        <f t="shared" ca="1" si="130"/>
        <v>1.15552261305156E-4</v>
      </c>
      <c r="AK285" s="15">
        <f t="shared" ca="1" si="131"/>
        <v>-1.7934564273534848E-5</v>
      </c>
    </row>
    <row r="286" spans="1:37">
      <c r="A286" s="5">
        <f t="shared" si="133"/>
        <v>260</v>
      </c>
      <c r="B286" s="21">
        <v>36966</v>
      </c>
      <c r="C286" s="22">
        <v>4.1820000000000003E-2</v>
      </c>
      <c r="D286" s="22">
        <v>4.24E-2</v>
      </c>
      <c r="E286" s="22">
        <v>4.385E-2</v>
      </c>
      <c r="F286" s="22">
        <v>4.4920000000000002E-2</v>
      </c>
      <c r="G286" s="22">
        <v>4.7699999999999999E-2</v>
      </c>
      <c r="H286" s="22">
        <v>5.271E-2</v>
      </c>
      <c r="K286" s="15">
        <f t="shared" si="132"/>
        <v>-0.87171933308958705</v>
      </c>
      <c r="L286" s="15">
        <f t="shared" si="110"/>
        <v>-1.0623730352302039</v>
      </c>
      <c r="M286" s="15">
        <f t="shared" si="111"/>
        <v>-1.1982556837905691</v>
      </c>
      <c r="N286" s="15">
        <f t="shared" si="112"/>
        <v>-1.3437459831228804</v>
      </c>
      <c r="O286" s="15">
        <f t="shared" si="113"/>
        <v>-1.7159653544786848</v>
      </c>
      <c r="P286" s="15">
        <f t="shared" si="114"/>
        <v>-2.1052864219194536</v>
      </c>
      <c r="S286" s="11">
        <f t="shared" ca="1" si="119"/>
        <v>-3.3477579357066696</v>
      </c>
      <c r="T286" s="11">
        <f t="shared" ca="1" si="119"/>
        <v>-1.1175733216190553</v>
      </c>
      <c r="U286" s="11">
        <f t="shared" ca="1" si="119"/>
        <v>0.20932243713064025</v>
      </c>
      <c r="V286" s="11">
        <f t="shared" ca="1" si="119"/>
        <v>-7.2562451869017663E-2</v>
      </c>
      <c r="W286" s="11">
        <f t="shared" ca="1" si="119"/>
        <v>-5.0557689060769101E-3</v>
      </c>
      <c r="X286" s="11">
        <f t="shared" ca="1" si="119"/>
        <v>-3.4769964953058133E-2</v>
      </c>
      <c r="Z286" s="1">
        <f t="shared" ca="1" si="120"/>
        <v>4.2164936582693782E-2</v>
      </c>
      <c r="AA286" s="1">
        <f t="shared" ca="1" si="121"/>
        <v>4.1888343436106659E-2</v>
      </c>
      <c r="AB286" s="1">
        <f t="shared" ca="1" si="122"/>
        <v>4.379006793581721E-2</v>
      </c>
      <c r="AC286" s="1">
        <f t="shared" ca="1" si="123"/>
        <v>4.4868926172904777E-2</v>
      </c>
      <c r="AD286" s="1">
        <f t="shared" ca="1" si="124"/>
        <v>4.7931959174898779E-2</v>
      </c>
      <c r="AE286" s="1">
        <f t="shared" ca="1" si="125"/>
        <v>5.2673786658837998E-2</v>
      </c>
      <c r="AF286" s="15">
        <f t="shared" ca="1" si="126"/>
        <v>3.4493658269377919E-4</v>
      </c>
      <c r="AG286" s="15">
        <f t="shared" ca="1" si="127"/>
        <v>-5.1165656389334097E-4</v>
      </c>
      <c r="AH286" s="15">
        <f t="shared" ca="1" si="128"/>
        <v>-5.9932064182789679E-5</v>
      </c>
      <c r="AI286" s="15">
        <f t="shared" ca="1" si="129"/>
        <v>-5.1073827095224344E-5</v>
      </c>
      <c r="AJ286" s="15">
        <f t="shared" ca="1" si="130"/>
        <v>2.3195917489877982E-4</v>
      </c>
      <c r="AK286" s="15">
        <f t="shared" ca="1" si="131"/>
        <v>-3.6213341162001644E-5</v>
      </c>
    </row>
    <row r="287" spans="1:37">
      <c r="A287" s="5">
        <f t="shared" si="133"/>
        <v>261</v>
      </c>
      <c r="B287" s="21">
        <v>36969</v>
      </c>
      <c r="C287" s="22">
        <v>4.2460000000000005E-2</v>
      </c>
      <c r="D287" s="22">
        <v>4.2980000000000004E-2</v>
      </c>
      <c r="E287" s="22">
        <v>4.4420000000000001E-2</v>
      </c>
      <c r="F287" s="22">
        <v>4.539E-2</v>
      </c>
      <c r="G287" s="22">
        <v>4.8129999999999999E-2</v>
      </c>
      <c r="H287" s="22">
        <v>5.2910000000000006E-2</v>
      </c>
      <c r="K287" s="15">
        <f t="shared" si="132"/>
        <v>-0.81393134984165139</v>
      </c>
      <c r="L287" s="15">
        <f t="shared" si="110"/>
        <v>-1.0052999754559038</v>
      </c>
      <c r="M287" s="15">
        <f t="shared" si="111"/>
        <v>-1.1324590849370944</v>
      </c>
      <c r="N287" s="15">
        <f t="shared" si="112"/>
        <v>-1.2777719646442511</v>
      </c>
      <c r="O287" s="15">
        <f t="shared" si="113"/>
        <v>-1.6215674551983263</v>
      </c>
      <c r="P287" s="15">
        <f t="shared" si="114"/>
        <v>-2.0092228296048202</v>
      </c>
      <c r="S287" s="11">
        <f t="shared" ref="S287:X296" ca="1" si="134">SUMPRODUCT(OFFSET($S$13:$X$13,S$24,0),$K287:$P287)</f>
        <v>-3.1708463815235461</v>
      </c>
      <c r="T287" s="11">
        <f t="shared" ca="1" si="134"/>
        <v>-1.0754626304587567</v>
      </c>
      <c r="U287" s="11">
        <f t="shared" ca="1" si="134"/>
        <v>0.19846290408101896</v>
      </c>
      <c r="V287" s="11">
        <f t="shared" ca="1" si="134"/>
        <v>-5.8478023676212965E-2</v>
      </c>
      <c r="W287" s="11">
        <f t="shared" ca="1" si="134"/>
        <v>-9.0469293888354035E-3</v>
      </c>
      <c r="X287" s="11">
        <f t="shared" ca="1" si="134"/>
        <v>-3.096370686336208E-2</v>
      </c>
      <c r="Z287" s="1">
        <f t="shared" ca="1" si="120"/>
        <v>4.27556555355251E-2</v>
      </c>
      <c r="AA287" s="1">
        <f t="shared" ca="1" si="121"/>
        <v>4.2531265480744589E-2</v>
      </c>
      <c r="AB287" s="1">
        <f t="shared" ca="1" si="122"/>
        <v>4.4366097163216919E-2</v>
      </c>
      <c r="AC287" s="1">
        <f t="shared" ca="1" si="123"/>
        <v>4.5376794230596498E-2</v>
      </c>
      <c r="AD287" s="1">
        <f t="shared" ca="1" si="124"/>
        <v>4.8310285099241318E-2</v>
      </c>
      <c r="AE287" s="1">
        <f t="shared" ca="1" si="125"/>
        <v>5.2881357987072775E-2</v>
      </c>
      <c r="AF287" s="15">
        <f t="shared" ca="1" si="126"/>
        <v>2.9565553552509533E-4</v>
      </c>
      <c r="AG287" s="15">
        <f t="shared" ca="1" si="127"/>
        <v>-4.4873451925541569E-4</v>
      </c>
      <c r="AH287" s="15">
        <f t="shared" ca="1" si="128"/>
        <v>-5.3902836783081831E-5</v>
      </c>
      <c r="AI287" s="15">
        <f t="shared" ca="1" si="129"/>
        <v>-1.3205769403501488E-5</v>
      </c>
      <c r="AJ287" s="15">
        <f t="shared" ca="1" si="130"/>
        <v>1.802850992413188E-4</v>
      </c>
      <c r="AK287" s="15">
        <f t="shared" ca="1" si="131"/>
        <v>-2.8642012927231064E-5</v>
      </c>
    </row>
    <row r="288" spans="1:37">
      <c r="A288" s="5">
        <f t="shared" si="133"/>
        <v>262</v>
      </c>
      <c r="B288" s="21">
        <v>36970</v>
      </c>
      <c r="C288" s="22">
        <v>4.181E-2</v>
      </c>
      <c r="D288" s="22">
        <v>4.2050000000000004E-2</v>
      </c>
      <c r="E288" s="22">
        <v>4.3499999999999997E-2</v>
      </c>
      <c r="F288" s="22">
        <v>4.4509999999999994E-2</v>
      </c>
      <c r="G288" s="22">
        <v>4.7580000000000004E-2</v>
      </c>
      <c r="H288" s="22">
        <v>5.2600000000000001E-2</v>
      </c>
      <c r="K288" s="15">
        <f t="shared" si="132"/>
        <v>-0.87262227032783624</v>
      </c>
      <c r="L288" s="15">
        <f t="shared" si="110"/>
        <v>-1.0968136747491777</v>
      </c>
      <c r="M288" s="15">
        <f t="shared" si="111"/>
        <v>-1.2386571041391943</v>
      </c>
      <c r="N288" s="15">
        <f t="shared" si="112"/>
        <v>-1.4012977864765797</v>
      </c>
      <c r="O288" s="15">
        <f t="shared" si="113"/>
        <v>-1.7423089542778536</v>
      </c>
      <c r="P288" s="15">
        <f t="shared" si="114"/>
        <v>-2.1581213976925002</v>
      </c>
      <c r="S288" s="11">
        <f t="shared" ca="1" si="134"/>
        <v>-3.4344770711323087</v>
      </c>
      <c r="T288" s="11">
        <f t="shared" ca="1" si="134"/>
        <v>-1.1484173134039675</v>
      </c>
      <c r="U288" s="11">
        <f t="shared" ca="1" si="134"/>
        <v>0.19379640093555939</v>
      </c>
      <c r="V288" s="11">
        <f t="shared" ca="1" si="134"/>
        <v>-4.4320146235730107E-2</v>
      </c>
      <c r="W288" s="11">
        <f t="shared" ca="1" si="134"/>
        <v>-1.5368081217071686E-2</v>
      </c>
      <c r="X288" s="11">
        <f t="shared" ca="1" si="134"/>
        <v>-3.5392866298314382E-2</v>
      </c>
      <c r="Z288" s="1">
        <f t="shared" ca="1" si="120"/>
        <v>4.207654596629215E-2</v>
      </c>
      <c r="AA288" s="1">
        <f t="shared" ca="1" si="121"/>
        <v>4.1594077999500545E-2</v>
      </c>
      <c r="AB288" s="1">
        <f t="shared" ca="1" si="122"/>
        <v>4.3486346181589829E-2</v>
      </c>
      <c r="AC288" s="1">
        <f t="shared" ca="1" si="123"/>
        <v>4.4550765738132214E-2</v>
      </c>
      <c r="AD288" s="1">
        <f t="shared" ca="1" si="124"/>
        <v>4.770286690047431E-2</v>
      </c>
      <c r="AE288" s="1">
        <f t="shared" ca="1" si="125"/>
        <v>5.257935204573614E-2</v>
      </c>
      <c r="AF288" s="15">
        <f t="shared" ca="1" si="126"/>
        <v>2.6654596629215044E-4</v>
      </c>
      <c r="AG288" s="15">
        <f t="shared" ca="1" si="127"/>
        <v>-4.5592200049945908E-4</v>
      </c>
      <c r="AH288" s="15">
        <f t="shared" ca="1" si="128"/>
        <v>-1.3653818410168383E-5</v>
      </c>
      <c r="AI288" s="15">
        <f t="shared" ca="1" si="129"/>
        <v>4.0765738132220175E-5</v>
      </c>
      <c r="AJ288" s="15">
        <f t="shared" ca="1" si="130"/>
        <v>1.2286690047430548E-4</v>
      </c>
      <c r="AK288" s="15">
        <f t="shared" ca="1" si="131"/>
        <v>-2.0647954263861013E-5</v>
      </c>
    </row>
    <row r="289" spans="1:37">
      <c r="A289" s="5">
        <f t="shared" si="133"/>
        <v>263</v>
      </c>
      <c r="B289" s="21">
        <v>36971</v>
      </c>
      <c r="C289" s="22">
        <v>4.1590000000000002E-2</v>
      </c>
      <c r="D289" s="22">
        <v>4.2130000000000001E-2</v>
      </c>
      <c r="E289" s="22">
        <v>4.3430000000000003E-2</v>
      </c>
      <c r="F289" s="22">
        <v>4.4569999999999999E-2</v>
      </c>
      <c r="G289" s="22">
        <v>4.7780000000000003E-2</v>
      </c>
      <c r="H289" s="22">
        <v>5.2830000000000002E-2</v>
      </c>
      <c r="K289" s="15">
        <f t="shared" si="132"/>
        <v>-0.89248688956931388</v>
      </c>
      <c r="L289" s="15">
        <f t="shared" si="110"/>
        <v>-1.0889415285734123</v>
      </c>
      <c r="M289" s="15">
        <f t="shared" si="111"/>
        <v>-1.2467373882089186</v>
      </c>
      <c r="N289" s="15">
        <f t="shared" si="112"/>
        <v>-1.3928755713516476</v>
      </c>
      <c r="O289" s="15">
        <f t="shared" si="113"/>
        <v>-1.698402954612571</v>
      </c>
      <c r="P289" s="15">
        <f t="shared" si="114"/>
        <v>-2.0476482665306741</v>
      </c>
      <c r="S289" s="11">
        <f t="shared" ca="1" si="134"/>
        <v>-3.3808765532907561</v>
      </c>
      <c r="T289" s="11">
        <f t="shared" ca="1" si="134"/>
        <v>-1.0449145987102861</v>
      </c>
      <c r="U289" s="11">
        <f t="shared" ca="1" si="134"/>
        <v>0.16421293919940949</v>
      </c>
      <c r="V289" s="11">
        <f t="shared" ca="1" si="134"/>
        <v>-4.6231401152597273E-2</v>
      </c>
      <c r="W289" s="11">
        <f t="shared" ca="1" si="134"/>
        <v>-1.7345205485160553E-2</v>
      </c>
      <c r="X289" s="11">
        <f t="shared" ca="1" si="134"/>
        <v>-5.1401533035998599E-2</v>
      </c>
      <c r="Z289" s="1">
        <f t="shared" ca="1" si="120"/>
        <v>4.1897026278993305E-2</v>
      </c>
      <c r="AA289" s="1">
        <f t="shared" ca="1" si="121"/>
        <v>4.15382881989729E-2</v>
      </c>
      <c r="AB289" s="1">
        <f t="shared" ca="1" si="122"/>
        <v>4.3487467928256189E-2</v>
      </c>
      <c r="AC289" s="1">
        <f t="shared" ca="1" si="123"/>
        <v>4.4625730321416542E-2</v>
      </c>
      <c r="AD289" s="1">
        <f t="shared" ca="1" si="124"/>
        <v>4.7901660353009884E-2</v>
      </c>
      <c r="AE289" s="1">
        <f t="shared" ca="1" si="125"/>
        <v>5.2808866404458157E-2</v>
      </c>
      <c r="AF289" s="15">
        <f t="shared" ca="1" si="126"/>
        <v>3.0702627899330259E-4</v>
      </c>
      <c r="AG289" s="15">
        <f t="shared" ca="1" si="127"/>
        <v>-5.9171180102710053E-4</v>
      </c>
      <c r="AH289" s="15">
        <f t="shared" ca="1" si="128"/>
        <v>5.7467928256185741E-5</v>
      </c>
      <c r="AI289" s="15">
        <f t="shared" ca="1" si="129"/>
        <v>5.5730321416543049E-5</v>
      </c>
      <c r="AJ289" s="15">
        <f t="shared" ca="1" si="130"/>
        <v>1.2166035300988087E-4</v>
      </c>
      <c r="AK289" s="15">
        <f t="shared" ca="1" si="131"/>
        <v>-2.1133595541844574E-5</v>
      </c>
    </row>
    <row r="290" spans="1:37">
      <c r="A290" s="5">
        <f t="shared" si="133"/>
        <v>264</v>
      </c>
      <c r="B290" s="21">
        <v>36972</v>
      </c>
      <c r="C290" s="22">
        <v>4.095E-2</v>
      </c>
      <c r="D290" s="22">
        <v>4.1449999999999994E-2</v>
      </c>
      <c r="E290" s="22">
        <v>4.3029999999999999E-2</v>
      </c>
      <c r="F290" s="22">
        <v>4.446E-2</v>
      </c>
      <c r="G290" s="22">
        <v>4.7560000000000005E-2</v>
      </c>
      <c r="H290" s="22">
        <v>5.271E-2</v>
      </c>
      <c r="K290" s="15">
        <f t="shared" si="132"/>
        <v>-0.95027487281724943</v>
      </c>
      <c r="L290" s="15">
        <f t="shared" si="110"/>
        <v>-1.1558547710674196</v>
      </c>
      <c r="M290" s="15">
        <f t="shared" si="111"/>
        <v>-1.2929104400359188</v>
      </c>
      <c r="N290" s="15">
        <f t="shared" si="112"/>
        <v>-1.4083162990806883</v>
      </c>
      <c r="O290" s="15">
        <f t="shared" si="113"/>
        <v>-1.7466995542443817</v>
      </c>
      <c r="P290" s="15">
        <f t="shared" si="114"/>
        <v>-2.1052864219194536</v>
      </c>
      <c r="S290" s="11">
        <f t="shared" ca="1" si="134"/>
        <v>-3.4988702199609509</v>
      </c>
      <c r="T290" s="11">
        <f t="shared" ca="1" si="134"/>
        <v>-1.0454297336313272</v>
      </c>
      <c r="U290" s="11">
        <f t="shared" ca="1" si="134"/>
        <v>0.196268136534125</v>
      </c>
      <c r="V290" s="11">
        <f t="shared" ca="1" si="134"/>
        <v>-4.8033141248127853E-2</v>
      </c>
      <c r="W290" s="11">
        <f t="shared" ca="1" si="134"/>
        <v>8.0059835683651132E-3</v>
      </c>
      <c r="X290" s="11">
        <f t="shared" ca="1" si="134"/>
        <v>-3.5727259810988746E-2</v>
      </c>
      <c r="Z290" s="1">
        <f t="shared" ca="1" si="120"/>
        <v>4.1172458898982904E-2</v>
      </c>
      <c r="AA290" s="1">
        <f t="shared" ca="1" si="121"/>
        <v>4.1043388358100154E-2</v>
      </c>
      <c r="AB290" s="1">
        <f t="shared" ca="1" si="122"/>
        <v>4.3106887442312322E-2</v>
      </c>
      <c r="AC290" s="1">
        <f t="shared" ca="1" si="123"/>
        <v>4.4370615657688878E-2</v>
      </c>
      <c r="AD290" s="1">
        <f t="shared" ca="1" si="124"/>
        <v>4.7722000703638544E-2</v>
      </c>
      <c r="AE290" s="1">
        <f t="shared" ca="1" si="125"/>
        <v>5.2685160904132756E-2</v>
      </c>
      <c r="AF290" s="15">
        <f t="shared" ca="1" si="126"/>
        <v>2.2245889898290377E-4</v>
      </c>
      <c r="AG290" s="15">
        <f t="shared" ca="1" si="127"/>
        <v>-4.0661164189984E-4</v>
      </c>
      <c r="AH290" s="15">
        <f t="shared" ca="1" si="128"/>
        <v>7.6887442312323362E-5</v>
      </c>
      <c r="AI290" s="15">
        <f t="shared" ca="1" si="129"/>
        <v>-8.9384342311121801E-5</v>
      </c>
      <c r="AJ290" s="15">
        <f t="shared" ca="1" si="130"/>
        <v>1.6200070363853875E-4</v>
      </c>
      <c r="AK290" s="15">
        <f t="shared" ca="1" si="131"/>
        <v>-2.4839095867243421E-5</v>
      </c>
    </row>
    <row r="291" spans="1:37">
      <c r="A291" s="5">
        <f t="shared" si="133"/>
        <v>265</v>
      </c>
      <c r="B291" s="21">
        <v>36973</v>
      </c>
      <c r="C291" s="22">
        <v>4.2009999999999999E-2</v>
      </c>
      <c r="D291" s="22">
        <v>4.2610000000000002E-2</v>
      </c>
      <c r="E291" s="22">
        <v>4.3819999999999998E-2</v>
      </c>
      <c r="F291" s="22">
        <v>4.5019999999999998E-2</v>
      </c>
      <c r="G291" s="22">
        <v>4.8149999999999998E-2</v>
      </c>
      <c r="H291" s="22">
        <v>5.314E-2</v>
      </c>
      <c r="K291" s="15">
        <f t="shared" si="132"/>
        <v>-0.85456352556285653</v>
      </c>
      <c r="L291" s="15">
        <f t="shared" si="110"/>
        <v>-1.0417086515188194</v>
      </c>
      <c r="M291" s="15">
        <f t="shared" si="111"/>
        <v>-1.2017186626775944</v>
      </c>
      <c r="N291" s="15">
        <f t="shared" si="112"/>
        <v>-1.3297089579146619</v>
      </c>
      <c r="O291" s="15">
        <f t="shared" si="113"/>
        <v>-1.6171768552317982</v>
      </c>
      <c r="P291" s="15">
        <f t="shared" si="114"/>
        <v>-1.8987496984429977</v>
      </c>
      <c r="S291" s="11">
        <f t="shared" ca="1" si="134"/>
        <v>-3.2125774878971503</v>
      </c>
      <c r="T291" s="11">
        <f t="shared" ca="1" si="134"/>
        <v>-0.95159145359915986</v>
      </c>
      <c r="U291" s="11">
        <f t="shared" ca="1" si="134"/>
        <v>0.12785001316563338</v>
      </c>
      <c r="V291" s="11">
        <f t="shared" ca="1" si="134"/>
        <v>-5.0911497536310357E-2</v>
      </c>
      <c r="W291" s="11">
        <f t="shared" ca="1" si="134"/>
        <v>-9.2718408357269078E-3</v>
      </c>
      <c r="X291" s="11">
        <f t="shared" ca="1" si="134"/>
        <v>-5.4743086372930815E-2</v>
      </c>
      <c r="Z291" s="1">
        <f t="shared" ca="1" si="120"/>
        <v>4.2320192275355585E-2</v>
      </c>
      <c r="AA291" s="1">
        <f t="shared" ca="1" si="121"/>
        <v>4.1999586678353351E-2</v>
      </c>
      <c r="AB291" s="1">
        <f t="shared" ca="1" si="122"/>
        <v>4.3915483883779839E-2</v>
      </c>
      <c r="AC291" s="1">
        <f t="shared" ca="1" si="123"/>
        <v>4.5027792157694813E-2</v>
      </c>
      <c r="AD291" s="1">
        <f t="shared" ca="1" si="124"/>
        <v>4.8295752836797212E-2</v>
      </c>
      <c r="AE291" s="1">
        <f t="shared" ca="1" si="125"/>
        <v>5.3115730491653371E-2</v>
      </c>
      <c r="AF291" s="15">
        <f t="shared" ca="1" si="126"/>
        <v>3.1019227535558636E-4</v>
      </c>
      <c r="AG291" s="15">
        <f t="shared" ca="1" si="127"/>
        <v>-6.1041332164665091E-4</v>
      </c>
      <c r="AH291" s="15">
        <f t="shared" ca="1" si="128"/>
        <v>9.548388377984135E-5</v>
      </c>
      <c r="AI291" s="15">
        <f t="shared" ca="1" si="129"/>
        <v>7.7921576948150606E-6</v>
      </c>
      <c r="AJ291" s="15">
        <f t="shared" ca="1" si="130"/>
        <v>1.4575283679721385E-4</v>
      </c>
      <c r="AK291" s="15">
        <f t="shared" ca="1" si="131"/>
        <v>-2.4269508346629054E-5</v>
      </c>
    </row>
    <row r="292" spans="1:37">
      <c r="A292" s="5">
        <f t="shared" si="133"/>
        <v>266</v>
      </c>
      <c r="B292" s="21">
        <v>36976</v>
      </c>
      <c r="C292" s="22">
        <v>4.1900000000000007E-2</v>
      </c>
      <c r="D292" s="22">
        <v>4.2689999999999999E-2</v>
      </c>
      <c r="E292" s="22">
        <v>4.4050000000000006E-2</v>
      </c>
      <c r="F292" s="22">
        <v>4.5350000000000001E-2</v>
      </c>
      <c r="G292" s="22">
        <v>4.8689999999999997E-2</v>
      </c>
      <c r="H292" s="22">
        <v>5.3650000000000003E-2</v>
      </c>
      <c r="K292" s="15">
        <f t="shared" si="132"/>
        <v>-0.86449583518359474</v>
      </c>
      <c r="L292" s="15">
        <f t="shared" si="110"/>
        <v>-1.0338365053430543</v>
      </c>
      <c r="M292" s="15">
        <f t="shared" si="111"/>
        <v>-1.1751691578770687</v>
      </c>
      <c r="N292" s="15">
        <f t="shared" si="112"/>
        <v>-1.2833867747275385</v>
      </c>
      <c r="O292" s="15">
        <f t="shared" si="113"/>
        <v>-1.4986306561355345</v>
      </c>
      <c r="P292" s="15">
        <f t="shared" si="114"/>
        <v>-1.6537875380406872</v>
      </c>
      <c r="S292" s="11">
        <f t="shared" ca="1" si="134"/>
        <v>-3.0447303768325975</v>
      </c>
      <c r="T292" s="11">
        <f t="shared" ca="1" si="134"/>
        <v>-0.73845822809397066</v>
      </c>
      <c r="U292" s="11">
        <f t="shared" ca="1" si="134"/>
        <v>6.936515791929132E-2</v>
      </c>
      <c r="V292" s="11">
        <f t="shared" ca="1" si="134"/>
        <v>-4.5509250347658736E-2</v>
      </c>
      <c r="W292" s="11">
        <f t="shared" ca="1" si="134"/>
        <v>-9.811241225905723E-3</v>
      </c>
      <c r="X292" s="11">
        <f t="shared" ca="1" si="134"/>
        <v>-4.9996967778587767E-2</v>
      </c>
      <c r="Z292" s="1">
        <f t="shared" ca="1" si="120"/>
        <v>4.2182977087661902E-2</v>
      </c>
      <c r="AA292" s="1">
        <f t="shared" ca="1" si="121"/>
        <v>4.2131956801042134E-2</v>
      </c>
      <c r="AB292" s="1">
        <f t="shared" ca="1" si="122"/>
        <v>4.4134496787725505E-2</v>
      </c>
      <c r="AC292" s="1">
        <f t="shared" ca="1" si="123"/>
        <v>4.5365597216224351E-2</v>
      </c>
      <c r="AD292" s="1">
        <f t="shared" ca="1" si="124"/>
        <v>4.8818193750006338E-2</v>
      </c>
      <c r="AE292" s="1">
        <f t="shared" ca="1" si="125"/>
        <v>5.362847494104455E-2</v>
      </c>
      <c r="AF292" s="15">
        <f t="shared" ca="1" si="126"/>
        <v>2.8297708766189533E-4</v>
      </c>
      <c r="AG292" s="15">
        <f t="shared" ca="1" si="127"/>
        <v>-5.5804319895786519E-4</v>
      </c>
      <c r="AH292" s="15">
        <f t="shared" ca="1" si="128"/>
        <v>8.4496787725499289E-5</v>
      </c>
      <c r="AI292" s="15">
        <f t="shared" ca="1" si="129"/>
        <v>1.5597216224350063E-5</v>
      </c>
      <c r="AJ292" s="15">
        <f t="shared" ca="1" si="130"/>
        <v>1.2819375000634042E-4</v>
      </c>
      <c r="AK292" s="15">
        <f t="shared" ca="1" si="131"/>
        <v>-2.1525058955453036E-5</v>
      </c>
    </row>
    <row r="293" spans="1:37">
      <c r="A293" s="5">
        <f t="shared" si="133"/>
        <v>267</v>
      </c>
      <c r="B293" s="21">
        <v>36977</v>
      </c>
      <c r="C293" s="22">
        <v>4.2970000000000001E-2</v>
      </c>
      <c r="D293" s="22">
        <v>4.4130000000000003E-2</v>
      </c>
      <c r="E293" s="22">
        <v>4.5560000000000003E-2</v>
      </c>
      <c r="F293" s="22">
        <v>4.6960000000000002E-2</v>
      </c>
      <c r="G293" s="22">
        <v>5.0110000000000002E-2</v>
      </c>
      <c r="H293" s="22">
        <v>5.459E-2</v>
      </c>
      <c r="K293" s="15">
        <f t="shared" si="132"/>
        <v>-0.76788155069095321</v>
      </c>
      <c r="L293" s="15">
        <f t="shared" si="110"/>
        <v>-0.89213787417927515</v>
      </c>
      <c r="M293" s="15">
        <f t="shared" si="111"/>
        <v>-1.0008658872301448</v>
      </c>
      <c r="N293" s="15">
        <f t="shared" si="112"/>
        <v>-1.0573906688752115</v>
      </c>
      <c r="O293" s="15">
        <f t="shared" si="113"/>
        <v>-1.1868980585120239</v>
      </c>
      <c r="P293" s="15">
        <f t="shared" si="114"/>
        <v>-1.2022886541619242</v>
      </c>
      <c r="S293" s="11">
        <f t="shared" ca="1" si="134"/>
        <v>-2.4839436204621501</v>
      </c>
      <c r="T293" s="11">
        <f t="shared" ca="1" si="134"/>
        <v>-0.43174827536253962</v>
      </c>
      <c r="U293" s="11">
        <f t="shared" ca="1" si="134"/>
        <v>1.4250641136945408E-2</v>
      </c>
      <c r="V293" s="11">
        <f t="shared" ca="1" si="134"/>
        <v>-3.5644499103077321E-2</v>
      </c>
      <c r="W293" s="11">
        <f t="shared" ca="1" si="134"/>
        <v>1.9262339537390941E-3</v>
      </c>
      <c r="X293" s="11">
        <f t="shared" ca="1" si="134"/>
        <v>-4.1530929782599105E-2</v>
      </c>
      <c r="Z293" s="1">
        <f t="shared" ca="1" si="120"/>
        <v>4.3171781098665422E-2</v>
      </c>
      <c r="AA293" s="1">
        <f t="shared" ca="1" si="121"/>
        <v>4.3700623440506882E-2</v>
      </c>
      <c r="AB293" s="1">
        <f t="shared" ca="1" si="122"/>
        <v>4.5680051855255206E-2</v>
      </c>
      <c r="AC293" s="1">
        <f t="shared" ca="1" si="123"/>
        <v>4.692160692771357E-2</v>
      </c>
      <c r="AD293" s="1">
        <f t="shared" ca="1" si="124"/>
        <v>5.0220468726358783E-2</v>
      </c>
      <c r="AE293" s="1">
        <f t="shared" ca="1" si="125"/>
        <v>5.4572246394795222E-2</v>
      </c>
      <c r="AF293" s="15">
        <f t="shared" ca="1" si="126"/>
        <v>2.0178109866542115E-4</v>
      </c>
      <c r="AG293" s="15">
        <f t="shared" ca="1" si="127"/>
        <v>-4.2937655949312065E-4</v>
      </c>
      <c r="AH293" s="15">
        <f t="shared" ca="1" si="128"/>
        <v>1.2005185525520295E-4</v>
      </c>
      <c r="AI293" s="15">
        <f t="shared" ca="1" si="129"/>
        <v>-3.8393072286431462E-5</v>
      </c>
      <c r="AJ293" s="15">
        <f t="shared" ca="1" si="130"/>
        <v>1.1046872635878113E-4</v>
      </c>
      <c r="AK293" s="15">
        <f t="shared" ca="1" si="131"/>
        <v>-1.7753605204777478E-5</v>
      </c>
    </row>
    <row r="294" spans="1:37">
      <c r="A294" s="5">
        <f t="shared" si="133"/>
        <v>268</v>
      </c>
      <c r="B294" s="21">
        <v>36978</v>
      </c>
      <c r="C294" s="22">
        <v>4.2210000000000004E-2</v>
      </c>
      <c r="D294" s="22">
        <v>4.3449999999999996E-2</v>
      </c>
      <c r="E294" s="22">
        <v>4.4909999999999999E-2</v>
      </c>
      <c r="F294" s="22">
        <v>4.6440000000000002E-2</v>
      </c>
      <c r="G294" s="22">
        <v>4.9749999999999996E-2</v>
      </c>
      <c r="H294" s="22">
        <v>5.4640000000000008E-2</v>
      </c>
      <c r="K294" s="15">
        <f t="shared" si="132"/>
        <v>-0.83650478079787627</v>
      </c>
      <c r="L294" s="15">
        <f t="shared" si="110"/>
        <v>-0.95905111667328247</v>
      </c>
      <c r="M294" s="15">
        <f t="shared" si="111"/>
        <v>-1.07589709644902</v>
      </c>
      <c r="N294" s="15">
        <f t="shared" si="112"/>
        <v>-1.1303831999579506</v>
      </c>
      <c r="O294" s="15">
        <f t="shared" si="113"/>
        <v>-1.2659288579095347</v>
      </c>
      <c r="P294" s="15">
        <f t="shared" si="114"/>
        <v>-1.1782727560832624</v>
      </c>
      <c r="S294" s="11">
        <f t="shared" ca="1" si="134"/>
        <v>-2.6268202138201922</v>
      </c>
      <c r="T294" s="11">
        <f t="shared" ca="1" si="134"/>
        <v>-0.37191010381938205</v>
      </c>
      <c r="U294" s="11">
        <f t="shared" ca="1" si="134"/>
        <v>-3.1898498080890736E-2</v>
      </c>
      <c r="V294" s="11">
        <f t="shared" ca="1" si="134"/>
        <v>-6.3880617672175066E-2</v>
      </c>
      <c r="W294" s="11">
        <f t="shared" ca="1" si="134"/>
        <v>7.1983394414706567E-3</v>
      </c>
      <c r="X294" s="11">
        <f t="shared" ca="1" si="134"/>
        <v>-4.5727124978060557E-2</v>
      </c>
      <c r="Z294" s="1">
        <f t="shared" ca="1" si="120"/>
        <v>4.2511318866930978E-2</v>
      </c>
      <c r="AA294" s="1">
        <f t="shared" ca="1" si="121"/>
        <v>4.2913749612150741E-2</v>
      </c>
      <c r="AB294" s="1">
        <f t="shared" ca="1" si="122"/>
        <v>4.4987920417999552E-2</v>
      </c>
      <c r="AC294" s="1">
        <f t="shared" ca="1" si="123"/>
        <v>4.6338890090784957E-2</v>
      </c>
      <c r="AD294" s="1">
        <f t="shared" ca="1" si="124"/>
        <v>4.9962162412836297E-2</v>
      </c>
      <c r="AE294" s="1">
        <f t="shared" ca="1" si="125"/>
        <v>5.4607268901939975E-2</v>
      </c>
      <c r="AF294" s="15">
        <f t="shared" ca="1" si="126"/>
        <v>3.0131886693097326E-4</v>
      </c>
      <c r="AG294" s="15">
        <f t="shared" ca="1" si="127"/>
        <v>-5.3625038784925472E-4</v>
      </c>
      <c r="AH294" s="15">
        <f t="shared" ca="1" si="128"/>
        <v>7.7920417999553793E-5</v>
      </c>
      <c r="AI294" s="15">
        <f t="shared" ca="1" si="129"/>
        <v>-1.0110990921504553E-4</v>
      </c>
      <c r="AJ294" s="15">
        <f t="shared" ca="1" si="130"/>
        <v>2.1216241283630172E-4</v>
      </c>
      <c r="AK294" s="15">
        <f t="shared" ca="1" si="131"/>
        <v>-3.2731098060033437E-5</v>
      </c>
    </row>
    <row r="295" spans="1:37">
      <c r="A295" s="5">
        <f t="shared" si="133"/>
        <v>269</v>
      </c>
      <c r="B295" s="21">
        <v>36979</v>
      </c>
      <c r="C295" s="22">
        <v>4.1459999999999997E-2</v>
      </c>
      <c r="D295" s="22">
        <v>4.2709999999999998E-2</v>
      </c>
      <c r="E295" s="22">
        <v>4.4800000000000006E-2</v>
      </c>
      <c r="F295" s="22">
        <v>4.6509999999999996E-2</v>
      </c>
      <c r="G295" s="22">
        <v>4.9970000000000001E-2</v>
      </c>
      <c r="H295" s="22">
        <v>5.4960000000000009E-2</v>
      </c>
      <c r="K295" s="15">
        <f t="shared" si="132"/>
        <v>-0.90422507366655125</v>
      </c>
      <c r="L295" s="15">
        <f t="shared" si="110"/>
        <v>-1.0318684687991129</v>
      </c>
      <c r="M295" s="15">
        <f t="shared" si="111"/>
        <v>-1.0885946857014439</v>
      </c>
      <c r="N295" s="15">
        <f t="shared" si="112"/>
        <v>-1.1205572823121981</v>
      </c>
      <c r="O295" s="15">
        <f t="shared" si="113"/>
        <v>-1.2176322582777221</v>
      </c>
      <c r="P295" s="15">
        <f t="shared" si="114"/>
        <v>-1.0245710083798527</v>
      </c>
      <c r="S295" s="11">
        <f t="shared" ca="1" si="134"/>
        <v>-2.6100610289365731</v>
      </c>
      <c r="T295" s="11">
        <f t="shared" ca="1" si="134"/>
        <v>-0.1880467584012353</v>
      </c>
      <c r="U295" s="11">
        <f t="shared" ca="1" si="134"/>
        <v>-5.6315529876332815E-2</v>
      </c>
      <c r="V295" s="11">
        <f t="shared" ca="1" si="134"/>
        <v>-6.2975458576845555E-2</v>
      </c>
      <c r="W295" s="11">
        <f t="shared" ca="1" si="134"/>
        <v>2.0274266387513638E-2</v>
      </c>
      <c r="X295" s="11">
        <f t="shared" ca="1" si="134"/>
        <v>-1.0394698457695322E-2</v>
      </c>
      <c r="Z295" s="1">
        <f t="shared" ca="1" si="120"/>
        <v>4.1662515764065863E-2</v>
      </c>
      <c r="AA295" s="1">
        <f t="shared" ca="1" si="121"/>
        <v>4.2486743624525432E-2</v>
      </c>
      <c r="AB295" s="1">
        <f t="shared" ca="1" si="122"/>
        <v>4.4748076793595264E-2</v>
      </c>
      <c r="AC295" s="1">
        <f t="shared" ca="1" si="123"/>
        <v>4.6324825914775686E-2</v>
      </c>
      <c r="AD295" s="1">
        <f t="shared" ca="1" si="124"/>
        <v>5.0206094362214022E-2</v>
      </c>
      <c r="AE295" s="1">
        <f t="shared" ca="1" si="125"/>
        <v>5.4925782639235518E-2</v>
      </c>
      <c r="AF295" s="15">
        <f t="shared" ca="1" si="126"/>
        <v>2.0251576406586647E-4</v>
      </c>
      <c r="AG295" s="15">
        <f t="shared" ca="1" si="127"/>
        <v>-2.2325637547456617E-4</v>
      </c>
      <c r="AH295" s="15">
        <f t="shared" ca="1" si="128"/>
        <v>-5.192320640474285E-5</v>
      </c>
      <c r="AI295" s="15">
        <f t="shared" ca="1" si="129"/>
        <v>-1.8517408522431E-4</v>
      </c>
      <c r="AJ295" s="15">
        <f t="shared" ca="1" si="130"/>
        <v>2.3609436221402186E-4</v>
      </c>
      <c r="AK295" s="15">
        <f t="shared" ca="1" si="131"/>
        <v>-3.4217360764490778E-5</v>
      </c>
    </row>
    <row r="296" spans="1:37">
      <c r="A296" s="5">
        <f t="shared" si="133"/>
        <v>270</v>
      </c>
      <c r="B296" s="21">
        <v>36980</v>
      </c>
      <c r="C296" s="22">
        <v>4.1130000000000007E-2</v>
      </c>
      <c r="D296" s="22">
        <v>4.1799999999999997E-2</v>
      </c>
      <c r="E296" s="22">
        <v>4.4139999999999999E-2</v>
      </c>
      <c r="F296" s="22">
        <v>4.5570000000000006E-2</v>
      </c>
      <c r="G296" s="22">
        <v>4.9169999999999998E-2</v>
      </c>
      <c r="H296" s="22">
        <v>5.4440000000000002E-2</v>
      </c>
      <c r="K296" s="15">
        <f t="shared" si="132"/>
        <v>-0.93402200252876699</v>
      </c>
      <c r="L296" s="15">
        <f t="shared" si="110"/>
        <v>-1.1214141315484454</v>
      </c>
      <c r="M296" s="15">
        <f t="shared" si="111"/>
        <v>-1.1647802212159946</v>
      </c>
      <c r="N296" s="15">
        <f t="shared" si="112"/>
        <v>-1.2525053192694557</v>
      </c>
      <c r="O296" s="15">
        <f t="shared" si="113"/>
        <v>-1.3932562569388549</v>
      </c>
      <c r="P296" s="15">
        <f t="shared" si="114"/>
        <v>-1.274336348397896</v>
      </c>
      <c r="S296" s="11">
        <f t="shared" ca="1" si="134"/>
        <v>-2.9114059303567381</v>
      </c>
      <c r="T296" s="11">
        <f t="shared" ca="1" si="134"/>
        <v>-0.37171616107136174</v>
      </c>
      <c r="U296" s="11">
        <f t="shared" ca="1" si="134"/>
        <v>-4.0774834114988612E-2</v>
      </c>
      <c r="V296" s="11">
        <f t="shared" ca="1" si="134"/>
        <v>-6.5387327394956674E-2</v>
      </c>
      <c r="W296" s="11">
        <f t="shared" ca="1" si="134"/>
        <v>7.6642337642073843E-3</v>
      </c>
      <c r="X296" s="11">
        <f t="shared" ca="1" si="134"/>
        <v>9.5495888840639413E-3</v>
      </c>
      <c r="Z296" s="1">
        <f t="shared" ca="1" si="120"/>
        <v>4.1337698713025985E-2</v>
      </c>
      <c r="AA296" s="1">
        <f t="shared" ca="1" si="121"/>
        <v>4.1689889528554687E-2</v>
      </c>
      <c r="AB296" s="1">
        <f t="shared" ca="1" si="122"/>
        <v>4.3920052012391977E-2</v>
      </c>
      <c r="AC296" s="1">
        <f t="shared" ca="1" si="123"/>
        <v>4.5440993397739861E-2</v>
      </c>
      <c r="AD296" s="1">
        <f t="shared" ca="1" si="124"/>
        <v>4.9407022536597699E-2</v>
      </c>
      <c r="AE296" s="1">
        <f t="shared" ca="1" si="125"/>
        <v>5.4405392894337767E-2</v>
      </c>
      <c r="AF296" s="15">
        <f t="shared" ca="1" si="126"/>
        <v>2.0769871302597775E-4</v>
      </c>
      <c r="AG296" s="15">
        <f t="shared" ca="1" si="127"/>
        <v>-1.1011047144530994E-4</v>
      </c>
      <c r="AH296" s="15">
        <f t="shared" ca="1" si="128"/>
        <v>-2.1994798760802126E-4</v>
      </c>
      <c r="AI296" s="15">
        <f t="shared" ca="1" si="129"/>
        <v>-1.2900660226014549E-4</v>
      </c>
      <c r="AJ296" s="15">
        <f t="shared" ca="1" si="130"/>
        <v>2.3702253659770023E-4</v>
      </c>
      <c r="AK296" s="15">
        <f t="shared" ca="1" si="131"/>
        <v>-3.4607105662234905E-5</v>
      </c>
    </row>
    <row r="297" spans="1:37">
      <c r="A297" s="5">
        <f t="shared" si="133"/>
        <v>271</v>
      </c>
      <c r="B297" s="21">
        <v>36983</v>
      </c>
      <c r="C297" s="22">
        <v>4.0910000000000002E-2</v>
      </c>
      <c r="D297" s="22">
        <v>4.2130000000000001E-2</v>
      </c>
      <c r="E297" s="22">
        <v>4.4450000000000003E-2</v>
      </c>
      <c r="F297" s="22">
        <v>4.6040000000000005E-2</v>
      </c>
      <c r="G297" s="22">
        <v>4.9770000000000002E-2</v>
      </c>
      <c r="H297" s="22">
        <v>5.4879999999999998E-2</v>
      </c>
      <c r="K297" s="15">
        <f t="shared" si="132"/>
        <v>-0.9538866217702453</v>
      </c>
      <c r="L297" s="15">
        <f t="shared" si="110"/>
        <v>-1.0889415285734123</v>
      </c>
      <c r="M297" s="15">
        <f t="shared" si="111"/>
        <v>-1.1289961060500691</v>
      </c>
      <c r="N297" s="15">
        <f t="shared" si="112"/>
        <v>-1.1865313007908265</v>
      </c>
      <c r="O297" s="15">
        <f t="shared" si="113"/>
        <v>-1.261538257943005</v>
      </c>
      <c r="P297" s="15">
        <f t="shared" si="114"/>
        <v>-1.0629964453057101</v>
      </c>
      <c r="S297" s="11">
        <f t="shared" ref="S297:X306" ca="1" si="135">SUMPRODUCT(OFFSET($S$13:$X$13,S$24,0),$K297:$P297)</f>
        <v>-2.7312065741765945</v>
      </c>
      <c r="T297" s="11">
        <f t="shared" ca="1" si="135"/>
        <v>-0.18168631843574745</v>
      </c>
      <c r="U297" s="11">
        <f t="shared" ca="1" si="135"/>
        <v>-5.9758863740434265E-2</v>
      </c>
      <c r="V297" s="11">
        <f t="shared" ca="1" si="135"/>
        <v>-5.9481046747242639E-2</v>
      </c>
      <c r="W297" s="11">
        <f t="shared" ca="1" si="135"/>
        <v>3.6878997864083565E-3</v>
      </c>
      <c r="X297" s="11">
        <f t="shared" ca="1" si="135"/>
        <v>-5.5462453549920583E-4</v>
      </c>
      <c r="Z297" s="1">
        <f t="shared" ca="1" si="120"/>
        <v>4.1123557216699427E-2</v>
      </c>
      <c r="AA297" s="1">
        <f t="shared" ca="1" si="121"/>
        <v>4.1949081220712198E-2</v>
      </c>
      <c r="AB297" s="1">
        <f t="shared" ca="1" si="122"/>
        <v>4.4285195879642893E-2</v>
      </c>
      <c r="AC297" s="1">
        <f t="shared" ca="1" si="123"/>
        <v>4.5944206569565521E-2</v>
      </c>
      <c r="AD297" s="1">
        <f t="shared" ca="1" si="124"/>
        <v>4.9978692519935003E-2</v>
      </c>
      <c r="AE297" s="1">
        <f t="shared" ca="1" si="125"/>
        <v>5.4849016245533656E-2</v>
      </c>
      <c r="AF297" s="15">
        <f t="shared" ca="1" si="126"/>
        <v>2.135572166994254E-4</v>
      </c>
      <c r="AG297" s="15">
        <f t="shared" ca="1" si="127"/>
        <v>-1.8091877928780309E-4</v>
      </c>
      <c r="AH297" s="15">
        <f t="shared" ca="1" si="128"/>
        <v>-1.6480412035711073E-4</v>
      </c>
      <c r="AI297" s="15">
        <f t="shared" ca="1" si="129"/>
        <v>-9.5793430434483462E-5</v>
      </c>
      <c r="AJ297" s="15">
        <f t="shared" ca="1" si="130"/>
        <v>2.0869251993500121E-4</v>
      </c>
      <c r="AK297" s="15">
        <f t="shared" ca="1" si="131"/>
        <v>-3.0983754466341884E-5</v>
      </c>
    </row>
    <row r="298" spans="1:37">
      <c r="A298" s="5">
        <f t="shared" si="133"/>
        <v>272</v>
      </c>
      <c r="B298" s="21">
        <v>36984</v>
      </c>
      <c r="C298" s="22">
        <v>4.0050000000000002E-2</v>
      </c>
      <c r="D298" s="22">
        <v>4.122E-2</v>
      </c>
      <c r="E298" s="22">
        <v>4.3540000000000002E-2</v>
      </c>
      <c r="F298" s="22">
        <v>4.53E-2</v>
      </c>
      <c r="G298" s="22">
        <v>4.929E-2</v>
      </c>
      <c r="H298" s="22">
        <v>5.466E-2</v>
      </c>
      <c r="K298" s="15">
        <f t="shared" si="132"/>
        <v>-1.0315392242596586</v>
      </c>
      <c r="L298" s="15">
        <f t="shared" si="110"/>
        <v>-1.1784871913227448</v>
      </c>
      <c r="M298" s="15">
        <f t="shared" si="111"/>
        <v>-1.2340397989564937</v>
      </c>
      <c r="N298" s="15">
        <f t="shared" si="112"/>
        <v>-1.2904052873316483</v>
      </c>
      <c r="O298" s="15">
        <f t="shared" si="113"/>
        <v>-1.3669126571396846</v>
      </c>
      <c r="P298" s="15">
        <f t="shared" si="114"/>
        <v>-1.168666396851803</v>
      </c>
      <c r="S298" s="11">
        <f t="shared" ca="1" si="135"/>
        <v>-2.9706154226339998</v>
      </c>
      <c r="T298" s="11">
        <f t="shared" ca="1" si="135"/>
        <v>-0.20893174851121576</v>
      </c>
      <c r="U298" s="11">
        <f t="shared" ca="1" si="135"/>
        <v>-6.1393827629132924E-2</v>
      </c>
      <c r="V298" s="11">
        <f t="shared" ca="1" si="135"/>
        <v>-5.5344863970841374E-2</v>
      </c>
      <c r="W298" s="11">
        <f t="shared" ca="1" si="135"/>
        <v>5.0065025300594854E-3</v>
      </c>
      <c r="X298" s="11">
        <f t="shared" ca="1" si="135"/>
        <v>-8.4164021934051234E-3</v>
      </c>
      <c r="Z298" s="1">
        <f t="shared" ca="1" si="120"/>
        <v>4.0258779971214367E-2</v>
      </c>
      <c r="AA298" s="1">
        <f t="shared" ca="1" si="121"/>
        <v>4.0994544793249668E-2</v>
      </c>
      <c r="AB298" s="1">
        <f t="shared" ca="1" si="122"/>
        <v>4.3435602217510215E-2</v>
      </c>
      <c r="AC298" s="1">
        <f t="shared" ca="1" si="123"/>
        <v>4.520576230672628E-2</v>
      </c>
      <c r="AD298" s="1">
        <f t="shared" ca="1" si="124"/>
        <v>4.9483227674246275E-2</v>
      </c>
      <c r="AE298" s="1">
        <f t="shared" ca="1" si="125"/>
        <v>5.4631167506445269E-2</v>
      </c>
      <c r="AF298" s="15">
        <f t="shared" ca="1" si="126"/>
        <v>2.0877997121436509E-4</v>
      </c>
      <c r="AG298" s="15">
        <f t="shared" ca="1" si="127"/>
        <v>-2.2545520675033154E-4</v>
      </c>
      <c r="AH298" s="15">
        <f t="shared" ca="1" si="128"/>
        <v>-1.0439778248978737E-4</v>
      </c>
      <c r="AI298" s="15">
        <f t="shared" ca="1" si="129"/>
        <v>-9.4237693273720169E-5</v>
      </c>
      <c r="AJ298" s="15">
        <f t="shared" ca="1" si="130"/>
        <v>1.9322767424627407E-4</v>
      </c>
      <c r="AK298" s="15">
        <f t="shared" ca="1" si="131"/>
        <v>-2.8832493554731276E-5</v>
      </c>
    </row>
    <row r="299" spans="1:37">
      <c r="A299" s="5">
        <f t="shared" si="133"/>
        <v>273</v>
      </c>
      <c r="B299" s="21">
        <v>36985</v>
      </c>
      <c r="C299" s="22">
        <v>3.9619999999999995E-2</v>
      </c>
      <c r="D299" s="22">
        <v>4.0970000000000006E-2</v>
      </c>
      <c r="E299" s="22">
        <v>4.326E-2</v>
      </c>
      <c r="F299" s="22">
        <v>4.5030000000000001E-2</v>
      </c>
      <c r="G299" s="22">
        <v>4.9139999999999996E-2</v>
      </c>
      <c r="H299" s="22">
        <v>5.4760000000000003E-2</v>
      </c>
      <c r="K299" s="15">
        <f t="shared" si="132"/>
        <v>-1.0703655255043658</v>
      </c>
      <c r="L299" s="15">
        <f t="shared" ref="L299:L362" si="136">(D299-D$21)/D$22</f>
        <v>-1.2030876481220114</v>
      </c>
      <c r="M299" s="15">
        <f t="shared" ref="M299:M362" si="137">(E299-E$21)/E$22</f>
        <v>-1.2663609352353937</v>
      </c>
      <c r="N299" s="15">
        <f t="shared" ref="N299:N362" si="138">(F299-F$21)/F$22</f>
        <v>-1.3283052553938395</v>
      </c>
      <c r="O299" s="15">
        <f t="shared" ref="O299:O362" si="139">(G299-G$21)/G$22</f>
        <v>-1.3998421568886477</v>
      </c>
      <c r="P299" s="15">
        <f t="shared" ref="P299:P362" si="140">(H299-H$21)/H$22</f>
        <v>-1.1206346006944863</v>
      </c>
      <c r="S299" s="11">
        <f t="shared" ca="1" si="135"/>
        <v>-3.0228261267639329</v>
      </c>
      <c r="T299" s="11">
        <f t="shared" ca="1" si="135"/>
        <v>-0.15156808688948742</v>
      </c>
      <c r="U299" s="11">
        <f t="shared" ca="1" si="135"/>
        <v>-9.7920070663170766E-2</v>
      </c>
      <c r="V299" s="11">
        <f t="shared" ca="1" si="135"/>
        <v>-7.9251055533081649E-2</v>
      </c>
      <c r="W299" s="11">
        <f t="shared" ca="1" si="135"/>
        <v>6.7743345072551753E-4</v>
      </c>
      <c r="X299" s="11">
        <f t="shared" ca="1" si="135"/>
        <v>-1.5062634485861816E-2</v>
      </c>
      <c r="Z299" s="1">
        <f t="shared" ca="1" si="120"/>
        <v>3.9940558483920856E-2</v>
      </c>
      <c r="AA299" s="1">
        <f t="shared" ca="1" si="121"/>
        <v>4.0606108059337474E-2</v>
      </c>
      <c r="AB299" s="1">
        <f t="shared" ca="1" si="122"/>
        <v>4.3098754776001544E-2</v>
      </c>
      <c r="AC299" s="1">
        <f t="shared" ca="1" si="123"/>
        <v>4.493119864550979E-2</v>
      </c>
      <c r="AD299" s="1">
        <f t="shared" ca="1" si="124"/>
        <v>4.9408297642359669E-2</v>
      </c>
      <c r="AE299" s="1">
        <f t="shared" ca="1" si="125"/>
        <v>5.4719405438030951E-2</v>
      </c>
      <c r="AF299" s="15">
        <f t="shared" ca="1" si="126"/>
        <v>3.2055848392086028E-4</v>
      </c>
      <c r="AG299" s="15">
        <f t="shared" ca="1" si="127"/>
        <v>-3.6389194066253211E-4</v>
      </c>
      <c r="AH299" s="15">
        <f t="shared" ca="1" si="128"/>
        <v>-1.6124522399845603E-4</v>
      </c>
      <c r="AI299" s="15">
        <f t="shared" ca="1" si="129"/>
        <v>-9.8801354490210547E-5</v>
      </c>
      <c r="AJ299" s="15">
        <f t="shared" ca="1" si="130"/>
        <v>2.6829764235967307E-4</v>
      </c>
      <c r="AK299" s="15">
        <f t="shared" ca="1" si="131"/>
        <v>-4.0594561969052589E-5</v>
      </c>
    </row>
    <row r="300" spans="1:37">
      <c r="A300" s="5">
        <f t="shared" si="133"/>
        <v>274</v>
      </c>
      <c r="B300" s="21">
        <v>36986</v>
      </c>
      <c r="C300" s="22">
        <v>3.9939999999999996E-2</v>
      </c>
      <c r="D300" s="22">
        <v>4.1710000000000004E-2</v>
      </c>
      <c r="E300" s="22">
        <v>4.4109999999999996E-2</v>
      </c>
      <c r="F300" s="22">
        <v>4.5649999999999996E-2</v>
      </c>
      <c r="G300" s="22">
        <v>4.9729999999999996E-2</v>
      </c>
      <c r="H300" s="22">
        <v>5.527E-2</v>
      </c>
      <c r="K300" s="15">
        <f t="shared" si="132"/>
        <v>-1.0414715338803979</v>
      </c>
      <c r="L300" s="15">
        <f t="shared" si="136"/>
        <v>-1.1302702959961808</v>
      </c>
      <c r="M300" s="15">
        <f t="shared" si="137"/>
        <v>-1.1682432001030196</v>
      </c>
      <c r="N300" s="15">
        <f t="shared" si="138"/>
        <v>-1.2412756991028819</v>
      </c>
      <c r="O300" s="15">
        <f t="shared" si="139"/>
        <v>-1.2703194578760628</v>
      </c>
      <c r="P300" s="15">
        <f t="shared" si="140"/>
        <v>-0.87567244029217928</v>
      </c>
      <c r="S300" s="11">
        <f t="shared" ca="1" si="135"/>
        <v>-2.7597975780736137</v>
      </c>
      <c r="T300" s="11">
        <f t="shared" ca="1" si="135"/>
        <v>1.5791486323469162E-2</v>
      </c>
      <c r="U300" s="11">
        <f t="shared" ca="1" si="135"/>
        <v>-0.14175755059570139</v>
      </c>
      <c r="V300" s="11">
        <f t="shared" ca="1" si="135"/>
        <v>-0.10535455734767724</v>
      </c>
      <c r="W300" s="11">
        <f t="shared" ca="1" si="135"/>
        <v>-1.5922125561706482E-2</v>
      </c>
      <c r="X300" s="11">
        <f t="shared" ca="1" si="135"/>
        <v>-8.0522321168175481E-3</v>
      </c>
      <c r="Z300" s="1">
        <f t="shared" ca="1" si="120"/>
        <v>4.0387025248288487E-2</v>
      </c>
      <c r="AA300" s="1">
        <f t="shared" ca="1" si="121"/>
        <v>4.1273547247882819E-2</v>
      </c>
      <c r="AB300" s="1">
        <f t="shared" ca="1" si="122"/>
        <v>4.3759580912940091E-2</v>
      </c>
      <c r="AC300" s="1">
        <f t="shared" ca="1" si="123"/>
        <v>4.5603922819749738E-2</v>
      </c>
      <c r="AD300" s="1">
        <f t="shared" ca="1" si="124"/>
        <v>5.0071763946685804E-2</v>
      </c>
      <c r="AE300" s="1">
        <f t="shared" ca="1" si="125"/>
        <v>5.5217450874508522E-2</v>
      </c>
      <c r="AF300" s="15">
        <f t="shared" ca="1" si="126"/>
        <v>4.4702524828849066E-4</v>
      </c>
      <c r="AG300" s="15">
        <f t="shared" ca="1" si="127"/>
        <v>-4.3645275211718487E-4</v>
      </c>
      <c r="AH300" s="15">
        <f t="shared" ca="1" si="128"/>
        <v>-3.5041908705990554E-4</v>
      </c>
      <c r="AI300" s="15">
        <f t="shared" ca="1" si="129"/>
        <v>-4.6077180250257699E-5</v>
      </c>
      <c r="AJ300" s="15">
        <f t="shared" ca="1" si="130"/>
        <v>3.4176394668580801E-4</v>
      </c>
      <c r="AK300" s="15">
        <f t="shared" ca="1" si="131"/>
        <v>-5.2549125491477278E-5</v>
      </c>
    </row>
    <row r="301" spans="1:37">
      <c r="A301" s="5">
        <f t="shared" si="133"/>
        <v>275</v>
      </c>
      <c r="B301" s="21">
        <v>36987</v>
      </c>
      <c r="C301" s="22">
        <v>3.8859999999999999E-2</v>
      </c>
      <c r="D301" s="22">
        <v>4.079E-2</v>
      </c>
      <c r="E301" s="22">
        <v>4.3179999999999996E-2</v>
      </c>
      <c r="F301" s="22">
        <v>4.4749999999999998E-2</v>
      </c>
      <c r="G301" s="22">
        <v>4.8899999999999999E-2</v>
      </c>
      <c r="H301" s="22">
        <v>5.4640000000000008E-2</v>
      </c>
      <c r="K301" s="15">
        <f t="shared" si="132"/>
        <v>-1.1389887556112888</v>
      </c>
      <c r="L301" s="15">
        <f t="shared" si="136"/>
        <v>-1.2207999770174844</v>
      </c>
      <c r="M301" s="15">
        <f t="shared" si="137"/>
        <v>-1.2755955456007941</v>
      </c>
      <c r="N301" s="15">
        <f t="shared" si="138"/>
        <v>-1.3676089259768534</v>
      </c>
      <c r="O301" s="15">
        <f t="shared" si="139"/>
        <v>-1.4525293564869868</v>
      </c>
      <c r="P301" s="15">
        <f t="shared" si="140"/>
        <v>-1.1782727560832624</v>
      </c>
      <c r="S301" s="11">
        <f t="shared" ca="1" si="135"/>
        <v>-3.1205876823038206</v>
      </c>
      <c r="T301" s="11">
        <f t="shared" ca="1" si="135"/>
        <v>-0.16683556010722222</v>
      </c>
      <c r="U301" s="11">
        <f t="shared" ca="1" si="135"/>
        <v>-6.2824413484733443E-2</v>
      </c>
      <c r="V301" s="11">
        <f t="shared" ca="1" si="135"/>
        <v>-0.11207698336158473</v>
      </c>
      <c r="W301" s="11">
        <f t="shared" ca="1" si="135"/>
        <v>-2.4765589713849713E-2</v>
      </c>
      <c r="X301" s="11">
        <f t="shared" ca="1" si="135"/>
        <v>-1.706693358265109E-2</v>
      </c>
      <c r="Z301" s="1">
        <f t="shared" ca="1" si="120"/>
        <v>3.9370230508373488E-2</v>
      </c>
      <c r="AA301" s="1">
        <f t="shared" ca="1" si="121"/>
        <v>4.0238345828846833E-2</v>
      </c>
      <c r="AB301" s="1">
        <f t="shared" ca="1" si="122"/>
        <v>4.2819062218954984E-2</v>
      </c>
      <c r="AC301" s="1">
        <f t="shared" ca="1" si="123"/>
        <v>4.4746630032433621E-2</v>
      </c>
      <c r="AD301" s="1">
        <f t="shared" ca="1" si="124"/>
        <v>4.9251761858736511E-2</v>
      </c>
      <c r="AE301" s="1">
        <f t="shared" ca="1" si="125"/>
        <v>5.4585025294120959E-2</v>
      </c>
      <c r="AF301" s="15">
        <f t="shared" ca="1" si="126"/>
        <v>5.1023050837348954E-4</v>
      </c>
      <c r="AG301" s="15">
        <f t="shared" ca="1" si="127"/>
        <v>-5.5165417115316667E-4</v>
      </c>
      <c r="AH301" s="15">
        <f t="shared" ca="1" si="128"/>
        <v>-3.6093778104501206E-4</v>
      </c>
      <c r="AI301" s="15">
        <f t="shared" ca="1" si="129"/>
        <v>-3.3699675663773077E-6</v>
      </c>
      <c r="AJ301" s="15">
        <f t="shared" ca="1" si="130"/>
        <v>3.517618587365115E-4</v>
      </c>
      <c r="AK301" s="15">
        <f t="shared" ca="1" si="131"/>
        <v>-5.4974705879048957E-5</v>
      </c>
    </row>
    <row r="302" spans="1:37">
      <c r="A302" s="5">
        <f t="shared" si="133"/>
        <v>276</v>
      </c>
      <c r="B302" s="21">
        <v>36990</v>
      </c>
      <c r="C302" s="22">
        <v>3.918E-2</v>
      </c>
      <c r="D302" s="22">
        <v>4.0869999999999997E-2</v>
      </c>
      <c r="E302" s="22">
        <v>4.3440000000000006E-2</v>
      </c>
      <c r="F302" s="22">
        <v>4.5039999999999997E-2</v>
      </c>
      <c r="G302" s="22">
        <v>4.9320000000000003E-2</v>
      </c>
      <c r="H302" s="22">
        <v>5.5140000000000002E-2</v>
      </c>
      <c r="K302" s="15">
        <f t="shared" si="132"/>
        <v>-1.1100947639873209</v>
      </c>
      <c r="L302" s="15">
        <f t="shared" si="136"/>
        <v>-1.2129278308417193</v>
      </c>
      <c r="M302" s="15">
        <f t="shared" si="137"/>
        <v>-1.2455830619132431</v>
      </c>
      <c r="N302" s="15">
        <f t="shared" si="138"/>
        <v>-1.3269015528730181</v>
      </c>
      <c r="O302" s="15">
        <f t="shared" si="139"/>
        <v>-1.3603267571898916</v>
      </c>
      <c r="P302" s="15">
        <f t="shared" si="140"/>
        <v>-0.93811377529668849</v>
      </c>
      <c r="S302" s="11">
        <f t="shared" ca="1" si="135"/>
        <v>-2.9512312812864789</v>
      </c>
      <c r="T302" s="11">
        <f t="shared" ca="1" si="135"/>
        <v>1.3679563747818757E-2</v>
      </c>
      <c r="U302" s="11">
        <f t="shared" ca="1" si="135"/>
        <v>-0.15267838381247306</v>
      </c>
      <c r="V302" s="11">
        <f t="shared" ca="1" si="135"/>
        <v>-0.11254045554689315</v>
      </c>
      <c r="W302" s="11">
        <f t="shared" ca="1" si="135"/>
        <v>-1.6149732578889506E-2</v>
      </c>
      <c r="X302" s="11">
        <f t="shared" ca="1" si="135"/>
        <v>-2.3413124129680052E-3</v>
      </c>
      <c r="Z302" s="1">
        <f t="shared" ca="1" si="120"/>
        <v>3.9644259330717545E-2</v>
      </c>
      <c r="AA302" s="1">
        <f t="shared" ca="1" si="121"/>
        <v>4.045476502753069E-2</v>
      </c>
      <c r="AB302" s="1">
        <f t="shared" ca="1" si="122"/>
        <v>4.3035926801836599E-2</v>
      </c>
      <c r="AC302" s="1">
        <f t="shared" ca="1" si="123"/>
        <v>4.4983512635293314E-2</v>
      </c>
      <c r="AD302" s="1">
        <f t="shared" ca="1" si="124"/>
        <v>4.9688215122124457E-2</v>
      </c>
      <c r="AE302" s="1">
        <f t="shared" ca="1" si="125"/>
        <v>5.5083663321865768E-2</v>
      </c>
      <c r="AF302" s="15">
        <f t="shared" ca="1" si="126"/>
        <v>4.6425933071754522E-4</v>
      </c>
      <c r="AG302" s="15">
        <f t="shared" ca="1" si="127"/>
        <v>-4.1523497246930691E-4</v>
      </c>
      <c r="AH302" s="15">
        <f t="shared" ca="1" si="128"/>
        <v>-4.0407319816340714E-4</v>
      </c>
      <c r="AI302" s="15">
        <f t="shared" ca="1" si="129"/>
        <v>-5.6487364706682419E-5</v>
      </c>
      <c r="AJ302" s="15">
        <f t="shared" ca="1" si="130"/>
        <v>3.6821512212445451E-4</v>
      </c>
      <c r="AK302" s="15">
        <f t="shared" ca="1" si="131"/>
        <v>-5.6336678134233376E-5</v>
      </c>
    </row>
    <row r="303" spans="1:37">
      <c r="A303" s="5">
        <f t="shared" si="133"/>
        <v>277</v>
      </c>
      <c r="B303" s="21">
        <v>36991</v>
      </c>
      <c r="C303" s="22">
        <v>4.0140000000000002E-2</v>
      </c>
      <c r="D303" s="22">
        <v>4.2119999999999998E-2</v>
      </c>
      <c r="E303" s="22">
        <v>4.4669999999999994E-2</v>
      </c>
      <c r="F303" s="22">
        <v>4.6370000000000008E-2</v>
      </c>
      <c r="G303" s="22">
        <v>5.083E-2</v>
      </c>
      <c r="H303" s="22">
        <v>5.6270000000000001E-2</v>
      </c>
      <c r="K303" s="15">
        <f t="shared" si="132"/>
        <v>-1.0234127891154177</v>
      </c>
      <c r="L303" s="15">
        <f t="shared" si="136"/>
        <v>-1.0899255468453835</v>
      </c>
      <c r="M303" s="15">
        <f t="shared" si="137"/>
        <v>-1.1036009275452203</v>
      </c>
      <c r="N303" s="15">
        <f t="shared" si="138"/>
        <v>-1.140209117603703</v>
      </c>
      <c r="O303" s="15">
        <f t="shared" si="139"/>
        <v>-1.0288364597170052</v>
      </c>
      <c r="P303" s="15">
        <f t="shared" si="140"/>
        <v>-0.39535447871902468</v>
      </c>
      <c r="S303" s="11">
        <f t="shared" ca="1" si="135"/>
        <v>-2.3919521116632358</v>
      </c>
      <c r="T303" s="11">
        <f t="shared" ca="1" si="135"/>
        <v>0.40785280314073008</v>
      </c>
      <c r="U303" s="11">
        <f t="shared" ca="1" si="135"/>
        <v>-0.26852858047584849</v>
      </c>
      <c r="V303" s="11">
        <f t="shared" ca="1" si="135"/>
        <v>-8.9310409480371458E-2</v>
      </c>
      <c r="W303" s="11">
        <f t="shared" ca="1" si="135"/>
        <v>-1.5915757143597532E-2</v>
      </c>
      <c r="X303" s="11">
        <f t="shared" ca="1" si="135"/>
        <v>-4.101926786719644E-3</v>
      </c>
      <c r="Z303" s="1">
        <f t="shared" ca="1" si="120"/>
        <v>4.0520171351938888E-2</v>
      </c>
      <c r="AA303" s="1">
        <f t="shared" ca="1" si="121"/>
        <v>4.1764608144762759E-2</v>
      </c>
      <c r="AB303" s="1">
        <f t="shared" ca="1" si="122"/>
        <v>4.4348028322373549E-2</v>
      </c>
      <c r="AC303" s="1">
        <f t="shared" ca="1" si="123"/>
        <v>4.634277169149479E-2</v>
      </c>
      <c r="AD303" s="1">
        <f t="shared" ca="1" si="124"/>
        <v>5.1117922455248474E-2</v>
      </c>
      <c r="AE303" s="1">
        <f t="shared" ca="1" si="125"/>
        <v>5.6225637909286003E-2</v>
      </c>
      <c r="AF303" s="15">
        <f t="shared" ca="1" si="126"/>
        <v>3.8017135193888635E-4</v>
      </c>
      <c r="AG303" s="15">
        <f t="shared" ca="1" si="127"/>
        <v>-3.5539185523723871E-4</v>
      </c>
      <c r="AH303" s="15">
        <f t="shared" ca="1" si="128"/>
        <v>-3.219716776264453E-4</v>
      </c>
      <c r="AI303" s="15">
        <f t="shared" ca="1" si="129"/>
        <v>-2.7228308505218568E-5</v>
      </c>
      <c r="AJ303" s="15">
        <f t="shared" ca="1" si="130"/>
        <v>2.8792245524847382E-4</v>
      </c>
      <c r="AK303" s="15">
        <f t="shared" ca="1" si="131"/>
        <v>-4.4362090713997993E-5</v>
      </c>
    </row>
    <row r="304" spans="1:37">
      <c r="A304" s="5">
        <f t="shared" si="133"/>
        <v>278</v>
      </c>
      <c r="B304" s="21">
        <v>36992</v>
      </c>
      <c r="C304" s="22">
        <v>4.0990000000000006E-2</v>
      </c>
      <c r="D304" s="22">
        <v>4.2699999999999995E-2</v>
      </c>
      <c r="E304" s="22">
        <v>4.5260000000000002E-2</v>
      </c>
      <c r="F304" s="22">
        <v>4.6920000000000003E-2</v>
      </c>
      <c r="G304" s="22">
        <v>5.1189999999999999E-2</v>
      </c>
      <c r="H304" s="22">
        <v>5.6150000000000005E-2</v>
      </c>
      <c r="K304" s="15">
        <f t="shared" si="132"/>
        <v>-0.946663123864253</v>
      </c>
      <c r="L304" s="15">
        <f t="shared" si="136"/>
        <v>-1.032852487071084</v>
      </c>
      <c r="M304" s="15">
        <f t="shared" si="137"/>
        <v>-1.0354956761003948</v>
      </c>
      <c r="N304" s="15">
        <f t="shared" si="138"/>
        <v>-1.0630054789584988</v>
      </c>
      <c r="O304" s="15">
        <f t="shared" si="139"/>
        <v>-0.94980566031949598</v>
      </c>
      <c r="P304" s="15">
        <f t="shared" si="140"/>
        <v>-0.45299263410780083</v>
      </c>
      <c r="S304" s="11">
        <f t="shared" ca="1" si="135"/>
        <v>-2.2632264107613702</v>
      </c>
      <c r="T304" s="11">
        <f t="shared" ca="1" si="135"/>
        <v>0.32291127797016522</v>
      </c>
      <c r="U304" s="11">
        <f t="shared" ca="1" si="135"/>
        <v>-0.20939780786237336</v>
      </c>
      <c r="V304" s="11">
        <f t="shared" ca="1" si="135"/>
        <v>-4.5272608766749475E-2</v>
      </c>
      <c r="W304" s="11">
        <f t="shared" ca="1" si="135"/>
        <v>-1.1694084963482579E-2</v>
      </c>
      <c r="X304" s="11">
        <f t="shared" ca="1" si="135"/>
        <v>4.59457389372365E-3</v>
      </c>
      <c r="Z304" s="1">
        <f t="shared" ca="1" si="120"/>
        <v>4.1179952538502783E-2</v>
      </c>
      <c r="AA304" s="1">
        <f t="shared" ca="1" si="121"/>
        <v>4.2561855102810034E-2</v>
      </c>
      <c r="AB304" s="1">
        <f t="shared" ca="1" si="122"/>
        <v>4.5045598150690702E-2</v>
      </c>
      <c r="AC304" s="1">
        <f t="shared" ca="1" si="123"/>
        <v>4.6922839649998563E-2</v>
      </c>
      <c r="AD304" s="1">
        <f t="shared" ca="1" si="124"/>
        <v>5.1334156733673447E-2</v>
      </c>
      <c r="AE304" s="1">
        <f t="shared" ca="1" si="125"/>
        <v>5.6127739494436404E-2</v>
      </c>
      <c r="AF304" s="15">
        <f t="shared" ca="1" si="126"/>
        <v>1.8995253850277727E-4</v>
      </c>
      <c r="AG304" s="15">
        <f t="shared" ca="1" si="127"/>
        <v>-1.3814489718996098E-4</v>
      </c>
      <c r="AH304" s="15">
        <f t="shared" ca="1" si="128"/>
        <v>-2.1440184930929945E-4</v>
      </c>
      <c r="AI304" s="15">
        <f t="shared" ca="1" si="129"/>
        <v>2.839649998559457E-6</v>
      </c>
      <c r="AJ304" s="15">
        <f t="shared" ca="1" si="130"/>
        <v>1.4415673367344783E-4</v>
      </c>
      <c r="AK304" s="15">
        <f t="shared" ca="1" si="131"/>
        <v>-2.2260505563601041E-5</v>
      </c>
    </row>
    <row r="305" spans="1:37">
      <c r="A305" s="5">
        <f t="shared" si="133"/>
        <v>279</v>
      </c>
      <c r="B305" s="21">
        <v>36993</v>
      </c>
      <c r="C305" s="22">
        <v>4.1189999999999997E-2</v>
      </c>
      <c r="D305" s="22">
        <v>4.3540000000000002E-2</v>
      </c>
      <c r="E305" s="22">
        <v>4.6010000000000002E-2</v>
      </c>
      <c r="F305" s="22">
        <v>4.768E-2</v>
      </c>
      <c r="G305" s="22">
        <v>5.169E-2</v>
      </c>
      <c r="H305" s="22">
        <v>5.6129999999999999E-2</v>
      </c>
      <c r="K305" s="15">
        <f t="shared" si="132"/>
        <v>-0.92860437909927396</v>
      </c>
      <c r="L305" s="15">
        <f t="shared" si="136"/>
        <v>-0.95019495222554562</v>
      </c>
      <c r="M305" s="15">
        <f t="shared" si="137"/>
        <v>-0.94892120392477031</v>
      </c>
      <c r="N305" s="15">
        <f t="shared" si="138"/>
        <v>-0.95632408737603436</v>
      </c>
      <c r="O305" s="15">
        <f t="shared" si="139"/>
        <v>-0.84004066115628828</v>
      </c>
      <c r="P305" s="15">
        <f t="shared" si="140"/>
        <v>-0.46259899333926685</v>
      </c>
      <c r="S305" s="11">
        <f t="shared" ca="1" si="135"/>
        <v>-2.0960948479264143</v>
      </c>
      <c r="T305" s="11">
        <f t="shared" ca="1" si="135"/>
        <v>0.30398748473798232</v>
      </c>
      <c r="U305" s="11">
        <f t="shared" ca="1" si="135"/>
        <v>-0.112008557792284</v>
      </c>
      <c r="V305" s="11">
        <f t="shared" ca="1" si="135"/>
        <v>-2.9439543164361329E-2</v>
      </c>
      <c r="W305" s="11">
        <f t="shared" ca="1" si="135"/>
        <v>-1.9890862968291529E-2</v>
      </c>
      <c r="X305" s="11">
        <f t="shared" ca="1" si="135"/>
        <v>-4.4317010564974028E-3</v>
      </c>
      <c r="Z305" s="1">
        <f t="shared" ca="1" si="120"/>
        <v>4.1357448720396213E-2</v>
      </c>
      <c r="AA305" s="1">
        <f t="shared" ca="1" si="121"/>
        <v>4.3359095709423687E-2</v>
      </c>
      <c r="AB305" s="1">
        <f t="shared" ca="1" si="122"/>
        <v>4.5857527472648943E-2</v>
      </c>
      <c r="AC305" s="1">
        <f t="shared" ca="1" si="123"/>
        <v>4.7750982550805794E-2</v>
      </c>
      <c r="AD305" s="1">
        <f t="shared" ca="1" si="124"/>
        <v>5.1767256741084421E-2</v>
      </c>
      <c r="AE305" s="1">
        <f t="shared" ca="1" si="125"/>
        <v>5.6116867378570336E-2</v>
      </c>
      <c r="AF305" s="15">
        <f t="shared" ca="1" si="126"/>
        <v>1.674487203962155E-4</v>
      </c>
      <c r="AG305" s="15">
        <f t="shared" ca="1" si="127"/>
        <v>-1.8090429057631557E-4</v>
      </c>
      <c r="AH305" s="15">
        <f t="shared" ca="1" si="128"/>
        <v>-1.5247252735105937E-4</v>
      </c>
      <c r="AI305" s="15">
        <f t="shared" ca="1" si="129"/>
        <v>7.098255080579402E-5</v>
      </c>
      <c r="AJ305" s="15">
        <f t="shared" ca="1" si="130"/>
        <v>7.7256741084420766E-5</v>
      </c>
      <c r="AK305" s="15">
        <f t="shared" ca="1" si="131"/>
        <v>-1.3132621429663704E-5</v>
      </c>
    </row>
    <row r="306" spans="1:37">
      <c r="A306" s="5">
        <f t="shared" si="133"/>
        <v>280</v>
      </c>
      <c r="B306" s="21">
        <v>36994</v>
      </c>
      <c r="C306" s="22">
        <v>4.1189999999999997E-2</v>
      </c>
      <c r="D306" s="22">
        <v>4.3459999999999999E-2</v>
      </c>
      <c r="E306" s="22">
        <v>4.5940000000000002E-2</v>
      </c>
      <c r="F306" s="22">
        <v>4.7599999999999996E-2</v>
      </c>
      <c r="G306" s="22">
        <v>5.1630000000000002E-2</v>
      </c>
      <c r="H306" s="22">
        <v>5.6029999999999996E-2</v>
      </c>
      <c r="K306" s="15">
        <f t="shared" si="132"/>
        <v>-0.92860437909927396</v>
      </c>
      <c r="L306" s="15">
        <f t="shared" si="136"/>
        <v>-0.95806709840131143</v>
      </c>
      <c r="M306" s="15">
        <f t="shared" si="137"/>
        <v>-0.95700148799449525</v>
      </c>
      <c r="N306" s="15">
        <f t="shared" si="138"/>
        <v>-0.96755370754261005</v>
      </c>
      <c r="O306" s="15">
        <f t="shared" si="139"/>
        <v>-0.85321246105587267</v>
      </c>
      <c r="P306" s="15">
        <f t="shared" si="140"/>
        <v>-0.51063078949658369</v>
      </c>
      <c r="S306" s="11">
        <f t="shared" ca="1" si="135"/>
        <v>-2.1303691723178613</v>
      </c>
      <c r="T306" s="11">
        <f t="shared" ca="1" si="135"/>
        <v>0.26831573049721613</v>
      </c>
      <c r="U306" s="11">
        <f t="shared" ca="1" si="135"/>
        <v>-9.7926270425353457E-2</v>
      </c>
      <c r="V306" s="11">
        <f t="shared" ca="1" si="135"/>
        <v>-2.0180198247524955E-2</v>
      </c>
      <c r="W306" s="11">
        <f t="shared" ca="1" si="135"/>
        <v>-2.1232065228746547E-2</v>
      </c>
      <c r="X306" s="11">
        <f t="shared" ca="1" si="135"/>
        <v>-3.5003968862917486E-3</v>
      </c>
      <c r="Z306" s="1">
        <f t="shared" ca="1" si="120"/>
        <v>4.1324626143294851E-2</v>
      </c>
      <c r="AA306" s="1">
        <f t="shared" ca="1" si="121"/>
        <v>4.3311740093392483E-2</v>
      </c>
      <c r="AB306" s="1">
        <f t="shared" ca="1" si="122"/>
        <v>4.5805380692206563E-2</v>
      </c>
      <c r="AC306" s="1">
        <f t="shared" ca="1" si="123"/>
        <v>4.7689655820014686E-2</v>
      </c>
      <c r="AD306" s="1">
        <f t="shared" ca="1" si="124"/>
        <v>5.1674193752237897E-2</v>
      </c>
      <c r="AE306" s="1">
        <f t="shared" ca="1" si="125"/>
        <v>5.6021749464368102E-2</v>
      </c>
      <c r="AF306" s="15">
        <f t="shared" ca="1" si="126"/>
        <v>1.3462614329485395E-4</v>
      </c>
      <c r="AG306" s="15">
        <f t="shared" ca="1" si="127"/>
        <v>-1.4825990660751603E-4</v>
      </c>
      <c r="AH306" s="15">
        <f t="shared" ca="1" si="128"/>
        <v>-1.3461930779343906E-4</v>
      </c>
      <c r="AI306" s="15">
        <f t="shared" ca="1" si="129"/>
        <v>8.965582001468908E-5</v>
      </c>
      <c r="AJ306" s="15">
        <f t="shared" ca="1" si="130"/>
        <v>4.4193752237894901E-5</v>
      </c>
      <c r="AK306" s="15">
        <f t="shared" ca="1" si="131"/>
        <v>-8.2505356318943179E-6</v>
      </c>
    </row>
    <row r="307" spans="1:37">
      <c r="A307" s="5">
        <f t="shared" si="133"/>
        <v>281</v>
      </c>
      <c r="B307" s="21">
        <v>36997</v>
      </c>
      <c r="C307" s="22">
        <v>4.2249999999999996E-2</v>
      </c>
      <c r="D307" s="22">
        <v>4.4389999999999999E-2</v>
      </c>
      <c r="E307" s="22">
        <v>4.6810000000000004E-2</v>
      </c>
      <c r="F307" s="22">
        <v>4.854E-2</v>
      </c>
      <c r="G307" s="22">
        <v>5.2539999999999996E-2</v>
      </c>
      <c r="H307" s="22">
        <v>5.6829999999999999E-2</v>
      </c>
      <c r="K307" s="15">
        <f t="shared" si="132"/>
        <v>-0.83289303184488106</v>
      </c>
      <c r="L307" s="15">
        <f t="shared" si="136"/>
        <v>-0.86655339910803764</v>
      </c>
      <c r="M307" s="15">
        <f t="shared" si="137"/>
        <v>-0.85657510027077055</v>
      </c>
      <c r="N307" s="15">
        <f t="shared" si="138"/>
        <v>-0.8356056705853504</v>
      </c>
      <c r="O307" s="15">
        <f t="shared" si="139"/>
        <v>-0.65344016257883608</v>
      </c>
      <c r="P307" s="15">
        <f t="shared" si="140"/>
        <v>-0.12637642023805934</v>
      </c>
      <c r="S307" s="11">
        <f t="shared" ref="S307:X316" ca="1" si="141">SUMPRODUCT(OFFSET($S$13:$X$13,S$24,0),$K307:$P307)</f>
        <v>-1.7338680585053461</v>
      </c>
      <c r="T307" s="11">
        <f t="shared" ca="1" si="141"/>
        <v>0.51760323232835648</v>
      </c>
      <c r="U307" s="11">
        <f t="shared" ca="1" si="141"/>
        <v>-0.21189132183367215</v>
      </c>
      <c r="V307" s="11">
        <f t="shared" ca="1" si="141"/>
        <v>-1.9842233701624155E-2</v>
      </c>
      <c r="W307" s="11">
        <f t="shared" ca="1" si="141"/>
        <v>-5.9313866163337725E-3</v>
      </c>
      <c r="X307" s="11">
        <f t="shared" ca="1" si="141"/>
        <v>-5.0072198005332146E-5</v>
      </c>
      <c r="Z307" s="1">
        <f t="shared" ca="1" si="120"/>
        <v>4.2338932946146192E-2</v>
      </c>
      <c r="AA307" s="1">
        <f t="shared" ca="1" si="121"/>
        <v>4.4311222038345782E-2</v>
      </c>
      <c r="AB307" s="1">
        <f t="shared" ca="1" si="122"/>
        <v>4.6723597378960806E-2</v>
      </c>
      <c r="AC307" s="1">
        <f t="shared" ca="1" si="123"/>
        <v>4.8546449693077733E-2</v>
      </c>
      <c r="AD307" s="1">
        <f t="shared" ca="1" si="124"/>
        <v>5.2601553770557218E-2</v>
      </c>
      <c r="AE307" s="1">
        <f t="shared" ca="1" si="125"/>
        <v>5.6820361767336257E-2</v>
      </c>
      <c r="AF307" s="15">
        <f t="shared" ca="1" si="126"/>
        <v>8.8932946146196012E-5</v>
      </c>
      <c r="AG307" s="15">
        <f t="shared" ca="1" si="127"/>
        <v>-7.8777961654216688E-5</v>
      </c>
      <c r="AH307" s="15">
        <f t="shared" ca="1" si="128"/>
        <v>-8.6402621039198546E-5</v>
      </c>
      <c r="AI307" s="15">
        <f t="shared" ca="1" si="129"/>
        <v>6.4496930777327433E-6</v>
      </c>
      <c r="AJ307" s="15">
        <f t="shared" ca="1" si="130"/>
        <v>6.155377055722111E-5</v>
      </c>
      <c r="AK307" s="15">
        <f t="shared" ca="1" si="131"/>
        <v>-9.6382326637417526E-6</v>
      </c>
    </row>
    <row r="308" spans="1:37">
      <c r="A308" s="5">
        <f t="shared" si="133"/>
        <v>282</v>
      </c>
      <c r="B308" s="21">
        <v>36998</v>
      </c>
      <c r="C308" s="22">
        <v>4.1609999999999994E-2</v>
      </c>
      <c r="D308" s="22">
        <v>4.4310000000000002E-2</v>
      </c>
      <c r="E308" s="22">
        <v>4.6640000000000001E-2</v>
      </c>
      <c r="F308" s="22">
        <v>4.8390000000000002E-2</v>
      </c>
      <c r="G308" s="22">
        <v>5.2249999999999998E-2</v>
      </c>
      <c r="H308" s="22">
        <v>5.6649999999999999E-2</v>
      </c>
      <c r="K308" s="15">
        <f t="shared" si="132"/>
        <v>-0.89068101509281661</v>
      </c>
      <c r="L308" s="15">
        <f t="shared" si="136"/>
        <v>-0.87442554528380279</v>
      </c>
      <c r="M308" s="15">
        <f t="shared" si="137"/>
        <v>-0.87619864729724584</v>
      </c>
      <c r="N308" s="15">
        <f t="shared" si="138"/>
        <v>-0.85666120839767856</v>
      </c>
      <c r="O308" s="15">
        <f t="shared" si="139"/>
        <v>-0.71710386209349619</v>
      </c>
      <c r="P308" s="15">
        <f t="shared" si="140"/>
        <v>-0.21283365332122689</v>
      </c>
      <c r="S308" s="11">
        <f t="shared" ca="1" si="141"/>
        <v>-1.8347550759797768</v>
      </c>
      <c r="T308" s="11">
        <f t="shared" ca="1" si="141"/>
        <v>0.47160288669818679</v>
      </c>
      <c r="U308" s="11">
        <f t="shared" ca="1" si="141"/>
        <v>-0.16508119235188684</v>
      </c>
      <c r="V308" s="11">
        <f t="shared" ca="1" si="141"/>
        <v>-5.2803362077376952E-2</v>
      </c>
      <c r="W308" s="11">
        <f t="shared" ca="1" si="141"/>
        <v>-1.128363696263303E-2</v>
      </c>
      <c r="X308" s="11">
        <f t="shared" ca="1" si="141"/>
        <v>-1.2590720880513041E-2</v>
      </c>
      <c r="Z308" s="1">
        <f t="shared" ca="1" si="120"/>
        <v>4.185749753901339E-2</v>
      </c>
      <c r="AA308" s="1">
        <f t="shared" ca="1" si="121"/>
        <v>4.4015780560632968E-2</v>
      </c>
      <c r="AB308" s="1">
        <f t="shared" ca="1" si="122"/>
        <v>4.6495896873170253E-2</v>
      </c>
      <c r="AC308" s="1">
        <f t="shared" ca="1" si="123"/>
        <v>4.8388279717344218E-2</v>
      </c>
      <c r="AD308" s="1">
        <f t="shared" ca="1" si="124"/>
        <v>5.2414586430671602E-2</v>
      </c>
      <c r="AE308" s="1">
        <f t="shared" ca="1" si="125"/>
        <v>5.6624148728617145E-2</v>
      </c>
      <c r="AF308" s="15">
        <f t="shared" ca="1" si="126"/>
        <v>2.4749753901339572E-4</v>
      </c>
      <c r="AG308" s="15">
        <f t="shared" ca="1" si="127"/>
        <v>-2.9421943936703415E-4</v>
      </c>
      <c r="AH308" s="15">
        <f t="shared" ca="1" si="128"/>
        <v>-1.4410312682974769E-4</v>
      </c>
      <c r="AI308" s="15">
        <f t="shared" ca="1" si="129"/>
        <v>-1.7202826557843887E-6</v>
      </c>
      <c r="AJ308" s="15">
        <f t="shared" ca="1" si="130"/>
        <v>1.6458643067160383E-4</v>
      </c>
      <c r="AK308" s="15">
        <f t="shared" ca="1" si="131"/>
        <v>-2.5851271382854035E-5</v>
      </c>
    </row>
    <row r="309" spans="1:37">
      <c r="A309" s="5">
        <f t="shared" si="133"/>
        <v>283</v>
      </c>
      <c r="B309" s="21">
        <v>36999</v>
      </c>
      <c r="C309" s="22">
        <v>3.9359999999999999E-2</v>
      </c>
      <c r="D309" s="22">
        <v>4.2450000000000002E-2</v>
      </c>
      <c r="E309" s="22">
        <v>4.5110000000000004E-2</v>
      </c>
      <c r="F309" s="22">
        <v>4.7110000000000006E-2</v>
      </c>
      <c r="G309" s="22">
        <v>5.1459999999999999E-2</v>
      </c>
      <c r="H309" s="22">
        <v>5.6580000000000005E-2</v>
      </c>
      <c r="K309" s="15">
        <f t="shared" si="132"/>
        <v>-1.0938418936988392</v>
      </c>
      <c r="L309" s="15">
        <f t="shared" si="136"/>
        <v>-1.0574529438703504</v>
      </c>
      <c r="M309" s="15">
        <f t="shared" si="137"/>
        <v>-1.0528105705355195</v>
      </c>
      <c r="N309" s="15">
        <f t="shared" si="138"/>
        <v>-1.0363351310628821</v>
      </c>
      <c r="O309" s="15">
        <f t="shared" si="139"/>
        <v>-0.890532560771364</v>
      </c>
      <c r="P309" s="15">
        <f t="shared" si="140"/>
        <v>-0.24645591063134464</v>
      </c>
      <c r="S309" s="11">
        <f t="shared" ca="1" si="141"/>
        <v>-2.2284513666330086</v>
      </c>
      <c r="T309" s="11">
        <f t="shared" ca="1" si="141"/>
        <v>0.57922081074262388</v>
      </c>
      <c r="U309" s="11">
        <f t="shared" ca="1" si="141"/>
        <v>-0.20134548541172625</v>
      </c>
      <c r="V309" s="11">
        <f t="shared" ca="1" si="141"/>
        <v>-9.2171131051110453E-2</v>
      </c>
      <c r="W309" s="11">
        <f t="shared" ca="1" si="141"/>
        <v>-1.4748382369648542E-2</v>
      </c>
      <c r="X309" s="11">
        <f t="shared" ca="1" si="141"/>
        <v>-1.1870053622363527E-2</v>
      </c>
      <c r="Z309" s="1">
        <f t="shared" ca="1" si="120"/>
        <v>3.9761698360431787E-2</v>
      </c>
      <c r="AA309" s="1">
        <f t="shared" ca="1" si="121"/>
        <v>4.2028433797820369E-2</v>
      </c>
      <c r="AB309" s="1">
        <f t="shared" ca="1" si="122"/>
        <v>4.4825691398727475E-2</v>
      </c>
      <c r="AC309" s="1">
        <f t="shared" ca="1" si="123"/>
        <v>4.7076133633846724E-2</v>
      </c>
      <c r="AD309" s="1">
        <f t="shared" ca="1" si="124"/>
        <v>5.1756399108218734E-2</v>
      </c>
      <c r="AE309" s="1">
        <f t="shared" ca="1" si="125"/>
        <v>5.6534198641922787E-2</v>
      </c>
      <c r="AF309" s="15">
        <f t="shared" ca="1" si="126"/>
        <v>4.0169836043178753E-4</v>
      </c>
      <c r="AG309" s="15">
        <f t="shared" ca="1" si="127"/>
        <v>-4.2156620217963237E-4</v>
      </c>
      <c r="AH309" s="15">
        <f t="shared" ca="1" si="128"/>
        <v>-2.8430860127252877E-4</v>
      </c>
      <c r="AI309" s="15">
        <f t="shared" ca="1" si="129"/>
        <v>-3.3866366153281757E-5</v>
      </c>
      <c r="AJ309" s="15">
        <f t="shared" ca="1" si="130"/>
        <v>2.9639910821873533E-4</v>
      </c>
      <c r="AK309" s="15">
        <f t="shared" ca="1" si="131"/>
        <v>-4.5801358077218746E-5</v>
      </c>
    </row>
    <row r="310" spans="1:37">
      <c r="A310" s="5">
        <f t="shared" si="133"/>
        <v>284</v>
      </c>
      <c r="B310" s="21">
        <v>37000</v>
      </c>
      <c r="C310" s="22">
        <v>3.9359999999999999E-2</v>
      </c>
      <c r="D310" s="22">
        <v>4.3120000000000006E-2</v>
      </c>
      <c r="E310" s="22">
        <v>4.6089999999999999E-2</v>
      </c>
      <c r="F310" s="22">
        <v>4.8339999999999994E-2</v>
      </c>
      <c r="G310" s="22">
        <v>5.2939999999999994E-2</v>
      </c>
      <c r="H310" s="22">
        <v>5.79E-2</v>
      </c>
      <c r="K310" s="15">
        <f t="shared" si="132"/>
        <v>-1.0938418936988392</v>
      </c>
      <c r="L310" s="15">
        <f t="shared" si="136"/>
        <v>-0.99152371964831409</v>
      </c>
      <c r="M310" s="15">
        <f t="shared" si="137"/>
        <v>-0.93968659355937068</v>
      </c>
      <c r="N310" s="15">
        <f t="shared" si="138"/>
        <v>-0.86367972100178936</v>
      </c>
      <c r="O310" s="15">
        <f t="shared" si="139"/>
        <v>-0.56562816324827059</v>
      </c>
      <c r="P310" s="15">
        <f t="shared" si="140"/>
        <v>0.38756379864521634</v>
      </c>
      <c r="S310" s="11">
        <f t="shared" ca="1" si="141"/>
        <v>-1.7156107166030656</v>
      </c>
      <c r="T310" s="11">
        <f t="shared" ca="1" si="141"/>
        <v>1.1038487917245139</v>
      </c>
      <c r="U310" s="11">
        <f t="shared" ca="1" si="141"/>
        <v>-0.32824156414165701</v>
      </c>
      <c r="V310" s="11">
        <f t="shared" ca="1" si="141"/>
        <v>-9.5250866467387535E-2</v>
      </c>
      <c r="W310" s="11">
        <f t="shared" ca="1" si="141"/>
        <v>-9.2175542625040768E-3</v>
      </c>
      <c r="X310" s="11">
        <f t="shared" ca="1" si="141"/>
        <v>-1.1599509768966164E-3</v>
      </c>
      <c r="Z310" s="1">
        <f t="shared" ca="1" si="120"/>
        <v>3.9740332285434311E-2</v>
      </c>
      <c r="AA310" s="1">
        <f t="shared" ca="1" si="121"/>
        <v>4.2787046998613049E-2</v>
      </c>
      <c r="AB310" s="1">
        <f t="shared" ca="1" si="122"/>
        <v>4.5762700102062556E-2</v>
      </c>
      <c r="AC310" s="1">
        <f t="shared" ca="1" si="123"/>
        <v>4.8267936724988005E-2</v>
      </c>
      <c r="AD310" s="1">
        <f t="shared" ca="1" si="124"/>
        <v>5.3256971710507355E-2</v>
      </c>
      <c r="AE310" s="1">
        <f t="shared" ca="1" si="125"/>
        <v>5.785186747080262E-2</v>
      </c>
      <c r="AF310" s="15">
        <f t="shared" ca="1" si="126"/>
        <v>3.8033228543431219E-4</v>
      </c>
      <c r="AG310" s="15">
        <f t="shared" ca="1" si="127"/>
        <v>-3.3295300138695694E-4</v>
      </c>
      <c r="AH310" s="15">
        <f t="shared" ca="1" si="128"/>
        <v>-3.272998979374428E-4</v>
      </c>
      <c r="AI310" s="15">
        <f t="shared" ca="1" si="129"/>
        <v>-7.2063275011989558E-5</v>
      </c>
      <c r="AJ310" s="15">
        <f t="shared" ca="1" si="130"/>
        <v>3.169717105073605E-4</v>
      </c>
      <c r="AK310" s="15">
        <f t="shared" ca="1" si="131"/>
        <v>-4.8132529197379703E-5</v>
      </c>
    </row>
    <row r="311" spans="1:37">
      <c r="A311" s="5">
        <f t="shared" si="133"/>
        <v>285</v>
      </c>
      <c r="B311" s="21">
        <v>37001</v>
      </c>
      <c r="C311" s="22">
        <v>3.85E-2</v>
      </c>
      <c r="D311" s="22">
        <v>4.2360000000000002E-2</v>
      </c>
      <c r="E311" s="22">
        <v>4.58E-2</v>
      </c>
      <c r="F311" s="22">
        <v>4.8100000000000004E-2</v>
      </c>
      <c r="G311" s="22">
        <v>5.2880000000000003E-2</v>
      </c>
      <c r="H311" s="22">
        <v>5.7970000000000001E-2</v>
      </c>
      <c r="K311" s="15">
        <f t="shared" si="132"/>
        <v>-1.1714944961882523</v>
      </c>
      <c r="L311" s="15">
        <f t="shared" si="136"/>
        <v>-1.0663091083180865</v>
      </c>
      <c r="M311" s="15">
        <f t="shared" si="137"/>
        <v>-0.97316205613394535</v>
      </c>
      <c r="N311" s="15">
        <f t="shared" si="138"/>
        <v>-0.89736858150151366</v>
      </c>
      <c r="O311" s="15">
        <f t="shared" si="139"/>
        <v>-0.57879996314785342</v>
      </c>
      <c r="P311" s="15">
        <f t="shared" si="140"/>
        <v>0.42118605595533742</v>
      </c>
      <c r="S311" s="11">
        <f t="shared" ca="1" si="141"/>
        <v>-1.7997553078724793</v>
      </c>
      <c r="T311" s="11">
        <f t="shared" ca="1" si="141"/>
        <v>1.1906747298674678</v>
      </c>
      <c r="U311" s="11">
        <f t="shared" ca="1" si="141"/>
        <v>-0.32707830920784753</v>
      </c>
      <c r="V311" s="11">
        <f t="shared" ca="1" si="141"/>
        <v>-9.8589354593222794E-2</v>
      </c>
      <c r="W311" s="11">
        <f t="shared" ca="1" si="141"/>
        <v>-1.0739160367451966E-2</v>
      </c>
      <c r="X311" s="11">
        <f t="shared" ca="1" si="141"/>
        <v>2.2258198458856727E-2</v>
      </c>
      <c r="Z311" s="1">
        <f t="shared" ca="1" si="120"/>
        <v>3.8855043011215416E-2</v>
      </c>
      <c r="AA311" s="1">
        <f t="shared" ca="1" si="121"/>
        <v>4.219443571162463E-2</v>
      </c>
      <c r="AB311" s="1">
        <f t="shared" ca="1" si="122"/>
        <v>4.5330803610676866E-2</v>
      </c>
      <c r="AC311" s="1">
        <f t="shared" ca="1" si="123"/>
        <v>4.8021890121550607E-2</v>
      </c>
      <c r="AD311" s="1">
        <f t="shared" ca="1" si="124"/>
        <v>5.3214849836603129E-2</v>
      </c>
      <c r="AE311" s="1">
        <f t="shared" ca="1" si="125"/>
        <v>5.7919850125763978E-2</v>
      </c>
      <c r="AF311" s="15">
        <f t="shared" ca="1" si="126"/>
        <v>3.5504301121541681E-4</v>
      </c>
      <c r="AG311" s="15">
        <f t="shared" ca="1" si="127"/>
        <v>-1.6556428837537218E-4</v>
      </c>
      <c r="AH311" s="15">
        <f t="shared" ca="1" si="128"/>
        <v>-4.6919638932313434E-4</v>
      </c>
      <c r="AI311" s="15">
        <f t="shared" ca="1" si="129"/>
        <v>-7.8109878449396375E-5</v>
      </c>
      <c r="AJ311" s="15">
        <f t="shared" ca="1" si="130"/>
        <v>3.3484983660312523E-4</v>
      </c>
      <c r="AK311" s="15">
        <f t="shared" ca="1" si="131"/>
        <v>-5.0149874236023184E-5</v>
      </c>
    </row>
    <row r="312" spans="1:37">
      <c r="A312" s="5">
        <f t="shared" si="133"/>
        <v>286</v>
      </c>
      <c r="B312" s="21">
        <v>37004</v>
      </c>
      <c r="C312" s="22">
        <v>3.7330000000000002E-2</v>
      </c>
      <c r="D312" s="22">
        <v>4.1260000000000005E-2</v>
      </c>
      <c r="E312" s="22">
        <v>4.4370000000000007E-2</v>
      </c>
      <c r="F312" s="22">
        <v>4.6820000000000007E-2</v>
      </c>
      <c r="G312" s="22">
        <v>5.1769999999999997E-2</v>
      </c>
      <c r="H312" s="22">
        <v>5.7190000000000005E-2</v>
      </c>
      <c r="K312" s="15">
        <f t="shared" si="132"/>
        <v>-1.2771381530633841</v>
      </c>
      <c r="L312" s="15">
        <f t="shared" si="136"/>
        <v>-1.1745511182348616</v>
      </c>
      <c r="M312" s="15">
        <f t="shared" si="137"/>
        <v>-1.1382307164154688</v>
      </c>
      <c r="N312" s="15">
        <f t="shared" si="138"/>
        <v>-1.0770425041667173</v>
      </c>
      <c r="O312" s="15">
        <f t="shared" si="139"/>
        <v>-0.82247826129017576</v>
      </c>
      <c r="P312" s="15">
        <f t="shared" si="140"/>
        <v>4.653804592827912E-2</v>
      </c>
      <c r="S312" s="11">
        <f t="shared" ca="1" si="141"/>
        <v>-2.2701893512862874</v>
      </c>
      <c r="T312" s="11">
        <f t="shared" ca="1" si="141"/>
        <v>0.95515166909410176</v>
      </c>
      <c r="U312" s="11">
        <f t="shared" ca="1" si="141"/>
        <v>-0.26122581053552352</v>
      </c>
      <c r="V312" s="11">
        <f t="shared" ca="1" si="141"/>
        <v>-0.10104063026425793</v>
      </c>
      <c r="W312" s="11">
        <f t="shared" ca="1" si="141"/>
        <v>-1.6429803467478223E-2</v>
      </c>
      <c r="X312" s="11">
        <f t="shared" ca="1" si="141"/>
        <v>-9.2583897633865021E-3</v>
      </c>
      <c r="Z312" s="1">
        <f t="shared" ca="1" si="120"/>
        <v>3.7764349576538243E-2</v>
      </c>
      <c r="AA312" s="1">
        <f t="shared" ca="1" si="121"/>
        <v>4.0826328731406097E-2</v>
      </c>
      <c r="AB312" s="1">
        <f t="shared" ca="1" si="122"/>
        <v>4.4037160168067635E-2</v>
      </c>
      <c r="AC312" s="1">
        <f t="shared" ca="1" si="123"/>
        <v>4.6782689482638869E-2</v>
      </c>
      <c r="AD312" s="1">
        <f t="shared" ca="1" si="124"/>
        <v>5.2095924531248131E-2</v>
      </c>
      <c r="AE312" s="1">
        <f t="shared" ca="1" si="125"/>
        <v>5.7139745266147658E-2</v>
      </c>
      <c r="AF312" s="15">
        <f t="shared" ca="1" si="126"/>
        <v>4.343495765382413E-4</v>
      </c>
      <c r="AG312" s="15">
        <f t="shared" ca="1" si="127"/>
        <v>-4.3367126859390759E-4</v>
      </c>
      <c r="AH312" s="15">
        <f t="shared" ca="1" si="128"/>
        <v>-3.3283983193237165E-4</v>
      </c>
      <c r="AI312" s="15">
        <f t="shared" ca="1" si="129"/>
        <v>-3.7310517361138773E-5</v>
      </c>
      <c r="AJ312" s="15">
        <f t="shared" ca="1" si="130"/>
        <v>3.2592453124813403E-4</v>
      </c>
      <c r="AK312" s="15">
        <f t="shared" ca="1" si="131"/>
        <v>-5.0254733852346523E-5</v>
      </c>
    </row>
    <row r="313" spans="1:37">
      <c r="A313" s="5">
        <f t="shared" si="133"/>
        <v>287</v>
      </c>
      <c r="B313" s="21">
        <v>37005</v>
      </c>
      <c r="C313" s="22">
        <v>3.7320000000000006E-2</v>
      </c>
      <c r="D313" s="22">
        <v>4.1340000000000002E-2</v>
      </c>
      <c r="E313" s="22">
        <v>4.4530000000000007E-2</v>
      </c>
      <c r="F313" s="22">
        <v>4.7070000000000001E-2</v>
      </c>
      <c r="G313" s="22">
        <v>5.2089999999999997E-2</v>
      </c>
      <c r="H313" s="22">
        <v>5.7579999999999999E-2</v>
      </c>
      <c r="K313" s="15">
        <f t="shared" si="132"/>
        <v>-1.2780410903016328</v>
      </c>
      <c r="L313" s="15">
        <f t="shared" si="136"/>
        <v>-1.1666789720590964</v>
      </c>
      <c r="M313" s="15">
        <f t="shared" si="137"/>
        <v>-1.1197614956846687</v>
      </c>
      <c r="N313" s="15">
        <f t="shared" si="138"/>
        <v>-1.0419499411461706</v>
      </c>
      <c r="O313" s="15">
        <f t="shared" si="139"/>
        <v>-0.75222866182572268</v>
      </c>
      <c r="P313" s="15">
        <f t="shared" si="140"/>
        <v>0.23386205094180659</v>
      </c>
      <c r="S313" s="11">
        <f t="shared" ca="1" si="141"/>
        <v>-2.1479020363226873</v>
      </c>
      <c r="T313" s="11">
        <f t="shared" ca="1" si="141"/>
        <v>1.1083556338504454</v>
      </c>
      <c r="U313" s="11">
        <f t="shared" ca="1" si="141"/>
        <v>-0.31692377813646899</v>
      </c>
      <c r="V313" s="11">
        <f t="shared" ca="1" si="141"/>
        <v>-0.10993077952837083</v>
      </c>
      <c r="W313" s="11">
        <f t="shared" ca="1" si="141"/>
        <v>-1.0093879808027773E-2</v>
      </c>
      <c r="X313" s="11">
        <f t="shared" ca="1" si="141"/>
        <v>-5.5718387268990635E-3</v>
      </c>
      <c r="Z313" s="1">
        <f t="shared" ca="1" si="120"/>
        <v>3.7765096117943875E-2</v>
      </c>
      <c r="AA313" s="1">
        <f t="shared" ca="1" si="121"/>
        <v>4.0924313771971754E-2</v>
      </c>
      <c r="AB313" s="1">
        <f t="shared" ca="1" si="122"/>
        <v>4.4177198444332731E-2</v>
      </c>
      <c r="AC313" s="1">
        <f t="shared" ca="1" si="123"/>
        <v>4.6985704231032911E-2</v>
      </c>
      <c r="AD313" s="1">
        <f t="shared" ca="1" si="124"/>
        <v>5.2454972983457915E-2</v>
      </c>
      <c r="AE313" s="1">
        <f t="shared" ca="1" si="125"/>
        <v>5.7524476900938773E-2</v>
      </c>
      <c r="AF313" s="15">
        <f t="shared" ca="1" si="126"/>
        <v>4.4509611794386894E-4</v>
      </c>
      <c r="AG313" s="15">
        <f t="shared" ca="1" si="127"/>
        <v>-4.1568622802824751E-4</v>
      </c>
      <c r="AH313" s="15">
        <f t="shared" ca="1" si="128"/>
        <v>-3.5280155566727589E-4</v>
      </c>
      <c r="AI313" s="15">
        <f t="shared" ca="1" si="129"/>
        <v>-8.4295768967089513E-5</v>
      </c>
      <c r="AJ313" s="15">
        <f t="shared" ca="1" si="130"/>
        <v>3.649729834579174E-4</v>
      </c>
      <c r="AK313" s="15">
        <f t="shared" ca="1" si="131"/>
        <v>-5.5523099061226266E-5</v>
      </c>
    </row>
    <row r="314" spans="1:37">
      <c r="A314" s="5">
        <f t="shared" si="133"/>
        <v>288</v>
      </c>
      <c r="B314" s="21">
        <v>37006</v>
      </c>
      <c r="C314" s="22">
        <v>3.8120000000000001E-2</v>
      </c>
      <c r="D314" s="22">
        <v>4.2099999999999999E-2</v>
      </c>
      <c r="E314" s="22">
        <v>4.5289999999999997E-2</v>
      </c>
      <c r="F314" s="22">
        <v>4.7820000000000001E-2</v>
      </c>
      <c r="G314" s="22">
        <v>5.2560000000000003E-2</v>
      </c>
      <c r="H314" s="22">
        <v>5.7670000000000006E-2</v>
      </c>
      <c r="K314" s="15">
        <f t="shared" si="132"/>
        <v>-1.205806111241714</v>
      </c>
      <c r="L314" s="15">
        <f t="shared" si="136"/>
        <v>-1.0918935833893246</v>
      </c>
      <c r="M314" s="15">
        <f t="shared" si="137"/>
        <v>-1.0320326972133704</v>
      </c>
      <c r="N314" s="15">
        <f t="shared" si="138"/>
        <v>-0.93667225208452742</v>
      </c>
      <c r="O314" s="15">
        <f t="shared" si="139"/>
        <v>-0.64904956261230651</v>
      </c>
      <c r="P314" s="15">
        <f t="shared" si="140"/>
        <v>0.27709066748339373</v>
      </c>
      <c r="S314" s="11">
        <f t="shared" ca="1" si="141"/>
        <v>-1.9468794596830239</v>
      </c>
      <c r="T314" s="11">
        <f t="shared" ca="1" si="141"/>
        <v>1.0990046021459692</v>
      </c>
      <c r="U314" s="11">
        <f t="shared" ca="1" si="141"/>
        <v>-0.28308853506018083</v>
      </c>
      <c r="V314" s="11">
        <f t="shared" ca="1" si="141"/>
        <v>-9.1629951635304949E-2</v>
      </c>
      <c r="W314" s="11">
        <f t="shared" ca="1" si="141"/>
        <v>-1.4467380722988123E-3</v>
      </c>
      <c r="X314" s="11">
        <f t="shared" ca="1" si="141"/>
        <v>1.714114035554526E-3</v>
      </c>
      <c r="Z314" s="1">
        <f t="shared" ca="1" si="120"/>
        <v>3.8462273235405353E-2</v>
      </c>
      <c r="AA314" s="1">
        <f t="shared" ca="1" si="121"/>
        <v>4.1821875941248199E-2</v>
      </c>
      <c r="AB314" s="1">
        <f t="shared" ca="1" si="122"/>
        <v>4.4991842837437707E-2</v>
      </c>
      <c r="AC314" s="1">
        <f t="shared" ca="1" si="123"/>
        <v>4.7709622442645726E-2</v>
      </c>
      <c r="AD314" s="1">
        <f t="shared" ca="1" si="124"/>
        <v>5.2874306060877924E-2</v>
      </c>
      <c r="AE314" s="1">
        <f t="shared" ca="1" si="125"/>
        <v>5.7622917731723663E-2</v>
      </c>
      <c r="AF314" s="15">
        <f t="shared" ca="1" si="126"/>
        <v>3.4227323540535204E-4</v>
      </c>
      <c r="AG314" s="15">
        <f t="shared" ca="1" si="127"/>
        <v>-2.7812405875179969E-4</v>
      </c>
      <c r="AH314" s="15">
        <f t="shared" ca="1" si="128"/>
        <v>-2.981571625622903E-4</v>
      </c>
      <c r="AI314" s="15">
        <f t="shared" ca="1" si="129"/>
        <v>-1.1037755735427562E-4</v>
      </c>
      <c r="AJ314" s="15">
        <f t="shared" ca="1" si="130"/>
        <v>3.1430606087792107E-4</v>
      </c>
      <c r="AK314" s="15">
        <f t="shared" ca="1" si="131"/>
        <v>-4.7082268276342487E-5</v>
      </c>
    </row>
    <row r="315" spans="1:37">
      <c r="A315" s="5">
        <f t="shared" si="133"/>
        <v>289</v>
      </c>
      <c r="B315" s="21">
        <v>37007</v>
      </c>
      <c r="C315" s="22">
        <v>3.7850000000000002E-2</v>
      </c>
      <c r="D315" s="22">
        <v>4.1440000000000005E-2</v>
      </c>
      <c r="E315" s="22">
        <v>4.4740000000000002E-2</v>
      </c>
      <c r="F315" s="22">
        <v>4.7140000000000008E-2</v>
      </c>
      <c r="G315" s="22">
        <v>5.1920000000000001E-2</v>
      </c>
      <c r="H315" s="22">
        <v>5.7110000000000001E-2</v>
      </c>
      <c r="K315" s="15">
        <f t="shared" si="132"/>
        <v>-1.2301854166744366</v>
      </c>
      <c r="L315" s="15">
        <f t="shared" si="136"/>
        <v>-1.1568387893393894</v>
      </c>
      <c r="M315" s="15">
        <f t="shared" si="137"/>
        <v>-1.0955206434754945</v>
      </c>
      <c r="N315" s="15">
        <f t="shared" si="138"/>
        <v>-1.0321240235004161</v>
      </c>
      <c r="O315" s="15">
        <f t="shared" si="139"/>
        <v>-0.78954876154121256</v>
      </c>
      <c r="P315" s="15">
        <f t="shared" si="140"/>
        <v>8.1126090024250183E-3</v>
      </c>
      <c r="S315" s="11">
        <f t="shared" ca="1" si="141"/>
        <v>-2.2068305695198265</v>
      </c>
      <c r="T315" s="11">
        <f t="shared" ca="1" si="141"/>
        <v>0.90065806059374665</v>
      </c>
      <c r="U315" s="11">
        <f t="shared" ca="1" si="141"/>
        <v>-0.22962432857144799</v>
      </c>
      <c r="V315" s="11">
        <f t="shared" ca="1" si="141"/>
        <v>-7.9611428280263713E-2</v>
      </c>
      <c r="W315" s="11">
        <f t="shared" ca="1" si="141"/>
        <v>-7.819707375903125E-3</v>
      </c>
      <c r="X315" s="11">
        <f t="shared" ca="1" si="141"/>
        <v>1.0868351971309092E-2</v>
      </c>
      <c r="Z315" s="1">
        <f t="shared" ca="1" si="120"/>
        <v>3.8147171430422185E-2</v>
      </c>
      <c r="AA315" s="1">
        <f t="shared" ca="1" si="121"/>
        <v>4.125340252968155E-2</v>
      </c>
      <c r="AB315" s="1">
        <f t="shared" ca="1" si="122"/>
        <v>4.4402722257050553E-2</v>
      </c>
      <c r="AC315" s="1">
        <f t="shared" ca="1" si="123"/>
        <v>4.7075364898524472E-2</v>
      </c>
      <c r="AD315" s="1">
        <f t="shared" ca="1" si="124"/>
        <v>5.218889700470461E-2</v>
      </c>
      <c r="AE315" s="1">
        <f t="shared" ca="1" si="125"/>
        <v>5.7069555930926545E-2</v>
      </c>
      <c r="AF315" s="15">
        <f t="shared" ca="1" si="126"/>
        <v>2.9717143042218286E-4</v>
      </c>
      <c r="AG315" s="15">
        <f t="shared" ca="1" si="127"/>
        <v>-1.8659747031845447E-4</v>
      </c>
      <c r="AH315" s="15">
        <f t="shared" ca="1" si="128"/>
        <v>-3.372777429494489E-4</v>
      </c>
      <c r="AI315" s="15">
        <f t="shared" ca="1" si="129"/>
        <v>-6.4635101475536694E-5</v>
      </c>
      <c r="AJ315" s="15">
        <f t="shared" ca="1" si="130"/>
        <v>2.6889700470460881E-4</v>
      </c>
      <c r="AK315" s="15">
        <f t="shared" ca="1" si="131"/>
        <v>-4.0444069073455879E-5</v>
      </c>
    </row>
    <row r="316" spans="1:37">
      <c r="A316" s="5">
        <f t="shared" si="133"/>
        <v>290</v>
      </c>
      <c r="B316" s="21">
        <v>37008</v>
      </c>
      <c r="C316" s="22">
        <v>3.8800000000000001E-2</v>
      </c>
      <c r="D316" s="22">
        <v>4.2590000000000003E-2</v>
      </c>
      <c r="E316" s="22">
        <v>4.6089999999999999E-2</v>
      </c>
      <c r="F316" s="22">
        <v>4.8559999999999999E-2</v>
      </c>
      <c r="G316" s="22">
        <v>5.3280000000000001E-2</v>
      </c>
      <c r="H316" s="22">
        <v>5.7999999999999996E-2</v>
      </c>
      <c r="K316" s="15">
        <f t="shared" si="132"/>
        <v>-1.1444063790407826</v>
      </c>
      <c r="L316" s="15">
        <f t="shared" si="136"/>
        <v>-1.0436766880627606</v>
      </c>
      <c r="M316" s="15">
        <f t="shared" si="137"/>
        <v>-0.93968659355937068</v>
      </c>
      <c r="N316" s="15">
        <f t="shared" si="138"/>
        <v>-0.83279826554370662</v>
      </c>
      <c r="O316" s="15">
        <f t="shared" si="139"/>
        <v>-0.49098796381728788</v>
      </c>
      <c r="P316" s="15">
        <f t="shared" si="140"/>
        <v>0.4355955948025298</v>
      </c>
      <c r="S316" s="11">
        <f t="shared" ca="1" si="141"/>
        <v>-1.6957396824288369</v>
      </c>
      <c r="T316" s="11">
        <f t="shared" ca="1" si="141"/>
        <v>1.2019558161509702</v>
      </c>
      <c r="U316" s="11">
        <f t="shared" ca="1" si="141"/>
        <v>-0.28645655916161827</v>
      </c>
      <c r="V316" s="11">
        <f t="shared" ca="1" si="141"/>
        <v>-5.7217535764205477E-2</v>
      </c>
      <c r="W316" s="11">
        <f t="shared" ca="1" si="141"/>
        <v>2.8513326029293642E-4</v>
      </c>
      <c r="X316" s="11">
        <f t="shared" ca="1" si="141"/>
        <v>2.7228571352662913E-2</v>
      </c>
      <c r="Z316" s="1">
        <f t="shared" ca="1" si="120"/>
        <v>3.8964343601023133E-2</v>
      </c>
      <c r="AA316" s="1">
        <f t="shared" ca="1" si="121"/>
        <v>4.2622856638162607E-2</v>
      </c>
      <c r="AB316" s="1">
        <f t="shared" ca="1" si="122"/>
        <v>4.5769211264731852E-2</v>
      </c>
      <c r="AC316" s="1">
        <f t="shared" ca="1" si="123"/>
        <v>4.8473588881789653E-2</v>
      </c>
      <c r="AD316" s="1">
        <f t="shared" ca="1" si="124"/>
        <v>5.34866725595168E-2</v>
      </c>
      <c r="AE316" s="1">
        <f t="shared" ca="1" si="125"/>
        <v>5.7969984677854004E-2</v>
      </c>
      <c r="AF316" s="15">
        <f t="shared" ca="1" si="126"/>
        <v>1.6434360102313139E-4</v>
      </c>
      <c r="AG316" s="15">
        <f t="shared" ca="1" si="127"/>
        <v>3.2856638162603868E-5</v>
      </c>
      <c r="AH316" s="15">
        <f t="shared" ca="1" si="128"/>
        <v>-3.2078873526814738E-4</v>
      </c>
      <c r="AI316" s="15">
        <f t="shared" ca="1" si="129"/>
        <v>-8.6411118210345805E-5</v>
      </c>
      <c r="AJ316" s="15">
        <f t="shared" ca="1" si="130"/>
        <v>2.0667255951679897E-4</v>
      </c>
      <c r="AK316" s="15">
        <f t="shared" ca="1" si="131"/>
        <v>-3.001532214599173E-5</v>
      </c>
    </row>
    <row r="317" spans="1:37">
      <c r="A317" s="5">
        <f t="shared" si="133"/>
        <v>291</v>
      </c>
      <c r="B317" s="21">
        <v>37011</v>
      </c>
      <c r="C317" s="22">
        <v>3.9220000000000005E-2</v>
      </c>
      <c r="D317" s="22">
        <v>4.2759999999999999E-2</v>
      </c>
      <c r="E317" s="22">
        <v>4.6249999999999999E-2</v>
      </c>
      <c r="F317" s="22">
        <v>4.8860000000000001E-2</v>
      </c>
      <c r="G317" s="22">
        <v>5.3380000000000004E-2</v>
      </c>
      <c r="H317" s="22">
        <v>5.7880000000000001E-2</v>
      </c>
      <c r="K317" s="15">
        <f t="shared" si="132"/>
        <v>-1.1064830150343246</v>
      </c>
      <c r="L317" s="15">
        <f t="shared" si="136"/>
        <v>-1.0269483774392594</v>
      </c>
      <c r="M317" s="15">
        <f t="shared" si="137"/>
        <v>-0.92121737282857075</v>
      </c>
      <c r="N317" s="15">
        <f t="shared" si="138"/>
        <v>-0.79068718991904918</v>
      </c>
      <c r="O317" s="15">
        <f t="shared" si="139"/>
        <v>-0.46903496398464573</v>
      </c>
      <c r="P317" s="15">
        <f t="shared" si="140"/>
        <v>0.37795743941375365</v>
      </c>
      <c r="S317" s="11">
        <f t="shared" ref="S317:X326" ca="1" si="142">SUMPRODUCT(OFFSET($S$13:$X$13,S$24,0),$K317:$P317)</f>
        <v>-1.6593428951723517</v>
      </c>
      <c r="T317" s="11">
        <f t="shared" ca="1" si="142"/>
        <v>1.1392051425753433</v>
      </c>
      <c r="U317" s="11">
        <f t="shared" ca="1" si="142"/>
        <v>-0.24883327439402794</v>
      </c>
      <c r="V317" s="11">
        <f t="shared" ca="1" si="142"/>
        <v>-3.2924035953090056E-2</v>
      </c>
      <c r="W317" s="11">
        <f t="shared" ca="1" si="142"/>
        <v>1.8824432164763424E-2</v>
      </c>
      <c r="X317" s="11">
        <f t="shared" ca="1" si="142"/>
        <v>3.2208473599699181E-2</v>
      </c>
      <c r="Z317" s="1">
        <f t="shared" ca="1" si="120"/>
        <v>3.9238496249580104E-2</v>
      </c>
      <c r="AA317" s="1">
        <f t="shared" ca="1" si="121"/>
        <v>4.2958199231234784E-2</v>
      </c>
      <c r="AB317" s="1">
        <f t="shared" ca="1" si="122"/>
        <v>4.6057078909428388E-2</v>
      </c>
      <c r="AC317" s="1">
        <f t="shared" ca="1" si="123"/>
        <v>4.870303797703824E-2</v>
      </c>
      <c r="AD317" s="1">
        <f t="shared" ca="1" si="124"/>
        <v>5.3525785522581609E-2</v>
      </c>
      <c r="AE317" s="1">
        <f t="shared" ca="1" si="125"/>
        <v>5.786058868131063E-2</v>
      </c>
      <c r="AF317" s="15">
        <f t="shared" ca="1" si="126"/>
        <v>1.8496249580099433E-5</v>
      </c>
      <c r="AG317" s="15">
        <f t="shared" ca="1" si="127"/>
        <v>1.9819923123478439E-4</v>
      </c>
      <c r="AH317" s="15">
        <f t="shared" ca="1" si="128"/>
        <v>-1.9292109057161139E-4</v>
      </c>
      <c r="AI317" s="15">
        <f t="shared" ca="1" si="129"/>
        <v>-1.5696202296176104E-4</v>
      </c>
      <c r="AJ317" s="15">
        <f t="shared" ca="1" si="130"/>
        <v>1.4578552258160543E-4</v>
      </c>
      <c r="AK317" s="15">
        <f t="shared" ca="1" si="131"/>
        <v>-1.941131868937046E-5</v>
      </c>
    </row>
    <row r="318" spans="1:37">
      <c r="A318" s="5">
        <f t="shared" si="133"/>
        <v>292</v>
      </c>
      <c r="B318" s="21">
        <v>37012</v>
      </c>
      <c r="C318" s="22">
        <v>3.8800000000000001E-2</v>
      </c>
      <c r="D318" s="22">
        <v>4.2270000000000002E-2</v>
      </c>
      <c r="E318" s="22">
        <v>4.5700000000000005E-2</v>
      </c>
      <c r="F318" s="22">
        <v>4.8550000000000003E-2</v>
      </c>
      <c r="G318" s="22">
        <v>5.2920000000000002E-2</v>
      </c>
      <c r="H318" s="22">
        <v>5.7419999999999999E-2</v>
      </c>
      <c r="K318" s="15">
        <f t="shared" si="132"/>
        <v>-1.1444063790407826</v>
      </c>
      <c r="L318" s="15">
        <f t="shared" si="136"/>
        <v>-1.0751652727658227</v>
      </c>
      <c r="M318" s="15">
        <f t="shared" si="137"/>
        <v>-0.98470531909069481</v>
      </c>
      <c r="N318" s="15">
        <f t="shared" si="138"/>
        <v>-0.83420196806452807</v>
      </c>
      <c r="O318" s="15">
        <f t="shared" si="139"/>
        <v>-0.57001876321479716</v>
      </c>
      <c r="P318" s="15">
        <f t="shared" si="140"/>
        <v>0.15701117709010173</v>
      </c>
      <c r="S318" s="11">
        <f t="shared" ca="1" si="142"/>
        <v>-1.8615553029617644</v>
      </c>
      <c r="T318" s="11">
        <f t="shared" ca="1" si="142"/>
        <v>0.99097769341272324</v>
      </c>
      <c r="U318" s="11">
        <f t="shared" ca="1" si="142"/>
        <v>-0.17547479433341245</v>
      </c>
      <c r="V318" s="11">
        <f t="shared" ca="1" si="142"/>
        <v>-2.2000060748565378E-2</v>
      </c>
      <c r="W318" s="11">
        <f t="shared" ca="1" si="142"/>
        <v>3.649882886404586E-2</v>
      </c>
      <c r="X318" s="11">
        <f t="shared" ca="1" si="142"/>
        <v>2.6929682746321626E-2</v>
      </c>
      <c r="Z318" s="1">
        <f t="shared" ca="1" si="120"/>
        <v>3.8742871061640191E-2</v>
      </c>
      <c r="AA318" s="1">
        <f t="shared" ca="1" si="121"/>
        <v>4.2509511007354187E-2</v>
      </c>
      <c r="AB318" s="1">
        <f t="shared" ca="1" si="122"/>
        <v>4.5644764123318117E-2</v>
      </c>
      <c r="AC318" s="1">
        <f t="shared" ca="1" si="123"/>
        <v>4.8314354275129236E-2</v>
      </c>
      <c r="AD318" s="1">
        <f t="shared" ca="1" si="124"/>
        <v>5.3046377655200594E-2</v>
      </c>
      <c r="AE318" s="1">
        <f t="shared" ca="1" si="125"/>
        <v>5.7404587406335278E-2</v>
      </c>
      <c r="AF318" s="15">
        <f t="shared" ca="1" si="126"/>
        <v>-5.7128938359810033E-5</v>
      </c>
      <c r="AG318" s="15">
        <f t="shared" ca="1" si="127"/>
        <v>2.3951100735418451E-4</v>
      </c>
      <c r="AH318" s="15">
        <f t="shared" ca="1" si="128"/>
        <v>-5.5235876681887508E-5</v>
      </c>
      <c r="AI318" s="15">
        <f t="shared" ca="1" si="129"/>
        <v>-2.3564572487076718E-4</v>
      </c>
      <c r="AJ318" s="15">
        <f t="shared" ca="1" si="130"/>
        <v>1.2637765520059213E-4</v>
      </c>
      <c r="AK318" s="15">
        <f t="shared" ca="1" si="131"/>
        <v>-1.5412593664720919E-5</v>
      </c>
    </row>
    <row r="319" spans="1:37">
      <c r="A319" s="5">
        <f t="shared" si="133"/>
        <v>293</v>
      </c>
      <c r="B319" s="21">
        <v>37013</v>
      </c>
      <c r="C319" s="22">
        <v>3.9009999999999996E-2</v>
      </c>
      <c r="D319" s="22">
        <v>4.2519999999999995E-2</v>
      </c>
      <c r="E319" s="22">
        <v>4.5860000000000005E-2</v>
      </c>
      <c r="F319" s="22">
        <v>4.8739999999999999E-2</v>
      </c>
      <c r="G319" s="22">
        <v>5.2880000000000003E-2</v>
      </c>
      <c r="H319" s="22">
        <v>5.7020000000000001E-2</v>
      </c>
      <c r="K319" s="15">
        <f t="shared" si="132"/>
        <v>-1.1254446970375542</v>
      </c>
      <c r="L319" s="15">
        <f t="shared" si="136"/>
        <v>-1.0505648159665562</v>
      </c>
      <c r="M319" s="15">
        <f t="shared" si="137"/>
        <v>-0.96623609835989488</v>
      </c>
      <c r="N319" s="15">
        <f t="shared" si="138"/>
        <v>-0.80753162016891245</v>
      </c>
      <c r="O319" s="15">
        <f t="shared" si="139"/>
        <v>-0.57879996314785342</v>
      </c>
      <c r="P319" s="15">
        <f t="shared" si="140"/>
        <v>-3.5116007539158757E-2</v>
      </c>
      <c r="S319" s="11">
        <f t="shared" ca="1" si="142"/>
        <v>-1.8968277980533796</v>
      </c>
      <c r="T319" s="11">
        <f t="shared" ca="1" si="142"/>
        <v>0.82889778982450169</v>
      </c>
      <c r="U319" s="11">
        <f t="shared" ca="1" si="142"/>
        <v>-7.2162464666628998E-2</v>
      </c>
      <c r="V319" s="11">
        <f t="shared" ca="1" si="142"/>
        <v>6.3040160833804509E-3</v>
      </c>
      <c r="W319" s="11">
        <f t="shared" ca="1" si="142"/>
        <v>3.8329700341111501E-2</v>
      </c>
      <c r="X319" s="11">
        <f t="shared" ca="1" si="142"/>
        <v>2.3036406205540007E-2</v>
      </c>
      <c r="Z319" s="1">
        <f t="shared" ca="1" si="120"/>
        <v>3.8849647123284099E-2</v>
      </c>
      <c r="AA319" s="1">
        <f t="shared" ca="1" si="121"/>
        <v>4.2823042833936953E-2</v>
      </c>
      <c r="AB319" s="1">
        <f t="shared" ca="1" si="122"/>
        <v>4.5920762230485537E-2</v>
      </c>
      <c r="AC319" s="1">
        <f t="shared" ca="1" si="123"/>
        <v>4.8532444380344833E-2</v>
      </c>
      <c r="AD319" s="1">
        <f t="shared" ca="1" si="124"/>
        <v>5.2909692124282454E-2</v>
      </c>
      <c r="AE319" s="1">
        <f t="shared" ca="1" si="125"/>
        <v>5.7019059763754924E-2</v>
      </c>
      <c r="AF319" s="15">
        <f t="shared" ca="1" si="126"/>
        <v>-1.6035287671589682E-4</v>
      </c>
      <c r="AG319" s="15">
        <f t="shared" ca="1" si="127"/>
        <v>3.0304283393695758E-4</v>
      </c>
      <c r="AH319" s="15">
        <f t="shared" ca="1" si="128"/>
        <v>6.0762230485532365E-5</v>
      </c>
      <c r="AI319" s="15">
        <f t="shared" ca="1" si="129"/>
        <v>-2.0755561965516561E-4</v>
      </c>
      <c r="AJ319" s="15">
        <f t="shared" ca="1" si="130"/>
        <v>2.9692124282450216E-5</v>
      </c>
      <c r="AK319" s="15">
        <f t="shared" ca="1" si="131"/>
        <v>-9.4023624507694192E-7</v>
      </c>
    </row>
    <row r="320" spans="1:37">
      <c r="A320" s="5">
        <f t="shared" si="133"/>
        <v>294</v>
      </c>
      <c r="B320" s="21">
        <v>37014</v>
      </c>
      <c r="C320" s="22">
        <v>3.8580000000000003E-2</v>
      </c>
      <c r="D320" s="22">
        <v>4.2190000000000005E-2</v>
      </c>
      <c r="E320" s="22">
        <v>4.5190000000000001E-2</v>
      </c>
      <c r="F320" s="22">
        <v>4.7969999999999999E-2</v>
      </c>
      <c r="G320" s="22">
        <v>5.2049999999999999E-2</v>
      </c>
      <c r="H320" s="22">
        <v>5.6390000000000003E-2</v>
      </c>
      <c r="K320" s="15">
        <f t="shared" si="132"/>
        <v>-1.1642709982822601</v>
      </c>
      <c r="L320" s="15">
        <f t="shared" si="136"/>
        <v>-1.0830374189415879</v>
      </c>
      <c r="M320" s="15">
        <f t="shared" si="137"/>
        <v>-1.0435759601701198</v>
      </c>
      <c r="N320" s="15">
        <f t="shared" si="138"/>
        <v>-0.91561671427219926</v>
      </c>
      <c r="O320" s="15">
        <f t="shared" si="139"/>
        <v>-0.76100986175877894</v>
      </c>
      <c r="P320" s="15">
        <f t="shared" si="140"/>
        <v>-0.33771632333024521</v>
      </c>
      <c r="S320" s="11">
        <f t="shared" ca="1" si="142"/>
        <v>-2.1895334006567126</v>
      </c>
      <c r="T320" s="11">
        <f t="shared" ca="1" si="142"/>
        <v>0.59499912786423415</v>
      </c>
      <c r="U320" s="11">
        <f t="shared" ca="1" si="142"/>
        <v>-1.2943758316295378E-2</v>
      </c>
      <c r="V320" s="11">
        <f t="shared" ca="1" si="142"/>
        <v>-1.2557135090157351E-2</v>
      </c>
      <c r="W320" s="11">
        <f t="shared" ca="1" si="142"/>
        <v>2.6124057620293038E-2</v>
      </c>
      <c r="X320" s="11">
        <f t="shared" ca="1" si="142"/>
        <v>-1.3861630966152823E-3</v>
      </c>
      <c r="Z320" s="1">
        <f t="shared" ca="1" si="120"/>
        <v>3.8563873456456385E-2</v>
      </c>
      <c r="AA320" s="1">
        <f t="shared" ca="1" si="121"/>
        <v>4.2210863385047467E-2</v>
      </c>
      <c r="AB320" s="1">
        <f t="shared" ca="1" si="122"/>
        <v>4.5270652970233007E-2</v>
      </c>
      <c r="AC320" s="1">
        <f t="shared" ca="1" si="123"/>
        <v>4.781419372805102E-2</v>
      </c>
      <c r="AD320" s="1">
        <f t="shared" ca="1" si="124"/>
        <v>5.2122321562653291E-2</v>
      </c>
      <c r="AE320" s="1">
        <f t="shared" ca="1" si="125"/>
        <v>5.638100517200121E-2</v>
      </c>
      <c r="AF320" s="15">
        <f t="shared" ca="1" si="126"/>
        <v>-1.6126543543618088E-5</v>
      </c>
      <c r="AG320" s="15">
        <f t="shared" ca="1" si="127"/>
        <v>2.0863385047462102E-5</v>
      </c>
      <c r="AH320" s="15">
        <f t="shared" ca="1" si="128"/>
        <v>8.065297023300555E-5</v>
      </c>
      <c r="AI320" s="15">
        <f t="shared" ca="1" si="129"/>
        <v>-1.5580627194897861E-4</v>
      </c>
      <c r="AJ320" s="15">
        <f t="shared" ca="1" si="130"/>
        <v>7.2321562653292204E-5</v>
      </c>
      <c r="AK320" s="15">
        <f t="shared" ca="1" si="131"/>
        <v>-8.9948279987928093E-6</v>
      </c>
    </row>
    <row r="321" spans="1:37">
      <c r="A321" s="5">
        <f t="shared" si="133"/>
        <v>295</v>
      </c>
      <c r="B321" s="21">
        <v>37015</v>
      </c>
      <c r="C321" s="22">
        <v>3.7510000000000002E-2</v>
      </c>
      <c r="D321" s="22">
        <v>4.1449999999999994E-2</v>
      </c>
      <c r="E321" s="22">
        <v>4.462E-2</v>
      </c>
      <c r="F321" s="22">
        <v>4.7580000000000004E-2</v>
      </c>
      <c r="G321" s="22">
        <v>5.2049999999999999E-2</v>
      </c>
      <c r="H321" s="22">
        <v>5.6760000000000005E-2</v>
      </c>
      <c r="K321" s="15">
        <f t="shared" si="132"/>
        <v>-1.2608852827749024</v>
      </c>
      <c r="L321" s="15">
        <f t="shared" si="136"/>
        <v>-1.1558547710674196</v>
      </c>
      <c r="M321" s="15">
        <f t="shared" si="137"/>
        <v>-1.1093725590235946</v>
      </c>
      <c r="N321" s="15">
        <f t="shared" si="138"/>
        <v>-0.97036111258425284</v>
      </c>
      <c r="O321" s="15">
        <f t="shared" si="139"/>
        <v>-0.76100986175877894</v>
      </c>
      <c r="P321" s="15">
        <f t="shared" si="140"/>
        <v>-0.15999867754817709</v>
      </c>
      <c r="S321" s="11">
        <f t="shared" ca="1" si="142"/>
        <v>-2.2460374729411376</v>
      </c>
      <c r="T321" s="11">
        <f t="shared" ca="1" si="142"/>
        <v>0.80548837708452492</v>
      </c>
      <c r="U321" s="11">
        <f t="shared" ca="1" si="142"/>
        <v>-8.7825063294976663E-2</v>
      </c>
      <c r="V321" s="11">
        <f t="shared" ca="1" si="142"/>
        <v>-3.3279114419594205E-2</v>
      </c>
      <c r="W321" s="11">
        <f t="shared" ca="1" si="142"/>
        <v>2.3403616082327588E-2</v>
      </c>
      <c r="X321" s="11">
        <f t="shared" ca="1" si="142"/>
        <v>-3.3722752158887137E-3</v>
      </c>
      <c r="Z321" s="1">
        <f t="shared" ca="1" si="120"/>
        <v>3.7581482063865274E-2</v>
      </c>
      <c r="AA321" s="1">
        <f t="shared" ca="1" si="121"/>
        <v>4.1383009771652768E-2</v>
      </c>
      <c r="AB321" s="1">
        <f t="shared" ca="1" si="122"/>
        <v>4.4635641685535465E-2</v>
      </c>
      <c r="AC321" s="1">
        <f t="shared" ca="1" si="123"/>
        <v>4.741309300100692E-2</v>
      </c>
      <c r="AD321" s="1">
        <f t="shared" ca="1" si="124"/>
        <v>5.2189868813951525E-2</v>
      </c>
      <c r="AE321" s="1">
        <f t="shared" ca="1" si="125"/>
        <v>5.6740636856023423E-2</v>
      </c>
      <c r="AF321" s="15">
        <f t="shared" ca="1" si="126"/>
        <v>7.1482063865271894E-5</v>
      </c>
      <c r="AG321" s="15">
        <f t="shared" ca="1" si="127"/>
        <v>-6.6990228347225955E-5</v>
      </c>
      <c r="AH321" s="15">
        <f t="shared" ca="1" si="128"/>
        <v>1.5641685535465466E-5</v>
      </c>
      <c r="AI321" s="15">
        <f t="shared" ca="1" si="129"/>
        <v>-1.6690699899308409E-4</v>
      </c>
      <c r="AJ321" s="15">
        <f t="shared" ca="1" si="130"/>
        <v>1.3986881395152556E-4</v>
      </c>
      <c r="AK321" s="15">
        <f t="shared" ca="1" si="131"/>
        <v>-1.9363143976582065E-5</v>
      </c>
    </row>
    <row r="322" spans="1:37">
      <c r="A322" s="5">
        <f t="shared" si="133"/>
        <v>296</v>
      </c>
      <c r="B322" s="21">
        <v>37018</v>
      </c>
      <c r="C322" s="22">
        <v>3.7080000000000002E-2</v>
      </c>
      <c r="D322" s="22">
        <v>4.095E-2</v>
      </c>
      <c r="E322" s="22">
        <v>4.4180000000000004E-2</v>
      </c>
      <c r="F322" s="22">
        <v>4.7350000000000003E-2</v>
      </c>
      <c r="G322" s="22">
        <v>5.1970000000000002E-2</v>
      </c>
      <c r="H322" s="22">
        <v>5.6690000000000004E-2</v>
      </c>
      <c r="K322" s="15">
        <f t="shared" si="132"/>
        <v>-1.299711584019609</v>
      </c>
      <c r="L322" s="15">
        <f t="shared" si="136"/>
        <v>-1.2050556846659535</v>
      </c>
      <c r="M322" s="15">
        <f t="shared" si="137"/>
        <v>-1.1601629160332938</v>
      </c>
      <c r="N322" s="15">
        <f t="shared" si="138"/>
        <v>-1.0026462705631569</v>
      </c>
      <c r="O322" s="15">
        <f t="shared" si="139"/>
        <v>-0.77857226162489146</v>
      </c>
      <c r="P322" s="15">
        <f t="shared" si="140"/>
        <v>-0.19362093485829818</v>
      </c>
      <c r="S322" s="11">
        <f t="shared" ca="1" si="142"/>
        <v>-2.3368762054616004</v>
      </c>
      <c r="T322" s="11">
        <f t="shared" ca="1" si="142"/>
        <v>0.81735016751587897</v>
      </c>
      <c r="U322" s="11">
        <f t="shared" ca="1" si="142"/>
        <v>-7.8410061800684619E-2</v>
      </c>
      <c r="V322" s="11">
        <f t="shared" ca="1" si="142"/>
        <v>-1.2210552767612362E-2</v>
      </c>
      <c r="W322" s="11">
        <f t="shared" ca="1" si="142"/>
        <v>3.1375560027920003E-2</v>
      </c>
      <c r="X322" s="11">
        <f t="shared" ca="1" si="142"/>
        <v>-4.173275966032031E-3</v>
      </c>
      <c r="Z322" s="1">
        <f t="shared" ca="1" si="120"/>
        <v>3.7054376720035746E-2</v>
      </c>
      <c r="AA322" s="1">
        <f t="shared" ca="1" si="121"/>
        <v>4.0964570018248068E-2</v>
      </c>
      <c r="AB322" s="1">
        <f t="shared" ca="1" si="122"/>
        <v>4.4299123233830152E-2</v>
      </c>
      <c r="AC322" s="1">
        <f t="shared" ca="1" si="123"/>
        <v>4.7167616932559789E-2</v>
      </c>
      <c r="AD322" s="1">
        <f t="shared" ca="1" si="124"/>
        <v>5.2046110681727591E-2</v>
      </c>
      <c r="AE322" s="1">
        <f t="shared" ca="1" si="125"/>
        <v>5.6680723400536648E-2</v>
      </c>
      <c r="AF322" s="15">
        <f t="shared" ca="1" si="126"/>
        <v>-2.5623279964255563E-5</v>
      </c>
      <c r="AG322" s="15">
        <f t="shared" ca="1" si="127"/>
        <v>1.4570018248068195E-5</v>
      </c>
      <c r="AH322" s="15">
        <f t="shared" ca="1" si="128"/>
        <v>1.1912323383014845E-4</v>
      </c>
      <c r="AI322" s="15">
        <f t="shared" ca="1" si="129"/>
        <v>-1.8238306744021437E-4</v>
      </c>
      <c r="AJ322" s="15">
        <f t="shared" ca="1" si="130"/>
        <v>7.6110681727588336E-5</v>
      </c>
      <c r="AK322" s="15">
        <f t="shared" ca="1" si="131"/>
        <v>-9.2765994633564608E-6</v>
      </c>
    </row>
    <row r="323" spans="1:37">
      <c r="A323" s="5">
        <f t="shared" si="133"/>
        <v>297</v>
      </c>
      <c r="B323" s="21">
        <v>37019</v>
      </c>
      <c r="C323" s="22">
        <v>3.6760000000000001E-2</v>
      </c>
      <c r="D323" s="22">
        <v>4.1120000000000004E-2</v>
      </c>
      <c r="E323" s="22">
        <v>4.4389999999999999E-2</v>
      </c>
      <c r="F323" s="22">
        <v>4.7460000000000002E-2</v>
      </c>
      <c r="G323" s="22">
        <v>5.2450000000000004E-2</v>
      </c>
      <c r="H323" s="22">
        <v>5.7379999999999994E-2</v>
      </c>
      <c r="K323" s="15">
        <f t="shared" si="132"/>
        <v>-1.3286055756435766</v>
      </c>
      <c r="L323" s="15">
        <f t="shared" si="136"/>
        <v>-1.1883273740424514</v>
      </c>
      <c r="M323" s="15">
        <f t="shared" si="137"/>
        <v>-1.1359220638241196</v>
      </c>
      <c r="N323" s="15">
        <f t="shared" si="138"/>
        <v>-0.98720554283411599</v>
      </c>
      <c r="O323" s="15">
        <f t="shared" si="139"/>
        <v>-0.67319786242821189</v>
      </c>
      <c r="P323" s="15">
        <f t="shared" si="140"/>
        <v>0.13779845862717302</v>
      </c>
      <c r="S323" s="11">
        <f t="shared" ca="1" si="142"/>
        <v>-2.1615207459912802</v>
      </c>
      <c r="T323" s="11">
        <f t="shared" ca="1" si="142"/>
        <v>1.0974983935208205</v>
      </c>
      <c r="U323" s="11">
        <f t="shared" ca="1" si="142"/>
        <v>-0.18932280618566327</v>
      </c>
      <c r="V323" s="11">
        <f t="shared" ca="1" si="142"/>
        <v>-4.088867489737396E-2</v>
      </c>
      <c r="W323" s="11">
        <f t="shared" ca="1" si="142"/>
        <v>9.3759370033254137E-3</v>
      </c>
      <c r="X323" s="11">
        <f t="shared" ca="1" si="142"/>
        <v>-1.0707174677047064E-2</v>
      </c>
      <c r="Z323" s="1">
        <f t="shared" ca="1" si="120"/>
        <v>3.6907995916811924E-2</v>
      </c>
      <c r="AA323" s="1">
        <f t="shared" ca="1" si="121"/>
        <v>4.0933982751344952E-2</v>
      </c>
      <c r="AB323" s="1">
        <f t="shared" ca="1" si="122"/>
        <v>4.4361186701593225E-2</v>
      </c>
      <c r="AC323" s="1">
        <f t="shared" ca="1" si="123"/>
        <v>4.736179296612629E-2</v>
      </c>
      <c r="AD323" s="1">
        <f t="shared" ca="1" si="124"/>
        <v>5.2597630600632897E-2</v>
      </c>
      <c r="AE323" s="1">
        <f t="shared" ca="1" si="125"/>
        <v>5.7358229198127691E-2</v>
      </c>
      <c r="AF323" s="15">
        <f t="shared" ca="1" si="126"/>
        <v>1.4799591681192298E-4</v>
      </c>
      <c r="AG323" s="15">
        <f t="shared" ca="1" si="127"/>
        <v>-1.8601724865505154E-4</v>
      </c>
      <c r="AH323" s="15">
        <f t="shared" ca="1" si="128"/>
        <v>-2.8813298406774046E-5</v>
      </c>
      <c r="AI323" s="15">
        <f t="shared" ca="1" si="129"/>
        <v>-9.8207033873712324E-5</v>
      </c>
      <c r="AJ323" s="15">
        <f t="shared" ca="1" si="130"/>
        <v>1.4763060063289341E-4</v>
      </c>
      <c r="AK323" s="15">
        <f t="shared" ca="1" si="131"/>
        <v>-2.1770801872302015E-5</v>
      </c>
    </row>
    <row r="324" spans="1:37">
      <c r="A324" s="5">
        <f t="shared" si="133"/>
        <v>298</v>
      </c>
      <c r="B324" s="21">
        <v>37020</v>
      </c>
      <c r="C324" s="22">
        <v>3.6330000000000001E-2</v>
      </c>
      <c r="D324" s="22">
        <v>4.0700000000000007E-2</v>
      </c>
      <c r="E324" s="22">
        <v>4.4109999999999996E-2</v>
      </c>
      <c r="F324" s="22">
        <v>4.6550000000000001E-2</v>
      </c>
      <c r="G324" s="22">
        <v>5.1740000000000008E-2</v>
      </c>
      <c r="H324" s="22">
        <v>5.6680000000000001E-2</v>
      </c>
      <c r="K324" s="15">
        <f t="shared" si="132"/>
        <v>-1.3674318768882834</v>
      </c>
      <c r="L324" s="15">
        <f t="shared" si="136"/>
        <v>-1.2296561414652198</v>
      </c>
      <c r="M324" s="15">
        <f t="shared" si="137"/>
        <v>-1.1682432001030196</v>
      </c>
      <c r="N324" s="15">
        <f t="shared" si="138"/>
        <v>-1.1149424722289096</v>
      </c>
      <c r="O324" s="15">
        <f t="shared" si="139"/>
        <v>-0.82906416123996562</v>
      </c>
      <c r="P324" s="15">
        <f t="shared" si="140"/>
        <v>-0.19842411447403119</v>
      </c>
      <c r="S324" s="11">
        <f t="shared" ca="1" si="142"/>
        <v>-2.4481652257432982</v>
      </c>
      <c r="T324" s="11">
        <f t="shared" ca="1" si="142"/>
        <v>0.8415964082288534</v>
      </c>
      <c r="U324" s="11">
        <f t="shared" ca="1" si="142"/>
        <v>-0.10452667578188647</v>
      </c>
      <c r="V324" s="11">
        <f t="shared" ca="1" si="142"/>
        <v>-4.1298418246224954E-2</v>
      </c>
      <c r="W324" s="11">
        <f t="shared" ca="1" si="142"/>
        <v>-4.5683738797955356E-2</v>
      </c>
      <c r="X324" s="11">
        <f t="shared" ca="1" si="142"/>
        <v>-4.0855385057271768E-3</v>
      </c>
      <c r="Z324" s="1">
        <f t="shared" ca="1" si="120"/>
        <v>3.6605639520064251E-2</v>
      </c>
      <c r="AA324" s="1">
        <f t="shared" ca="1" si="121"/>
        <v>4.041443886887551E-2</v>
      </c>
      <c r="AB324" s="1">
        <f t="shared" ca="1" si="122"/>
        <v>4.3808492999906377E-2</v>
      </c>
      <c r="AC324" s="1">
        <f t="shared" ca="1" si="123"/>
        <v>4.6744163540605822E-2</v>
      </c>
      <c r="AD324" s="1">
        <f t="shared" ca="1" si="124"/>
        <v>5.1828979369404025E-2</v>
      </c>
      <c r="AE324" s="1">
        <f t="shared" ca="1" si="125"/>
        <v>5.666327499747785E-2</v>
      </c>
      <c r="AF324" s="15">
        <f t="shared" ca="1" si="126"/>
        <v>2.7563952006424974E-4</v>
      </c>
      <c r="AG324" s="15">
        <f t="shared" ca="1" si="127"/>
        <v>-2.8556113112449683E-4</v>
      </c>
      <c r="AH324" s="15">
        <f t="shared" ca="1" si="128"/>
        <v>-3.0150700009361903E-4</v>
      </c>
      <c r="AI324" s="15">
        <f t="shared" ca="1" si="129"/>
        <v>1.9416354060582119E-4</v>
      </c>
      <c r="AJ324" s="15">
        <f t="shared" ca="1" si="130"/>
        <v>8.8979369404017239E-5</v>
      </c>
      <c r="AK324" s="15">
        <f t="shared" ca="1" si="131"/>
        <v>-1.6725002522151311E-5</v>
      </c>
    </row>
    <row r="325" spans="1:37">
      <c r="A325" s="5">
        <f t="shared" si="133"/>
        <v>299</v>
      </c>
      <c r="B325" s="21">
        <v>37021</v>
      </c>
      <c r="C325" s="22">
        <v>3.7179999999999998E-2</v>
      </c>
      <c r="D325" s="22">
        <v>4.1619999999999997E-2</v>
      </c>
      <c r="E325" s="22">
        <v>4.5100000000000001E-2</v>
      </c>
      <c r="F325" s="22">
        <v>4.7830000000000004E-2</v>
      </c>
      <c r="G325" s="22">
        <v>5.2949999999999997E-2</v>
      </c>
      <c r="H325" s="22">
        <v>5.7620000000000005E-2</v>
      </c>
      <c r="K325" s="15">
        <f t="shared" si="132"/>
        <v>-1.2906822116371193</v>
      </c>
      <c r="L325" s="15">
        <f t="shared" si="136"/>
        <v>-1.1391264604439177</v>
      </c>
      <c r="M325" s="15">
        <f t="shared" si="137"/>
        <v>-1.0539648968311948</v>
      </c>
      <c r="N325" s="15">
        <f t="shared" si="138"/>
        <v>-0.93526854956370509</v>
      </c>
      <c r="O325" s="15">
        <f t="shared" si="139"/>
        <v>-0.56343286326500575</v>
      </c>
      <c r="P325" s="15">
        <f t="shared" si="140"/>
        <v>0.25307476940473533</v>
      </c>
      <c r="S325" s="11">
        <f t="shared" ca="1" si="142"/>
        <v>-1.9815130925454287</v>
      </c>
      <c r="T325" s="11">
        <f t="shared" ca="1" si="142"/>
        <v>1.1680330438195687</v>
      </c>
      <c r="U325" s="11">
        <f t="shared" ca="1" si="142"/>
        <v>-0.19681328358449052</v>
      </c>
      <c r="V325" s="11">
        <f t="shared" ca="1" si="142"/>
        <v>-2.7437109451761948E-2</v>
      </c>
      <c r="W325" s="11">
        <f t="shared" ca="1" si="142"/>
        <v>-1.8498485198027791E-2</v>
      </c>
      <c r="X325" s="11">
        <f t="shared" ca="1" si="142"/>
        <v>4.0710297554806003E-3</v>
      </c>
      <c r="Z325" s="1">
        <f t="shared" ca="1" si="120"/>
        <v>3.7321409607632396E-2</v>
      </c>
      <c r="AA325" s="1">
        <f t="shared" ca="1" si="121"/>
        <v>4.1515246751903948E-2</v>
      </c>
      <c r="AB325" s="1">
        <f t="shared" ca="1" si="122"/>
        <v>4.4914266933153507E-2</v>
      </c>
      <c r="AC325" s="1">
        <f t="shared" ca="1" si="123"/>
        <v>4.7892461384586762E-2</v>
      </c>
      <c r="AD325" s="1">
        <f t="shared" ca="1" si="124"/>
        <v>5.3024887317978747E-2</v>
      </c>
      <c r="AE325" s="1">
        <f t="shared" ca="1" si="125"/>
        <v>5.7607600334283811E-2</v>
      </c>
      <c r="AF325" s="15">
        <f t="shared" ca="1" si="126"/>
        <v>1.4140960763239785E-4</v>
      </c>
      <c r="AG325" s="15">
        <f t="shared" ca="1" si="127"/>
        <v>-1.0475324809604974E-4</v>
      </c>
      <c r="AH325" s="15">
        <f t="shared" ca="1" si="128"/>
        <v>-1.8573306684649404E-4</v>
      </c>
      <c r="AI325" s="15">
        <f t="shared" ca="1" si="129"/>
        <v>6.246138458675804E-5</v>
      </c>
      <c r="AJ325" s="15">
        <f t="shared" ca="1" si="130"/>
        <v>7.4887317978750145E-5</v>
      </c>
      <c r="AK325" s="15">
        <f t="shared" ca="1" si="131"/>
        <v>-1.239966571619372E-5</v>
      </c>
    </row>
    <row r="326" spans="1:37">
      <c r="A326" s="5">
        <f t="shared" si="133"/>
        <v>300</v>
      </c>
      <c r="B326" s="21">
        <v>37022</v>
      </c>
      <c r="C326" s="22">
        <v>3.7810000000000003E-2</v>
      </c>
      <c r="D326" s="22">
        <v>4.3140000000000005E-2</v>
      </c>
      <c r="E326" s="22">
        <v>4.6859999999999999E-2</v>
      </c>
      <c r="F326" s="22">
        <v>4.9329999999999999E-2</v>
      </c>
      <c r="G326" s="22">
        <v>5.4470000000000005E-2</v>
      </c>
      <c r="H326" s="22">
        <v>5.8540000000000002E-2</v>
      </c>
      <c r="K326" s="15">
        <f t="shared" si="132"/>
        <v>-1.2337971656274325</v>
      </c>
      <c r="L326" s="15">
        <f t="shared" si="136"/>
        <v>-0.98955568310437281</v>
      </c>
      <c r="M326" s="15">
        <f t="shared" si="137"/>
        <v>-0.85080346879239621</v>
      </c>
      <c r="N326" s="15">
        <f t="shared" si="138"/>
        <v>-0.72471317144041991</v>
      </c>
      <c r="O326" s="15">
        <f t="shared" si="139"/>
        <v>-0.22974726580885305</v>
      </c>
      <c r="P326" s="15">
        <f t="shared" si="140"/>
        <v>0.69496729405203583</v>
      </c>
      <c r="S326" s="11">
        <f t="shared" ca="1" si="142"/>
        <v>-1.4214836399673798</v>
      </c>
      <c r="T326" s="11">
        <f t="shared" ca="1" si="142"/>
        <v>1.4884500394628457</v>
      </c>
      <c r="U326" s="11">
        <f t="shared" ca="1" si="142"/>
        <v>-0.21687298268881144</v>
      </c>
      <c r="V326" s="11">
        <f t="shared" ca="1" si="142"/>
        <v>-2.1921347192133567E-2</v>
      </c>
      <c r="W326" s="11">
        <f t="shared" ca="1" si="142"/>
        <v>-4.9681329609191263E-2</v>
      </c>
      <c r="X326" s="11">
        <f t="shared" ca="1" si="142"/>
        <v>1.5265514234638074E-2</v>
      </c>
      <c r="Z326" s="1">
        <f t="shared" ca="1" si="120"/>
        <v>3.7989058443880702E-2</v>
      </c>
      <c r="AA326" s="1">
        <f t="shared" ca="1" si="121"/>
        <v>4.3054761773411832E-2</v>
      </c>
      <c r="AB326" s="1">
        <f t="shared" ca="1" si="122"/>
        <v>4.6497809569644021E-2</v>
      </c>
      <c r="AC326" s="1">
        <f t="shared" ca="1" si="123"/>
        <v>4.9562250005530946E-2</v>
      </c>
      <c r="AD326" s="1">
        <f t="shared" ca="1" si="124"/>
        <v>5.4494467511053496E-2</v>
      </c>
      <c r="AE326" s="1">
        <f t="shared" ca="1" si="125"/>
        <v>5.8533276220003608E-2</v>
      </c>
      <c r="AF326" s="15">
        <f t="shared" ca="1" si="126"/>
        <v>1.7905844388069886E-4</v>
      </c>
      <c r="AG326" s="15">
        <f t="shared" ca="1" si="127"/>
        <v>-8.5238226588173205E-5</v>
      </c>
      <c r="AH326" s="15">
        <f t="shared" ca="1" si="128"/>
        <v>-3.6219043035597837E-4</v>
      </c>
      <c r="AI326" s="15">
        <f t="shared" ca="1" si="129"/>
        <v>2.3225000553094705E-4</v>
      </c>
      <c r="AJ326" s="15">
        <f t="shared" ca="1" si="130"/>
        <v>2.4467511053491431E-5</v>
      </c>
      <c r="AK326" s="15">
        <f t="shared" ca="1" si="131"/>
        <v>-6.7237799963940081E-6</v>
      </c>
    </row>
    <row r="327" spans="1:37">
      <c r="A327" s="5">
        <f t="shared" si="133"/>
        <v>301</v>
      </c>
      <c r="B327" s="21">
        <v>37025</v>
      </c>
      <c r="C327" s="22">
        <v>3.7589999999999998E-2</v>
      </c>
      <c r="D327" s="22">
        <v>4.2720000000000001E-2</v>
      </c>
      <c r="E327" s="22">
        <v>4.6349999999999995E-2</v>
      </c>
      <c r="F327" s="22">
        <v>4.9260000000000005E-2</v>
      </c>
      <c r="G327" s="22">
        <v>5.4199999999999998E-2</v>
      </c>
      <c r="H327" s="22">
        <v>5.842E-2</v>
      </c>
      <c r="K327" s="15">
        <f t="shared" si="132"/>
        <v>-1.2536617848689107</v>
      </c>
      <c r="L327" s="15">
        <f t="shared" si="136"/>
        <v>-1.0308844505271419</v>
      </c>
      <c r="M327" s="15">
        <f t="shared" si="137"/>
        <v>-0.90967410987182129</v>
      </c>
      <c r="N327" s="15">
        <f t="shared" si="138"/>
        <v>-0.73453908908617227</v>
      </c>
      <c r="O327" s="15">
        <f t="shared" si="139"/>
        <v>-0.28902036535698655</v>
      </c>
      <c r="P327" s="15">
        <f t="shared" si="140"/>
        <v>0.63732913866325636</v>
      </c>
      <c r="S327" s="11">
        <f t="shared" ref="S327:X336" ca="1" si="143">SUMPRODUCT(OFFSET($S$13:$X$13,S$24,0),$K327:$P327)</f>
        <v>-1.5214585308739002</v>
      </c>
      <c r="T327" s="11">
        <f t="shared" ca="1" si="143"/>
        <v>1.4598716757352641</v>
      </c>
      <c r="U327" s="11">
        <f t="shared" ca="1" si="143"/>
        <v>-0.21057691585730995</v>
      </c>
      <c r="V327" s="11">
        <f t="shared" ca="1" si="143"/>
        <v>-2.3632770169451423E-2</v>
      </c>
      <c r="W327" s="11">
        <f t="shared" ca="1" si="143"/>
        <v>-9.356022332392324E-3</v>
      </c>
      <c r="X327" s="11">
        <f t="shared" ca="1" si="143"/>
        <v>1.0790369387482273E-2</v>
      </c>
      <c r="Z327" s="1">
        <f t="shared" ca="1" si="120"/>
        <v>3.7682409794383594E-2</v>
      </c>
      <c r="AA327" s="1">
        <f t="shared" ca="1" si="121"/>
        <v>4.2704265854072637E-2</v>
      </c>
      <c r="AB327" s="1">
        <f t="shared" ca="1" si="122"/>
        <v>4.617932021407993E-2</v>
      </c>
      <c r="AC327" s="1">
        <f t="shared" ca="1" si="123"/>
        <v>4.9275383280589273E-2</v>
      </c>
      <c r="AD327" s="1">
        <f t="shared" ca="1" si="124"/>
        <v>5.4274475736622363E-2</v>
      </c>
      <c r="AE327" s="1">
        <f t="shared" ca="1" si="125"/>
        <v>5.8408537603519897E-2</v>
      </c>
      <c r="AF327" s="15">
        <f t="shared" ca="1" si="126"/>
        <v>9.2409794383595256E-5</v>
      </c>
      <c r="AG327" s="15">
        <f t="shared" ca="1" si="127"/>
        <v>-1.573414592736383E-5</v>
      </c>
      <c r="AH327" s="15">
        <f t="shared" ca="1" si="128"/>
        <v>-1.7067978592006511E-4</v>
      </c>
      <c r="AI327" s="15">
        <f t="shared" ca="1" si="129"/>
        <v>1.5383280589267856E-5</v>
      </c>
      <c r="AJ327" s="15">
        <f t="shared" ca="1" si="130"/>
        <v>7.447573662236473E-5</v>
      </c>
      <c r="AK327" s="15">
        <f t="shared" ca="1" si="131"/>
        <v>-1.1462396480102499E-5</v>
      </c>
    </row>
    <row r="328" spans="1:37">
      <c r="A328" s="5">
        <f t="shared" si="133"/>
        <v>302</v>
      </c>
      <c r="B328" s="21">
        <v>37026</v>
      </c>
      <c r="C328" s="22">
        <v>3.6850000000000001E-2</v>
      </c>
      <c r="D328" s="22">
        <v>4.2389999999999997E-2</v>
      </c>
      <c r="E328" s="22">
        <v>4.6180000000000006E-2</v>
      </c>
      <c r="F328" s="22">
        <v>4.9660000000000003E-2</v>
      </c>
      <c r="G328" s="22">
        <v>5.5120000000000002E-2</v>
      </c>
      <c r="H328" s="22">
        <v>5.9109999999999996E-2</v>
      </c>
      <c r="K328" s="15">
        <f t="shared" si="132"/>
        <v>-1.3204791404993359</v>
      </c>
      <c r="L328" s="15">
        <f t="shared" si="136"/>
        <v>-1.063357053502175</v>
      </c>
      <c r="M328" s="15">
        <f t="shared" si="137"/>
        <v>-0.92929765689829491</v>
      </c>
      <c r="N328" s="15">
        <f t="shared" si="138"/>
        <v>-0.67839098825329636</v>
      </c>
      <c r="O328" s="15">
        <f t="shared" si="139"/>
        <v>-8.7052766896683662E-2</v>
      </c>
      <c r="P328" s="15">
        <f t="shared" si="140"/>
        <v>0.9687485321487308</v>
      </c>
      <c r="S328" s="11">
        <f t="shared" ca="1" si="143"/>
        <v>-1.3425430525731441</v>
      </c>
      <c r="T328" s="11">
        <f t="shared" ca="1" si="143"/>
        <v>1.8093024568653058</v>
      </c>
      <c r="U328" s="11">
        <f t="shared" ca="1" si="143"/>
        <v>-0.25933273953320268</v>
      </c>
      <c r="V328" s="11">
        <f t="shared" ca="1" si="143"/>
        <v>3.1394936692002412E-2</v>
      </c>
      <c r="W328" s="11">
        <f t="shared" ca="1" si="143"/>
        <v>1.6181398057120641E-3</v>
      </c>
      <c r="X328" s="11">
        <f t="shared" ca="1" si="143"/>
        <v>3.8465438971703623E-3</v>
      </c>
      <c r="Z328" s="1">
        <f t="shared" ca="1" si="120"/>
        <v>3.6722050750582817E-2</v>
      </c>
      <c r="AA328" s="1">
        <f t="shared" ca="1" si="121"/>
        <v>4.2522804199648406E-2</v>
      </c>
      <c r="AB328" s="1">
        <f t="shared" ca="1" si="122"/>
        <v>4.6263289462158894E-2</v>
      </c>
      <c r="AC328" s="1">
        <f t="shared" ca="1" si="123"/>
        <v>4.968990803441365E-2</v>
      </c>
      <c r="AD328" s="1">
        <f t="shared" ca="1" si="124"/>
        <v>5.5015117106918143E-2</v>
      </c>
      <c r="AE328" s="1">
        <f t="shared" ca="1" si="125"/>
        <v>5.912593735528221E-2</v>
      </c>
      <c r="AF328" s="15">
        <f t="shared" ca="1" si="126"/>
        <v>-1.2794924941718355E-4</v>
      </c>
      <c r="AG328" s="15">
        <f t="shared" ca="1" si="127"/>
        <v>1.3280419964840917E-4</v>
      </c>
      <c r="AH328" s="15">
        <f t="shared" ca="1" si="128"/>
        <v>8.3289462158887828E-5</v>
      </c>
      <c r="AI328" s="15">
        <f t="shared" ca="1" si="129"/>
        <v>2.9908034413647644E-5</v>
      </c>
      <c r="AJ328" s="15">
        <f t="shared" ca="1" si="130"/>
        <v>-1.0488289308185905E-4</v>
      </c>
      <c r="AK328" s="15">
        <f t="shared" ca="1" si="131"/>
        <v>1.5937355282213961E-5</v>
      </c>
    </row>
    <row r="329" spans="1:37">
      <c r="A329" s="5">
        <f t="shared" si="133"/>
        <v>303</v>
      </c>
      <c r="B329" s="21">
        <v>37027</v>
      </c>
      <c r="C329" s="22">
        <v>3.653E-2</v>
      </c>
      <c r="D329" s="22">
        <v>4.231E-2</v>
      </c>
      <c r="E329" s="22">
        <v>4.5949999999999998E-2</v>
      </c>
      <c r="F329" s="22">
        <v>4.9410000000000003E-2</v>
      </c>
      <c r="G329" s="22">
        <v>5.4450000000000005E-2</v>
      </c>
      <c r="H329" s="22">
        <v>5.8529999999999999E-2</v>
      </c>
      <c r="K329" s="15">
        <f t="shared" si="132"/>
        <v>-1.3493731321233036</v>
      </c>
      <c r="L329" s="15">
        <f t="shared" si="136"/>
        <v>-1.0712291996779402</v>
      </c>
      <c r="M329" s="15">
        <f t="shared" si="137"/>
        <v>-0.95584716169882078</v>
      </c>
      <c r="N329" s="15">
        <f t="shared" si="138"/>
        <v>-0.71348355127384411</v>
      </c>
      <c r="O329" s="15">
        <f t="shared" si="139"/>
        <v>-0.23413786577538118</v>
      </c>
      <c r="P329" s="15">
        <f t="shared" si="140"/>
        <v>0.69016411443630277</v>
      </c>
      <c r="S329" s="11">
        <f t="shared" ca="1" si="143"/>
        <v>-1.5447306427949861</v>
      </c>
      <c r="T329" s="11">
        <f t="shared" ca="1" si="143"/>
        <v>1.5840596160751597</v>
      </c>
      <c r="U329" s="11">
        <f t="shared" ca="1" si="143"/>
        <v>-0.16331287680890264</v>
      </c>
      <c r="V329" s="11">
        <f t="shared" ca="1" si="143"/>
        <v>-2.3451620546543483E-3</v>
      </c>
      <c r="W329" s="11">
        <f t="shared" ca="1" si="143"/>
        <v>7.3615909250113534E-3</v>
      </c>
      <c r="X329" s="11">
        <f t="shared" ca="1" si="143"/>
        <v>-4.5883376961650783E-3</v>
      </c>
      <c r="Z329" s="1">
        <f t="shared" ca="1" si="120"/>
        <v>3.6528453186868162E-2</v>
      </c>
      <c r="AA329" s="1">
        <f t="shared" ca="1" si="121"/>
        <v>4.2286999650990781E-2</v>
      </c>
      <c r="AB329" s="1">
        <f t="shared" ca="1" si="122"/>
        <v>4.5998829322024051E-2</v>
      </c>
      <c r="AC329" s="1">
        <f t="shared" ca="1" si="123"/>
        <v>4.9369405877084313E-2</v>
      </c>
      <c r="AD329" s="1">
        <f t="shared" ca="1" si="124"/>
        <v>5.4464818696452401E-2</v>
      </c>
      <c r="AE329" s="1">
        <f t="shared" ca="1" si="125"/>
        <v>5.8528159992505317E-2</v>
      </c>
      <c r="AF329" s="15">
        <f t="shared" ca="1" si="126"/>
        <v>-1.5468131318377432E-6</v>
      </c>
      <c r="AG329" s="15">
        <f t="shared" ca="1" si="127"/>
        <v>-2.3000349009219545E-5</v>
      </c>
      <c r="AH329" s="15">
        <f t="shared" ca="1" si="128"/>
        <v>4.882932202405349E-5</v>
      </c>
      <c r="AI329" s="15">
        <f t="shared" ca="1" si="129"/>
        <v>-4.0594122915689479E-5</v>
      </c>
      <c r="AJ329" s="15">
        <f t="shared" ca="1" si="130"/>
        <v>1.481869645239553E-5</v>
      </c>
      <c r="AK329" s="15">
        <f t="shared" ca="1" si="131"/>
        <v>-1.8400074946814393E-6</v>
      </c>
    </row>
    <row r="330" spans="1:37">
      <c r="A330" s="5">
        <f t="shared" si="133"/>
        <v>304</v>
      </c>
      <c r="B330" s="21">
        <v>37028</v>
      </c>
      <c r="C330" s="22">
        <v>3.7060000000000003E-2</v>
      </c>
      <c r="D330" s="22">
        <v>4.3240000000000001E-2</v>
      </c>
      <c r="E330" s="22">
        <v>4.6449999999999998E-2</v>
      </c>
      <c r="F330" s="22">
        <v>4.9770000000000002E-2</v>
      </c>
      <c r="G330" s="22">
        <v>5.407E-2</v>
      </c>
      <c r="H330" s="22">
        <v>5.7630000000000001E-2</v>
      </c>
      <c r="K330" s="15">
        <f t="shared" si="132"/>
        <v>-1.3015174584961069</v>
      </c>
      <c r="L330" s="15">
        <f t="shared" si="136"/>
        <v>-0.97971550038466637</v>
      </c>
      <c r="M330" s="15">
        <f t="shared" si="137"/>
        <v>-0.89813084691507106</v>
      </c>
      <c r="N330" s="15">
        <f t="shared" si="138"/>
        <v>-0.66295026052425554</v>
      </c>
      <c r="O330" s="15">
        <f t="shared" si="139"/>
        <v>-0.31755926513942012</v>
      </c>
      <c r="P330" s="15">
        <f t="shared" si="140"/>
        <v>0.25787794902046501</v>
      </c>
      <c r="S330" s="11">
        <f t="shared" ca="1" si="143"/>
        <v>-1.6306128804362061</v>
      </c>
      <c r="T330" s="11">
        <f t="shared" ca="1" si="143"/>
        <v>1.1855766954383751</v>
      </c>
      <c r="U330" s="11">
        <f t="shared" ca="1" si="143"/>
        <v>4.5833124069582259E-2</v>
      </c>
      <c r="V330" s="11">
        <f t="shared" ca="1" si="143"/>
        <v>-2.3116401049903812E-4</v>
      </c>
      <c r="W330" s="11">
        <f t="shared" ca="1" si="143"/>
        <v>3.665402872253868E-3</v>
      </c>
      <c r="X330" s="11">
        <f t="shared" ca="1" si="143"/>
        <v>-2.5932904823063884E-2</v>
      </c>
      <c r="Z330" s="1">
        <f t="shared" ca="1" si="120"/>
        <v>3.7097694499450176E-2</v>
      </c>
      <c r="AA330" s="1">
        <f t="shared" ca="1" si="121"/>
        <v>4.3047695879378747E-2</v>
      </c>
      <c r="AB330" s="1">
        <f t="shared" ca="1" si="122"/>
        <v>4.6603501307569004E-2</v>
      </c>
      <c r="AC330" s="1">
        <f t="shared" ca="1" si="123"/>
        <v>4.9761026117378378E-2</v>
      </c>
      <c r="AD330" s="1">
        <f t="shared" ca="1" si="124"/>
        <v>5.4065963848777258E-2</v>
      </c>
      <c r="AE330" s="1">
        <f t="shared" ca="1" si="125"/>
        <v>5.763001728717522E-2</v>
      </c>
      <c r="AF330" s="15">
        <f t="shared" ca="1" si="126"/>
        <v>3.7694499450173502E-5</v>
      </c>
      <c r="AG330" s="15">
        <f t="shared" ca="1" si="127"/>
        <v>-1.9230412062125335E-4</v>
      </c>
      <c r="AH330" s="15">
        <f t="shared" ca="1" si="128"/>
        <v>1.5350130756900532E-4</v>
      </c>
      <c r="AI330" s="15">
        <f t="shared" ca="1" si="129"/>
        <v>-8.9738826216240186E-6</v>
      </c>
      <c r="AJ330" s="15">
        <f t="shared" ca="1" si="130"/>
        <v>-4.0361512227415908E-6</v>
      </c>
      <c r="AK330" s="15">
        <f t="shared" ca="1" si="131"/>
        <v>1.7287175219093953E-8</v>
      </c>
    </row>
    <row r="331" spans="1:37">
      <c r="A331" s="5">
        <f t="shared" si="133"/>
        <v>305</v>
      </c>
      <c r="B331" s="21">
        <v>37029</v>
      </c>
      <c r="C331" s="22">
        <v>3.7260000000000001E-2</v>
      </c>
      <c r="D331" s="22">
        <v>4.3590000000000004E-2</v>
      </c>
      <c r="E331" s="22">
        <v>4.6940000000000003E-2</v>
      </c>
      <c r="F331" s="22">
        <v>4.999E-2</v>
      </c>
      <c r="G331" s="22">
        <v>5.4050000000000001E-2</v>
      </c>
      <c r="H331" s="22">
        <v>5.7670000000000006E-2</v>
      </c>
      <c r="K331" s="15">
        <f t="shared" si="132"/>
        <v>-1.2834587137311271</v>
      </c>
      <c r="L331" s="15">
        <f t="shared" si="136"/>
        <v>-0.94527486086569201</v>
      </c>
      <c r="M331" s="15">
        <f t="shared" si="137"/>
        <v>-0.8415688584269958</v>
      </c>
      <c r="N331" s="15">
        <f t="shared" si="138"/>
        <v>-0.63206880506617391</v>
      </c>
      <c r="O331" s="15">
        <f t="shared" si="139"/>
        <v>-0.32194986510594825</v>
      </c>
      <c r="P331" s="15">
        <f t="shared" si="140"/>
        <v>0.27709066748339373</v>
      </c>
      <c r="S331" s="11">
        <f t="shared" ca="1" si="143"/>
        <v>-1.5666052319923665</v>
      </c>
      <c r="T331" s="11">
        <f t="shared" ca="1" si="143"/>
        <v>1.1707293136233177</v>
      </c>
      <c r="U331" s="11">
        <f t="shared" ca="1" si="143"/>
        <v>4.9795295299864345E-2</v>
      </c>
      <c r="V331" s="11">
        <f t="shared" ca="1" si="143"/>
        <v>-3.8560262611612953E-2</v>
      </c>
      <c r="W331" s="11">
        <f t="shared" ca="1" si="143"/>
        <v>-4.1857142509376562E-3</v>
      </c>
      <c r="X331" s="11">
        <f t="shared" ca="1" si="143"/>
        <v>-1.2158935964640979E-2</v>
      </c>
      <c r="Z331" s="1">
        <f t="shared" ca="1" si="120"/>
        <v>3.7435845876448368E-2</v>
      </c>
      <c r="AA331" s="1">
        <f t="shared" ca="1" si="121"/>
        <v>4.3363128535038098E-2</v>
      </c>
      <c r="AB331" s="1">
        <f t="shared" ca="1" si="122"/>
        <v>4.6867981589882667E-2</v>
      </c>
      <c r="AC331" s="1">
        <f t="shared" ca="1" si="123"/>
        <v>4.9968227883579734E-2</v>
      </c>
      <c r="AD331" s="1">
        <f t="shared" ca="1" si="124"/>
        <v>5.4173755784341866E-2</v>
      </c>
      <c r="AE331" s="1">
        <f t="shared" ca="1" si="125"/>
        <v>5.7650781976975415E-2</v>
      </c>
      <c r="AF331" s="15">
        <f t="shared" ca="1" si="126"/>
        <v>1.7584587644836613E-4</v>
      </c>
      <c r="AG331" s="15">
        <f t="shared" ca="1" si="127"/>
        <v>-2.268714649619058E-4</v>
      </c>
      <c r="AH331" s="15">
        <f t="shared" ca="1" si="128"/>
        <v>-7.2018410117336007E-5</v>
      </c>
      <c r="AI331" s="15">
        <f t="shared" ca="1" si="129"/>
        <v>-2.1772116420265553E-5</v>
      </c>
      <c r="AJ331" s="15">
        <f t="shared" ca="1" si="130"/>
        <v>1.2375578434186546E-4</v>
      </c>
      <c r="AK331" s="15">
        <f t="shared" ca="1" si="131"/>
        <v>-1.921802302459058E-5</v>
      </c>
    </row>
    <row r="332" spans="1:37">
      <c r="A332" s="5">
        <f t="shared" si="133"/>
        <v>306</v>
      </c>
      <c r="B332" s="21">
        <v>37032</v>
      </c>
      <c r="C332" s="22">
        <v>3.7580000000000002E-2</v>
      </c>
      <c r="D332" s="22">
        <v>4.342E-2</v>
      </c>
      <c r="E332" s="22">
        <v>4.6820000000000007E-2</v>
      </c>
      <c r="F332" s="22">
        <v>4.981E-2</v>
      </c>
      <c r="G332" s="22">
        <v>5.3739999999999996E-2</v>
      </c>
      <c r="H332" s="22">
        <v>5.7379999999999994E-2</v>
      </c>
      <c r="K332" s="15">
        <f t="shared" si="132"/>
        <v>-1.2545647221071594</v>
      </c>
      <c r="L332" s="15">
        <f t="shared" si="136"/>
        <v>-0.96200317148919401</v>
      </c>
      <c r="M332" s="15">
        <f t="shared" si="137"/>
        <v>-0.85542077397509519</v>
      </c>
      <c r="N332" s="15">
        <f t="shared" si="138"/>
        <v>-0.65733545044096819</v>
      </c>
      <c r="O332" s="15">
        <f t="shared" si="139"/>
        <v>-0.39000416458713799</v>
      </c>
      <c r="P332" s="15">
        <f t="shared" si="140"/>
        <v>0.13779845862717302</v>
      </c>
      <c r="S332" s="11">
        <f t="shared" ca="1" si="143"/>
        <v>-1.6574075837445033</v>
      </c>
      <c r="T332" s="11">
        <f t="shared" ca="1" si="143"/>
        <v>1.0399746278773869</v>
      </c>
      <c r="U332" s="11">
        <f t="shared" ca="1" si="143"/>
        <v>6.9035583952207866E-2</v>
      </c>
      <c r="V332" s="11">
        <f t="shared" ca="1" si="143"/>
        <v>-3.1146399911622207E-2</v>
      </c>
      <c r="W332" s="11">
        <f t="shared" ca="1" si="143"/>
        <v>5.0086759347960684E-3</v>
      </c>
      <c r="X332" s="11">
        <f t="shared" ca="1" si="143"/>
        <v>-8.8332598704768785E-4</v>
      </c>
      <c r="Z332" s="1">
        <f t="shared" ca="1" si="120"/>
        <v>3.768517222334794E-2</v>
      </c>
      <c r="AA332" s="1">
        <f t="shared" ca="1" si="121"/>
        <v>4.3329025136462598E-2</v>
      </c>
      <c r="AB332" s="1">
        <f t="shared" ca="1" si="122"/>
        <v>4.6750064048389828E-2</v>
      </c>
      <c r="AC332" s="1">
        <f t="shared" ca="1" si="123"/>
        <v>4.9743562309747025E-2</v>
      </c>
      <c r="AD332" s="1">
        <f t="shared" ca="1" si="124"/>
        <v>5.3852558815051167E-2</v>
      </c>
      <c r="AE332" s="1">
        <f t="shared" ca="1" si="125"/>
        <v>5.7363486219704773E-2</v>
      </c>
      <c r="AF332" s="15">
        <f t="shared" ca="1" si="126"/>
        <v>1.0517222334793797E-4</v>
      </c>
      <c r="AG332" s="15">
        <f t="shared" ca="1" si="127"/>
        <v>-9.0974863537401918E-5</v>
      </c>
      <c r="AH332" s="15">
        <f t="shared" ca="1" si="128"/>
        <v>-6.9935951610179681E-5</v>
      </c>
      <c r="AI332" s="15">
        <f t="shared" ca="1" si="129"/>
        <v>-6.6437690252975357E-5</v>
      </c>
      <c r="AJ332" s="15">
        <f t="shared" ca="1" si="130"/>
        <v>1.125588150511711E-4</v>
      </c>
      <c r="AK332" s="15">
        <f t="shared" ca="1" si="131"/>
        <v>-1.6513780295220049E-5</v>
      </c>
    </row>
    <row r="333" spans="1:37">
      <c r="A333" s="5">
        <f t="shared" si="133"/>
        <v>307</v>
      </c>
      <c r="B333" s="21">
        <v>37033</v>
      </c>
      <c r="C333" s="22">
        <v>3.7469999999999996E-2</v>
      </c>
      <c r="D333" s="22">
        <v>4.326E-2</v>
      </c>
      <c r="E333" s="22">
        <v>4.6810000000000004E-2</v>
      </c>
      <c r="F333" s="22">
        <v>4.9850000000000005E-2</v>
      </c>
      <c r="G333" s="22">
        <v>5.4100000000000002E-2</v>
      </c>
      <c r="H333" s="22">
        <v>5.7780000000000005E-2</v>
      </c>
      <c r="K333" s="15">
        <f t="shared" si="132"/>
        <v>-1.2644970317278987</v>
      </c>
      <c r="L333" s="15">
        <f t="shared" si="136"/>
        <v>-0.97774746384072508</v>
      </c>
      <c r="M333" s="15">
        <f t="shared" si="137"/>
        <v>-0.85657510027077055</v>
      </c>
      <c r="N333" s="15">
        <f t="shared" si="138"/>
        <v>-0.65172064035767974</v>
      </c>
      <c r="O333" s="15">
        <f t="shared" si="139"/>
        <v>-0.31097336518962715</v>
      </c>
      <c r="P333" s="15">
        <f t="shared" si="140"/>
        <v>0.32992564325644019</v>
      </c>
      <c r="S333" s="11">
        <f t="shared" ca="1" si="143"/>
        <v>-1.564233524341361</v>
      </c>
      <c r="T333" s="11">
        <f t="shared" ca="1" si="143"/>
        <v>1.2131694769445156</v>
      </c>
      <c r="U333" s="11">
        <f t="shared" ca="1" si="143"/>
        <v>9.1918117117437137E-4</v>
      </c>
      <c r="V333" s="11">
        <f t="shared" ca="1" si="143"/>
        <v>-1.8045187407440419E-2</v>
      </c>
      <c r="W333" s="11">
        <f t="shared" ca="1" si="143"/>
        <v>1.1540345705165263E-3</v>
      </c>
      <c r="X333" s="11">
        <f t="shared" ca="1" si="143"/>
        <v>4.9398139304187979E-3</v>
      </c>
      <c r="Z333" s="1">
        <f t="shared" ca="1" si="120"/>
        <v>3.7525637438398582E-2</v>
      </c>
      <c r="AA333" s="1">
        <f t="shared" ca="1" si="121"/>
        <v>4.3244908168939243E-2</v>
      </c>
      <c r="AB333" s="1">
        <f t="shared" ca="1" si="122"/>
        <v>4.6732872532677619E-2</v>
      </c>
      <c r="AC333" s="1">
        <f t="shared" ca="1" si="123"/>
        <v>4.981858109958337E-2</v>
      </c>
      <c r="AD333" s="1">
        <f t="shared" ca="1" si="124"/>
        <v>5.4165121769907482E-2</v>
      </c>
      <c r="AE333" s="1">
        <f t="shared" ca="1" si="125"/>
        <v>5.7770499352759956E-2</v>
      </c>
      <c r="AF333" s="15">
        <f t="shared" ca="1" si="126"/>
        <v>5.5637438398585537E-5</v>
      </c>
      <c r="AG333" s="15">
        <f t="shared" ca="1" si="127"/>
        <v>-1.5091831060756733E-5</v>
      </c>
      <c r="AH333" s="15">
        <f t="shared" ca="1" si="128"/>
        <v>-7.7127467322385401E-5</v>
      </c>
      <c r="AI333" s="15">
        <f t="shared" ca="1" si="129"/>
        <v>-3.141890041663542E-5</v>
      </c>
      <c r="AJ333" s="15">
        <f t="shared" ca="1" si="130"/>
        <v>6.5121769907479365E-5</v>
      </c>
      <c r="AK333" s="15">
        <f t="shared" ca="1" si="131"/>
        <v>-9.5006472400488429E-6</v>
      </c>
    </row>
    <row r="334" spans="1:37">
      <c r="A334" s="5">
        <f t="shared" si="133"/>
        <v>308</v>
      </c>
      <c r="B334" s="21">
        <v>37034</v>
      </c>
      <c r="C334" s="22">
        <v>3.6940000000000001E-2</v>
      </c>
      <c r="D334" s="22">
        <v>4.249E-2</v>
      </c>
      <c r="E334" s="22">
        <v>4.641E-2</v>
      </c>
      <c r="F334" s="22">
        <v>4.9520000000000002E-2</v>
      </c>
      <c r="G334" s="22">
        <v>5.4010000000000002E-2</v>
      </c>
      <c r="H334" s="22">
        <v>5.7990000000000007E-2</v>
      </c>
      <c r="K334" s="15">
        <f t="shared" si="132"/>
        <v>-1.312352705355095</v>
      </c>
      <c r="L334" s="15">
        <f t="shared" si="136"/>
        <v>-1.0535168707824678</v>
      </c>
      <c r="M334" s="15">
        <f t="shared" si="137"/>
        <v>-0.90274815209777082</v>
      </c>
      <c r="N334" s="15">
        <f t="shared" si="138"/>
        <v>-0.69804282354480329</v>
      </c>
      <c r="O334" s="15">
        <f t="shared" si="139"/>
        <v>-0.33073106503900446</v>
      </c>
      <c r="P334" s="15">
        <f t="shared" si="140"/>
        <v>0.43079241518680345</v>
      </c>
      <c r="S334" s="11">
        <f t="shared" ca="1" si="143"/>
        <v>-1.6266850439136973</v>
      </c>
      <c r="T334" s="11">
        <f t="shared" ca="1" si="143"/>
        <v>1.3334105993483123</v>
      </c>
      <c r="U334" s="11">
        <f t="shared" ca="1" si="143"/>
        <v>-6.1876099831081138E-2</v>
      </c>
      <c r="V334" s="11">
        <f t="shared" ca="1" si="143"/>
        <v>-2.586105807455967E-2</v>
      </c>
      <c r="W334" s="11">
        <f t="shared" ca="1" si="143"/>
        <v>8.1877598810806244E-3</v>
      </c>
      <c r="X334" s="11">
        <f t="shared" ca="1" si="143"/>
        <v>2.6420224164999621E-2</v>
      </c>
      <c r="Z334" s="1">
        <f t="shared" ca="1" si="120"/>
        <v>3.6969060783543749E-2</v>
      </c>
      <c r="AA334" s="1">
        <f t="shared" ca="1" si="121"/>
        <v>4.2636452200997342E-2</v>
      </c>
      <c r="AB334" s="1">
        <f t="shared" ca="1" si="122"/>
        <v>4.6224186706925033E-2</v>
      </c>
      <c r="AC334" s="1">
        <f t="shared" ca="1" si="123"/>
        <v>4.9431671737290774E-2</v>
      </c>
      <c r="AD334" s="1">
        <f t="shared" ca="1" si="124"/>
        <v>5.4117426814052155E-2</v>
      </c>
      <c r="AE334" s="1">
        <f t="shared" ca="1" si="125"/>
        <v>5.7975376594961242E-2</v>
      </c>
      <c r="AF334" s="15">
        <f t="shared" ca="1" si="126"/>
        <v>2.9060783543748137E-5</v>
      </c>
      <c r="AG334" s="15">
        <f t="shared" ca="1" si="127"/>
        <v>1.4645220099734207E-4</v>
      </c>
      <c r="AH334" s="15">
        <f t="shared" ca="1" si="128"/>
        <v>-1.8581329307496702E-4</v>
      </c>
      <c r="AI334" s="15">
        <f t="shared" ca="1" si="129"/>
        <v>-8.8328262709228E-5</v>
      </c>
      <c r="AJ334" s="15">
        <f t="shared" ca="1" si="130"/>
        <v>1.0742681405215282E-4</v>
      </c>
      <c r="AK334" s="15">
        <f t="shared" ca="1" si="131"/>
        <v>-1.4623405038764747E-5</v>
      </c>
    </row>
    <row r="335" spans="1:37">
      <c r="A335" s="5">
        <f t="shared" si="133"/>
        <v>309</v>
      </c>
      <c r="B335" s="21">
        <v>37035</v>
      </c>
      <c r="C335" s="22">
        <v>3.7249999999999998E-2</v>
      </c>
      <c r="D335" s="22">
        <v>4.301E-2</v>
      </c>
      <c r="E335" s="22">
        <v>4.7199999999999999E-2</v>
      </c>
      <c r="F335" s="22">
        <v>5.0320000000000004E-2</v>
      </c>
      <c r="G335" s="22">
        <v>5.491E-2</v>
      </c>
      <c r="H335" s="22">
        <v>5.8460000000000005E-2</v>
      </c>
      <c r="K335" s="15">
        <f t="shared" si="132"/>
        <v>-1.2843616509693763</v>
      </c>
      <c r="L335" s="15">
        <f t="shared" si="136"/>
        <v>-1.0023479206399921</v>
      </c>
      <c r="M335" s="15">
        <f t="shared" si="137"/>
        <v>-0.81155637473944642</v>
      </c>
      <c r="N335" s="15">
        <f t="shared" si="138"/>
        <v>-0.58574662187905036</v>
      </c>
      <c r="O335" s="15">
        <f t="shared" si="139"/>
        <v>-0.13315406654523126</v>
      </c>
      <c r="P335" s="15">
        <f t="shared" si="140"/>
        <v>0.65654185712618507</v>
      </c>
      <c r="S335" s="11">
        <f t="shared" ca="1" si="143"/>
        <v>-1.3436581117261805</v>
      </c>
      <c r="T335" s="11">
        <f t="shared" ca="1" si="143"/>
        <v>1.5144159448439549</v>
      </c>
      <c r="U335" s="11">
        <f t="shared" ca="1" si="143"/>
        <v>-6.4005190383151611E-2</v>
      </c>
      <c r="V335" s="11">
        <f t="shared" ca="1" si="143"/>
        <v>8.5076982605770679E-3</v>
      </c>
      <c r="W335" s="11">
        <f t="shared" ca="1" si="143"/>
        <v>1.8307127562984908E-3</v>
      </c>
      <c r="X335" s="11">
        <f t="shared" ca="1" si="143"/>
        <v>4.1726519999071766E-2</v>
      </c>
      <c r="Z335" s="1">
        <f t="shared" ca="1" si="120"/>
        <v>3.7139659145218155E-2</v>
      </c>
      <c r="AA335" s="1">
        <f t="shared" ca="1" si="121"/>
        <v>4.3365964206136018E-2</v>
      </c>
      <c r="AB335" s="1">
        <f t="shared" ca="1" si="122"/>
        <v>4.7011258251051714E-2</v>
      </c>
      <c r="AC335" s="1">
        <f t="shared" ca="1" si="123"/>
        <v>5.0303358138853997E-2</v>
      </c>
      <c r="AD335" s="1">
        <f t="shared" ca="1" si="124"/>
        <v>5.4897246918064198E-2</v>
      </c>
      <c r="AE335" s="1">
        <f t="shared" ca="1" si="125"/>
        <v>5.8463406636862697E-2</v>
      </c>
      <c r="AF335" s="15">
        <f t="shared" ca="1" si="126"/>
        <v>-1.1034085478184297E-4</v>
      </c>
      <c r="AG335" s="15">
        <f t="shared" ca="1" si="127"/>
        <v>3.5596420613601826E-4</v>
      </c>
      <c r="AH335" s="15">
        <f t="shared" ca="1" si="128"/>
        <v>-1.8874174894828455E-4</v>
      </c>
      <c r="AI335" s="15">
        <f t="shared" ca="1" si="129"/>
        <v>-1.6641861146006465E-5</v>
      </c>
      <c r="AJ335" s="15">
        <f t="shared" ca="1" si="130"/>
        <v>-1.2753081935802657E-5</v>
      </c>
      <c r="AK335" s="15">
        <f t="shared" ca="1" si="131"/>
        <v>3.4066368626919918E-6</v>
      </c>
    </row>
    <row r="336" spans="1:37">
      <c r="A336" s="5">
        <f t="shared" si="133"/>
        <v>310</v>
      </c>
      <c r="B336" s="21">
        <v>37036</v>
      </c>
      <c r="C336" s="22">
        <v>3.703E-2</v>
      </c>
      <c r="D336" s="22">
        <v>4.2679999999999996E-2</v>
      </c>
      <c r="E336" s="22">
        <v>4.6899999999999997E-2</v>
      </c>
      <c r="F336" s="22">
        <v>5.0220000000000001E-2</v>
      </c>
      <c r="G336" s="22">
        <v>5.5109999999999999E-2</v>
      </c>
      <c r="H336" s="22">
        <v>5.8529999999999999E-2</v>
      </c>
      <c r="K336" s="15">
        <f t="shared" si="132"/>
        <v>-1.304226270210854</v>
      </c>
      <c r="L336" s="15">
        <f t="shared" si="136"/>
        <v>-1.0348205236150252</v>
      </c>
      <c r="M336" s="15">
        <f t="shared" si="137"/>
        <v>-0.84618616360969645</v>
      </c>
      <c r="N336" s="15">
        <f t="shared" si="138"/>
        <v>-0.59978364708726983</v>
      </c>
      <c r="O336" s="15">
        <f t="shared" si="139"/>
        <v>-8.924806687994849E-2</v>
      </c>
      <c r="P336" s="15">
        <f t="shared" si="140"/>
        <v>0.69016411443630277</v>
      </c>
      <c r="S336" s="11">
        <f t="shared" ca="1" si="143"/>
        <v>-1.3555253636992153</v>
      </c>
      <c r="T336" s="11">
        <f t="shared" ca="1" si="143"/>
        <v>1.5765297045731148</v>
      </c>
      <c r="U336" s="11">
        <f t="shared" ca="1" si="143"/>
        <v>-7.0016657948018313E-2</v>
      </c>
      <c r="V336" s="11">
        <f t="shared" ca="1" si="143"/>
        <v>5.1562590484426629E-2</v>
      </c>
      <c r="W336" s="11">
        <f t="shared" ca="1" si="143"/>
        <v>3.2480727871234058E-3</v>
      </c>
      <c r="X336" s="11">
        <f t="shared" ca="1" si="143"/>
        <v>3.8162087999183317E-2</v>
      </c>
      <c r="Z336" s="1">
        <f t="shared" ca="1" si="120"/>
        <v>3.6761880749315329E-2</v>
      </c>
      <c r="AA336" s="1">
        <f t="shared" ca="1" si="121"/>
        <v>4.3147211678666537E-2</v>
      </c>
      <c r="AB336" s="1">
        <f t="shared" ca="1" si="122"/>
        <v>4.6869253007482223E-2</v>
      </c>
      <c r="AC336" s="1">
        <f t="shared" ca="1" si="123"/>
        <v>5.0252432024791238E-2</v>
      </c>
      <c r="AD336" s="1">
        <f t="shared" ca="1" si="124"/>
        <v>5.4949441052696391E-2</v>
      </c>
      <c r="AE336" s="1">
        <f t="shared" ca="1" si="125"/>
        <v>5.855551007581844E-2</v>
      </c>
      <c r="AF336" s="15">
        <f t="shared" ca="1" si="126"/>
        <v>-2.6811925068467163E-4</v>
      </c>
      <c r="AG336" s="15">
        <f t="shared" ca="1" si="127"/>
        <v>4.6721167866654173E-4</v>
      </c>
      <c r="AH336" s="15">
        <f t="shared" ca="1" si="128"/>
        <v>-3.0746992517774463E-5</v>
      </c>
      <c r="AI336" s="15">
        <f t="shared" ca="1" si="129"/>
        <v>3.2432024791237413E-5</v>
      </c>
      <c r="AJ336" s="15">
        <f t="shared" ca="1" si="130"/>
        <v>-1.605589473036087E-4</v>
      </c>
      <c r="AK336" s="15">
        <f t="shared" ca="1" si="131"/>
        <v>2.5510075818441225E-5</v>
      </c>
    </row>
    <row r="337" spans="1:37">
      <c r="A337" s="5">
        <f t="shared" si="133"/>
        <v>311</v>
      </c>
      <c r="B337" s="21">
        <v>37039</v>
      </c>
      <c r="C337" s="22">
        <v>3.6990000000000002E-2</v>
      </c>
      <c r="D337" s="22">
        <v>4.2679999999999996E-2</v>
      </c>
      <c r="E337" s="22">
        <v>4.7230000000000001E-2</v>
      </c>
      <c r="F337" s="22">
        <v>5.0270000000000002E-2</v>
      </c>
      <c r="G337" s="22">
        <v>5.4939999999999996E-2</v>
      </c>
      <c r="H337" s="22">
        <v>5.8540000000000002E-2</v>
      </c>
      <c r="K337" s="15">
        <f t="shared" si="132"/>
        <v>-1.3078380191638499</v>
      </c>
      <c r="L337" s="15">
        <f t="shared" si="136"/>
        <v>-1.0348205236150252</v>
      </c>
      <c r="M337" s="15">
        <f t="shared" si="137"/>
        <v>-0.80809339585242113</v>
      </c>
      <c r="N337" s="15">
        <f t="shared" si="138"/>
        <v>-0.59276513448316015</v>
      </c>
      <c r="O337" s="15">
        <f t="shared" si="139"/>
        <v>-0.12656816659543985</v>
      </c>
      <c r="P337" s="15">
        <f t="shared" si="140"/>
        <v>0.69496729405203583</v>
      </c>
      <c r="S337" s="11">
        <f t="shared" ref="S337:X346" ca="1" si="144">SUMPRODUCT(OFFSET($S$13:$X$13,S$24,0),$K337:$P337)</f>
        <v>-1.3515747131963678</v>
      </c>
      <c r="T337" s="11">
        <f t="shared" ca="1" si="144"/>
        <v>1.5648175049751916</v>
      </c>
      <c r="U337" s="11">
        <f t="shared" ca="1" si="144"/>
        <v>-7.1322447262259003E-2</v>
      </c>
      <c r="V337" s="11">
        <f t="shared" ca="1" si="144"/>
        <v>6.1284388896835629E-3</v>
      </c>
      <c r="W337" s="11">
        <f t="shared" ca="1" si="144"/>
        <v>-1.6258952961649906E-3</v>
      </c>
      <c r="X337" s="11">
        <f t="shared" ca="1" si="144"/>
        <v>6.4367384061563726E-2</v>
      </c>
      <c r="Z337" s="1">
        <f t="shared" ca="1" si="120"/>
        <v>3.6857016976439692E-2</v>
      </c>
      <c r="AA337" s="1">
        <f t="shared" ca="1" si="121"/>
        <v>4.3195060084436993E-2</v>
      </c>
      <c r="AB337" s="1">
        <f t="shared" ca="1" si="122"/>
        <v>4.6898177287380549E-2</v>
      </c>
      <c r="AC337" s="1">
        <f t="shared" ca="1" si="123"/>
        <v>5.0259262909741885E-2</v>
      </c>
      <c r="AD337" s="1">
        <f t="shared" ca="1" si="124"/>
        <v>5.4939363164527182E-2</v>
      </c>
      <c r="AE337" s="1">
        <f t="shared" ca="1" si="125"/>
        <v>5.8542087322622935E-2</v>
      </c>
      <c r="AF337" s="15">
        <f t="shared" ca="1" si="126"/>
        <v>-1.3298302356030967E-4</v>
      </c>
      <c r="AG337" s="15">
        <f t="shared" ca="1" si="127"/>
        <v>5.150600844369968E-4</v>
      </c>
      <c r="AH337" s="15">
        <f t="shared" ca="1" si="128"/>
        <v>-3.3182271261945201E-4</v>
      </c>
      <c r="AI337" s="15">
        <f t="shared" ca="1" si="129"/>
        <v>-1.0737090258117199E-5</v>
      </c>
      <c r="AJ337" s="15">
        <f t="shared" ca="1" si="130"/>
        <v>-6.3683547281423447E-7</v>
      </c>
      <c r="AK337" s="15">
        <f t="shared" ca="1" si="131"/>
        <v>2.0873226229331521E-6</v>
      </c>
    </row>
    <row r="338" spans="1:37">
      <c r="A338" s="5">
        <f t="shared" si="133"/>
        <v>312</v>
      </c>
      <c r="B338" s="21">
        <v>37040</v>
      </c>
      <c r="C338" s="22">
        <v>3.6920000000000001E-2</v>
      </c>
      <c r="D338" s="22">
        <v>4.3120000000000006E-2</v>
      </c>
      <c r="E338" s="22">
        <v>4.7230000000000001E-2</v>
      </c>
      <c r="F338" s="22">
        <v>5.0509999999999999E-2</v>
      </c>
      <c r="G338" s="22">
        <v>5.5149999999999998E-2</v>
      </c>
      <c r="H338" s="22">
        <v>5.8600000000000006E-2</v>
      </c>
      <c r="K338" s="15">
        <f t="shared" si="132"/>
        <v>-1.3141585798315929</v>
      </c>
      <c r="L338" s="15">
        <f t="shared" si="136"/>
        <v>-0.99152371964831409</v>
      </c>
      <c r="M338" s="15">
        <f t="shared" si="137"/>
        <v>-0.80809339585242113</v>
      </c>
      <c r="N338" s="15">
        <f t="shared" si="138"/>
        <v>-0.55907627398343474</v>
      </c>
      <c r="O338" s="15">
        <f t="shared" si="139"/>
        <v>-8.0466866946892243E-2</v>
      </c>
      <c r="P338" s="15">
        <f t="shared" si="140"/>
        <v>0.72378637174642724</v>
      </c>
      <c r="S338" s="11">
        <f t="shared" ca="1" si="144"/>
        <v>-1.2917315696193399</v>
      </c>
      <c r="T338" s="11">
        <f t="shared" ca="1" si="144"/>
        <v>1.5918114977545095</v>
      </c>
      <c r="U338" s="11">
        <f t="shared" ca="1" si="144"/>
        <v>-5.1264333990149291E-2</v>
      </c>
      <c r="V338" s="11">
        <f t="shared" ca="1" si="144"/>
        <v>1.2273778614305397E-2</v>
      </c>
      <c r="W338" s="11">
        <f t="shared" ca="1" si="144"/>
        <v>6.4895478594486494E-4</v>
      </c>
      <c r="X338" s="11">
        <f t="shared" ca="1" si="144"/>
        <v>2.9008854956375851E-2</v>
      </c>
      <c r="Z338" s="1">
        <f t="shared" ca="1" si="120"/>
        <v>3.6821138010864646E-2</v>
      </c>
      <c r="AA338" s="1">
        <f t="shared" ca="1" si="121"/>
        <v>4.338572832664736E-2</v>
      </c>
      <c r="AB338" s="1">
        <f t="shared" ca="1" si="122"/>
        <v>4.7115735969651476E-2</v>
      </c>
      <c r="AC338" s="1">
        <f t="shared" ca="1" si="123"/>
        <v>5.0509929391552896E-2</v>
      </c>
      <c r="AD338" s="1">
        <f t="shared" ca="1" si="124"/>
        <v>5.5118542139900639E-2</v>
      </c>
      <c r="AE338" s="1">
        <f t="shared" ca="1" si="125"/>
        <v>5.8605704379300176E-2</v>
      </c>
      <c r="AF338" s="15">
        <f t="shared" ca="1" si="126"/>
        <v>-9.8861989135355655E-5</v>
      </c>
      <c r="AG338" s="15">
        <f t="shared" ca="1" si="127"/>
        <v>2.657283266473548E-4</v>
      </c>
      <c r="AH338" s="15">
        <f t="shared" ca="1" si="128"/>
        <v>-1.1426403034852511E-4</v>
      </c>
      <c r="AI338" s="15">
        <f t="shared" ca="1" si="129"/>
        <v>-7.060844710304881E-8</v>
      </c>
      <c r="AJ338" s="15">
        <f t="shared" ca="1" si="130"/>
        <v>-3.1457860099358415E-5</v>
      </c>
      <c r="AK338" s="15">
        <f t="shared" ca="1" si="131"/>
        <v>5.7043793001698706E-6</v>
      </c>
    </row>
    <row r="339" spans="1:37">
      <c r="A339" s="5">
        <f t="shared" si="133"/>
        <v>313</v>
      </c>
      <c r="B339" s="21">
        <v>37041</v>
      </c>
      <c r="C339" s="22">
        <v>3.6610000000000004E-2</v>
      </c>
      <c r="D339" s="22">
        <v>4.3029999999999999E-2</v>
      </c>
      <c r="E339" s="22">
        <v>4.7E-2</v>
      </c>
      <c r="F339" s="22">
        <v>5.04E-2</v>
      </c>
      <c r="G339" s="22">
        <v>5.5090000000000007E-2</v>
      </c>
      <c r="H339" s="22">
        <v>5.842E-2</v>
      </c>
      <c r="K339" s="15">
        <f t="shared" si="132"/>
        <v>-1.3421496342173114</v>
      </c>
      <c r="L339" s="15">
        <f t="shared" si="136"/>
        <v>-1.0003798840960509</v>
      </c>
      <c r="M339" s="15">
        <f t="shared" si="137"/>
        <v>-0.83464290065294611</v>
      </c>
      <c r="N339" s="15">
        <f t="shared" si="138"/>
        <v>-0.57451700171247566</v>
      </c>
      <c r="O339" s="15">
        <f t="shared" si="139"/>
        <v>-9.3638666846475094E-2</v>
      </c>
      <c r="P339" s="15">
        <f t="shared" si="140"/>
        <v>0.63732913866325636</v>
      </c>
      <c r="S339" s="11">
        <f t="shared" ca="1" si="144"/>
        <v>-1.3607963193165198</v>
      </c>
      <c r="T339" s="11">
        <f t="shared" ca="1" si="144"/>
        <v>1.5462595795775744</v>
      </c>
      <c r="U339" s="11">
        <f t="shared" ca="1" si="144"/>
        <v>-5.5364072273956788E-3</v>
      </c>
      <c r="V339" s="11">
        <f t="shared" ca="1" si="144"/>
        <v>2.9254867936274326E-2</v>
      </c>
      <c r="W339" s="11">
        <f t="shared" ca="1" si="144"/>
        <v>-2.5958684732918479E-3</v>
      </c>
      <c r="X339" s="11">
        <f t="shared" ca="1" si="144"/>
        <v>1.4219464894544388E-2</v>
      </c>
      <c r="Z339" s="1">
        <f t="shared" ca="1" si="120"/>
        <v>3.648217892047495E-2</v>
      </c>
      <c r="AA339" s="1">
        <f t="shared" ca="1" si="121"/>
        <v>4.3225246790981761E-2</v>
      </c>
      <c r="AB339" s="1">
        <f t="shared" ca="1" si="122"/>
        <v>4.7003218672076373E-2</v>
      </c>
      <c r="AC339" s="1">
        <f t="shared" ca="1" si="123"/>
        <v>5.0445394523928523E-2</v>
      </c>
      <c r="AD339" s="1">
        <f t="shared" ca="1" si="124"/>
        <v>5.4991302969419287E-2</v>
      </c>
      <c r="AE339" s="1">
        <f t="shared" ca="1" si="125"/>
        <v>5.8435049305884404E-2</v>
      </c>
      <c r="AF339" s="15">
        <f t="shared" ca="1" si="126"/>
        <v>-1.2782107952505339E-4</v>
      </c>
      <c r="AG339" s="15">
        <f t="shared" ca="1" si="127"/>
        <v>1.9524679098176234E-4</v>
      </c>
      <c r="AH339" s="15">
        <f t="shared" ca="1" si="128"/>
        <v>3.218672076372997E-6</v>
      </c>
      <c r="AI339" s="15">
        <f t="shared" ca="1" si="129"/>
        <v>4.5394523928522779E-5</v>
      </c>
      <c r="AJ339" s="15">
        <f t="shared" ca="1" si="130"/>
        <v>-9.8697030580720269E-5</v>
      </c>
      <c r="AK339" s="15">
        <f t="shared" ca="1" si="131"/>
        <v>1.5049305884404229E-5</v>
      </c>
    </row>
    <row r="340" spans="1:37">
      <c r="A340" s="5">
        <f t="shared" si="133"/>
        <v>314</v>
      </c>
      <c r="B340" s="21">
        <v>37042</v>
      </c>
      <c r="C340" s="22">
        <v>3.5650000000000001E-2</v>
      </c>
      <c r="D340" s="22">
        <v>4.1880000000000001E-2</v>
      </c>
      <c r="E340" s="22">
        <v>4.5860000000000005E-2</v>
      </c>
      <c r="F340" s="22">
        <v>4.9139999999999996E-2</v>
      </c>
      <c r="G340" s="22">
        <v>5.3810000000000004E-2</v>
      </c>
      <c r="H340" s="22">
        <v>5.7530000000000005E-2</v>
      </c>
      <c r="K340" s="15">
        <f t="shared" si="132"/>
        <v>-1.4288316090892148</v>
      </c>
      <c r="L340" s="15">
        <f t="shared" si="136"/>
        <v>-1.1135419853726796</v>
      </c>
      <c r="M340" s="15">
        <f t="shared" si="137"/>
        <v>-0.96623609835989488</v>
      </c>
      <c r="N340" s="15">
        <f t="shared" si="138"/>
        <v>-0.75138351933603642</v>
      </c>
      <c r="O340" s="15">
        <f t="shared" si="139"/>
        <v>-0.37463706470428726</v>
      </c>
      <c r="P340" s="15">
        <f t="shared" si="140"/>
        <v>0.20984615286315153</v>
      </c>
      <c r="S340" s="11">
        <f t="shared" ca="1" si="144"/>
        <v>-1.8449168141294263</v>
      </c>
      <c r="T340" s="11">
        <f t="shared" ca="1" si="144"/>
        <v>1.2469229763447454</v>
      </c>
      <c r="U340" s="11">
        <f t="shared" ca="1" si="144"/>
        <v>7.2525915456944881E-2</v>
      </c>
      <c r="V340" s="11">
        <f t="shared" ca="1" si="144"/>
        <v>7.1497805852565877E-3</v>
      </c>
      <c r="W340" s="11">
        <f t="shared" ca="1" si="144"/>
        <v>-1.0336651545311734E-2</v>
      </c>
      <c r="X340" s="11">
        <f t="shared" ca="1" si="144"/>
        <v>1.2661564323065186E-2</v>
      </c>
      <c r="Z340" s="1">
        <f t="shared" ca="1" si="120"/>
        <v>3.5626755882023686E-2</v>
      </c>
      <c r="AA340" s="1">
        <f t="shared" ca="1" si="121"/>
        <v>4.1972729809639377E-2</v>
      </c>
      <c r="AB340" s="1">
        <f t="shared" ca="1" si="122"/>
        <v>4.577012731361324E-2</v>
      </c>
      <c r="AC340" s="1">
        <f t="shared" ca="1" si="123"/>
        <v>4.9199302145977383E-2</v>
      </c>
      <c r="AD340" s="1">
        <f t="shared" ca="1" si="124"/>
        <v>5.3778073075896861E-2</v>
      </c>
      <c r="AE340" s="1">
        <f t="shared" ca="1" si="125"/>
        <v>5.7534451331364922E-2</v>
      </c>
      <c r="AF340" s="15">
        <f t="shared" ca="1" si="126"/>
        <v>-2.3244117976314871E-5</v>
      </c>
      <c r="AG340" s="15">
        <f t="shared" ca="1" si="127"/>
        <v>9.2729809639376104E-5</v>
      </c>
      <c r="AH340" s="15">
        <f t="shared" ca="1" si="128"/>
        <v>-8.9872686386764655E-5</v>
      </c>
      <c r="AI340" s="15">
        <f t="shared" ca="1" si="129"/>
        <v>5.9302145977387088E-5</v>
      </c>
      <c r="AJ340" s="15">
        <f t="shared" ca="1" si="130"/>
        <v>-3.1926924103142795E-5</v>
      </c>
      <c r="AK340" s="15">
        <f t="shared" ca="1" si="131"/>
        <v>4.4513313649172104E-6</v>
      </c>
    </row>
    <row r="341" spans="1:37">
      <c r="A341" s="5">
        <f t="shared" si="133"/>
        <v>315</v>
      </c>
      <c r="B341" s="21">
        <v>37043</v>
      </c>
      <c r="C341" s="22">
        <v>3.5959999999999999E-2</v>
      </c>
      <c r="D341" s="22">
        <v>4.2130000000000001E-2</v>
      </c>
      <c r="E341" s="22">
        <v>4.6239999999999996E-2</v>
      </c>
      <c r="F341" s="22">
        <v>4.9390000000000003E-2</v>
      </c>
      <c r="G341" s="22">
        <v>5.364E-2</v>
      </c>
      <c r="H341" s="22">
        <v>5.7050000000000003E-2</v>
      </c>
      <c r="K341" s="15">
        <f t="shared" si="132"/>
        <v>-1.4008405547034961</v>
      </c>
      <c r="L341" s="15">
        <f t="shared" si="136"/>
        <v>-1.0889415285734123</v>
      </c>
      <c r="M341" s="15">
        <f t="shared" si="137"/>
        <v>-0.9223716991242461</v>
      </c>
      <c r="N341" s="15">
        <f t="shared" si="138"/>
        <v>-0.71629095631548778</v>
      </c>
      <c r="O341" s="15">
        <f t="shared" si="139"/>
        <v>-0.41195716441977859</v>
      </c>
      <c r="P341" s="15">
        <f t="shared" si="140"/>
        <v>-2.0706468691963055E-2</v>
      </c>
      <c r="S341" s="11">
        <f t="shared" ca="1" si="144"/>
        <v>-1.8878972051442879</v>
      </c>
      <c r="T341" s="11">
        <f t="shared" ca="1" si="144"/>
        <v>1.0395212790105268</v>
      </c>
      <c r="U341" s="11">
        <f t="shared" ca="1" si="144"/>
        <v>0.19043616462355464</v>
      </c>
      <c r="V341" s="11">
        <f t="shared" ca="1" si="144"/>
        <v>1.5875257929982775E-2</v>
      </c>
      <c r="W341" s="11">
        <f t="shared" ca="1" si="144"/>
        <v>-7.3925621294004453E-3</v>
      </c>
      <c r="X341" s="11">
        <f t="shared" ca="1" si="144"/>
        <v>2.8190559908841766E-2</v>
      </c>
      <c r="Z341" s="1">
        <f t="shared" ca="1" si="120"/>
        <v>3.5869294900502571E-2</v>
      </c>
      <c r="AA341" s="1">
        <f t="shared" ca="1" si="121"/>
        <v>4.2378802422532696E-2</v>
      </c>
      <c r="AB341" s="1">
        <f t="shared" ca="1" si="122"/>
        <v>4.6106744050417925E-2</v>
      </c>
      <c r="AC341" s="1">
        <f t="shared" ca="1" si="123"/>
        <v>4.9438080074692997E-2</v>
      </c>
      <c r="AD341" s="1">
        <f t="shared" ca="1" si="124"/>
        <v>5.3586756946734392E-2</v>
      </c>
      <c r="AE341" s="1">
        <f t="shared" ca="1" si="125"/>
        <v>5.7058361026427494E-2</v>
      </c>
      <c r="AF341" s="15">
        <f t="shared" ca="1" si="126"/>
        <v>-9.070509949742761E-5</v>
      </c>
      <c r="AG341" s="15">
        <f t="shared" ca="1" si="127"/>
        <v>2.4880242253269569E-4</v>
      </c>
      <c r="AH341" s="15">
        <f t="shared" ca="1" si="128"/>
        <v>-1.3325594958207149E-4</v>
      </c>
      <c r="AI341" s="15">
        <f t="shared" ca="1" si="129"/>
        <v>4.8080074692993802E-5</v>
      </c>
      <c r="AJ341" s="15">
        <f t="shared" ca="1" si="130"/>
        <v>-5.3243053265608631E-5</v>
      </c>
      <c r="AK341" s="15">
        <f t="shared" ca="1" si="131"/>
        <v>8.3610264274905366E-6</v>
      </c>
    </row>
    <row r="342" spans="1:37">
      <c r="A342" s="5">
        <f t="shared" si="133"/>
        <v>316</v>
      </c>
      <c r="B342" s="21">
        <v>37046</v>
      </c>
      <c r="C342" s="22">
        <v>3.6170000000000001E-2</v>
      </c>
      <c r="D342" s="22">
        <v>4.1790000000000001E-2</v>
      </c>
      <c r="E342" s="22">
        <v>4.6059999999999997E-2</v>
      </c>
      <c r="F342" s="22">
        <v>4.9210000000000004E-2</v>
      </c>
      <c r="G342" s="22">
        <v>5.3410000000000006E-2</v>
      </c>
      <c r="H342" s="22">
        <v>5.6920000000000005E-2</v>
      </c>
      <c r="K342" s="15">
        <f t="shared" si="132"/>
        <v>-1.3818788727002671</v>
      </c>
      <c r="L342" s="15">
        <f t="shared" si="136"/>
        <v>-1.1223981498204156</v>
      </c>
      <c r="M342" s="15">
        <f t="shared" si="137"/>
        <v>-0.94314957244639597</v>
      </c>
      <c r="N342" s="15">
        <f t="shared" si="138"/>
        <v>-0.74155760169028206</v>
      </c>
      <c r="O342" s="15">
        <f t="shared" si="139"/>
        <v>-0.46244906403485281</v>
      </c>
      <c r="P342" s="15">
        <f t="shared" si="140"/>
        <v>-8.3147803696472219E-2</v>
      </c>
      <c r="S342" s="11">
        <f t="shared" ca="1" si="144"/>
        <v>-1.9577656820003855</v>
      </c>
      <c r="T342" s="11">
        <f t="shared" ca="1" si="144"/>
        <v>0.98085241842141802</v>
      </c>
      <c r="U342" s="11">
        <f t="shared" ca="1" si="144"/>
        <v>0.17900849413919612</v>
      </c>
      <c r="V342" s="11">
        <f t="shared" ca="1" si="144"/>
        <v>2.1835434189120317E-2</v>
      </c>
      <c r="W342" s="11">
        <f t="shared" ca="1" si="144"/>
        <v>6.702746376390149E-3</v>
      </c>
      <c r="X342" s="11">
        <f t="shared" ca="1" si="144"/>
        <v>4.5767083603822291E-2</v>
      </c>
      <c r="Z342" s="1">
        <f t="shared" ca="1" si="120"/>
        <v>3.5990591599206041E-2</v>
      </c>
      <c r="AA342" s="1">
        <f t="shared" ca="1" si="121"/>
        <v>4.2232434057667481E-2</v>
      </c>
      <c r="AB342" s="1">
        <f t="shared" ca="1" si="122"/>
        <v>4.5911701132123187E-2</v>
      </c>
      <c r="AC342" s="1">
        <f t="shared" ca="1" si="123"/>
        <v>4.9182555935013639E-2</v>
      </c>
      <c r="AD342" s="1">
        <f t="shared" ca="1" si="124"/>
        <v>5.3358295769449463E-2</v>
      </c>
      <c r="AE342" s="1">
        <f t="shared" ca="1" si="125"/>
        <v>5.6929717238327078E-2</v>
      </c>
      <c r="AF342" s="15">
        <f t="shared" ca="1" si="126"/>
        <v>-1.7940840079395948E-4</v>
      </c>
      <c r="AG342" s="15">
        <f t="shared" ca="1" si="127"/>
        <v>4.424340576674804E-4</v>
      </c>
      <c r="AH342" s="15">
        <f t="shared" ca="1" si="128"/>
        <v>-1.4829886787681018E-4</v>
      </c>
      <c r="AI342" s="15">
        <f t="shared" ca="1" si="129"/>
        <v>-2.744406498636498E-5</v>
      </c>
      <c r="AJ342" s="15">
        <f t="shared" ca="1" si="130"/>
        <v>-5.1704230550543573E-5</v>
      </c>
      <c r="AK342" s="15">
        <f t="shared" ca="1" si="131"/>
        <v>9.7172383270727192E-6</v>
      </c>
    </row>
    <row r="343" spans="1:37">
      <c r="A343" s="5">
        <f t="shared" si="133"/>
        <v>317</v>
      </c>
      <c r="B343" s="21">
        <v>37047</v>
      </c>
      <c r="C343" s="22">
        <v>3.5750000000000004E-2</v>
      </c>
      <c r="D343" s="22">
        <v>4.1050000000000003E-2</v>
      </c>
      <c r="E343" s="22">
        <v>4.5380000000000004E-2</v>
      </c>
      <c r="F343" s="22">
        <v>4.827E-2</v>
      </c>
      <c r="G343" s="22">
        <v>5.2690000000000001E-2</v>
      </c>
      <c r="H343" s="22">
        <v>5.6530000000000004E-2</v>
      </c>
      <c r="K343" s="15">
        <f t="shared" si="132"/>
        <v>-1.4198022367067245</v>
      </c>
      <c r="L343" s="15">
        <f t="shared" si="136"/>
        <v>-1.1952155019462463</v>
      </c>
      <c r="M343" s="15">
        <f t="shared" si="137"/>
        <v>-1.0216437605522948</v>
      </c>
      <c r="N343" s="15">
        <f t="shared" si="138"/>
        <v>-0.87350563864754183</v>
      </c>
      <c r="O343" s="15">
        <f t="shared" si="139"/>
        <v>-0.62051066282987288</v>
      </c>
      <c r="P343" s="15">
        <f t="shared" si="140"/>
        <v>-0.27047180871000304</v>
      </c>
      <c r="S343" s="11">
        <f t="shared" ca="1" si="144"/>
        <v>-2.2265320096431576</v>
      </c>
      <c r="T343" s="11">
        <f t="shared" ca="1" si="144"/>
        <v>0.84823843478736283</v>
      </c>
      <c r="U343" s="11">
        <f t="shared" ca="1" si="144"/>
        <v>0.17227472645072472</v>
      </c>
      <c r="V343" s="11">
        <f t="shared" ca="1" si="144"/>
        <v>1.0167402433840594E-2</v>
      </c>
      <c r="W343" s="11">
        <f t="shared" ca="1" si="144"/>
        <v>-1.251216955095682E-2</v>
      </c>
      <c r="X343" s="11">
        <f t="shared" ca="1" si="144"/>
        <v>4.9429744264379939E-2</v>
      </c>
      <c r="Z343" s="1">
        <f t="shared" ca="1" si="120"/>
        <v>3.5655716052866673E-2</v>
      </c>
      <c r="AA343" s="1">
        <f t="shared" ca="1" si="121"/>
        <v>4.1432038305380413E-2</v>
      </c>
      <c r="AB343" s="1">
        <f t="shared" ca="1" si="122"/>
        <v>4.5093745883293929E-2</v>
      </c>
      <c r="AC343" s="1">
        <f t="shared" ca="1" si="123"/>
        <v>4.832924576530348E-2</v>
      </c>
      <c r="AD343" s="1">
        <f t="shared" ca="1" si="124"/>
        <v>5.2657959917668307E-2</v>
      </c>
      <c r="AE343" s="1">
        <f t="shared" ca="1" si="125"/>
        <v>5.6535516756404579E-2</v>
      </c>
      <c r="AF343" s="15">
        <f t="shared" ca="1" si="126"/>
        <v>-9.4283947133330659E-5</v>
      </c>
      <c r="AG343" s="15">
        <f t="shared" ca="1" si="127"/>
        <v>3.8203830538040967E-4</v>
      </c>
      <c r="AH343" s="15">
        <f t="shared" ca="1" si="128"/>
        <v>-2.8625411670607503E-4</v>
      </c>
      <c r="AI343" s="15">
        <f t="shared" ca="1" si="129"/>
        <v>5.9245765303479747E-5</v>
      </c>
      <c r="AJ343" s="15">
        <f t="shared" ca="1" si="130"/>
        <v>-3.2040082331694086E-5</v>
      </c>
      <c r="AK343" s="15">
        <f t="shared" ca="1" si="131"/>
        <v>5.5167564045749407E-6</v>
      </c>
    </row>
    <row r="344" spans="1:37">
      <c r="A344" s="5">
        <f t="shared" si="133"/>
        <v>318</v>
      </c>
      <c r="B344" s="21">
        <v>37048</v>
      </c>
      <c r="C344" s="22">
        <v>3.5639999999999998E-2</v>
      </c>
      <c r="D344" s="22">
        <v>4.1130000000000007E-2</v>
      </c>
      <c r="E344" s="22">
        <v>4.5370000000000001E-2</v>
      </c>
      <c r="F344" s="22">
        <v>4.8200000000000007E-2</v>
      </c>
      <c r="G344" s="22">
        <v>5.2549999999999999E-2</v>
      </c>
      <c r="H344" s="22">
        <v>5.6470000000000006E-2</v>
      </c>
      <c r="K344" s="15">
        <f t="shared" si="132"/>
        <v>-1.429734546327464</v>
      </c>
      <c r="L344" s="15">
        <f t="shared" si="136"/>
        <v>-1.1873433557704804</v>
      </c>
      <c r="M344" s="15">
        <f t="shared" si="137"/>
        <v>-1.02279808684797</v>
      </c>
      <c r="N344" s="15">
        <f t="shared" si="138"/>
        <v>-0.88333155629329418</v>
      </c>
      <c r="O344" s="15">
        <f t="shared" si="139"/>
        <v>-0.65124486259557124</v>
      </c>
      <c r="P344" s="15">
        <f t="shared" si="140"/>
        <v>-0.29929088640439111</v>
      </c>
      <c r="S344" s="11">
        <f t="shared" ca="1" si="144"/>
        <v>-2.2549683470687909</v>
      </c>
      <c r="T344" s="11">
        <f t="shared" ca="1" si="144"/>
        <v>0.82144987345888199</v>
      </c>
      <c r="U344" s="11">
        <f t="shared" ca="1" si="144"/>
        <v>0.17927727709746719</v>
      </c>
      <c r="V344" s="11">
        <f t="shared" ca="1" si="144"/>
        <v>-9.5202856771116756E-3</v>
      </c>
      <c r="W344" s="11">
        <f t="shared" ca="1" si="144"/>
        <v>-1.7412706862410657E-2</v>
      </c>
      <c r="X344" s="11">
        <f t="shared" ca="1" si="144"/>
        <v>4.2594211213010172E-2</v>
      </c>
      <c r="Z344" s="1">
        <f t="shared" ca="1" si="120"/>
        <v>3.5643530345088478E-2</v>
      </c>
      <c r="AA344" s="1">
        <f t="shared" ca="1" si="121"/>
        <v>4.1383813007992182E-2</v>
      </c>
      <c r="AB344" s="1">
        <f t="shared" ca="1" si="122"/>
        <v>4.5038478975671523E-2</v>
      </c>
      <c r="AC344" s="1">
        <f t="shared" ca="1" si="123"/>
        <v>4.8263237447889185E-2</v>
      </c>
      <c r="AD344" s="1">
        <f t="shared" ca="1" si="124"/>
        <v>5.2577798859338595E-2</v>
      </c>
      <c r="AE344" s="1">
        <f t="shared" ca="1" si="125"/>
        <v>5.646598677365286E-2</v>
      </c>
      <c r="AF344" s="15">
        <f t="shared" ca="1" si="126"/>
        <v>3.5303450884802134E-6</v>
      </c>
      <c r="AG344" s="15">
        <f t="shared" ca="1" si="127"/>
        <v>2.5381300799217493E-4</v>
      </c>
      <c r="AH344" s="15">
        <f t="shared" ca="1" si="128"/>
        <v>-3.3152102432847802E-4</v>
      </c>
      <c r="AI344" s="15">
        <f t="shared" ca="1" si="129"/>
        <v>6.3237447889177845E-5</v>
      </c>
      <c r="AJ344" s="15">
        <f t="shared" ca="1" si="130"/>
        <v>2.7798859338595827E-5</v>
      </c>
      <c r="AK344" s="15">
        <f t="shared" ca="1" si="131"/>
        <v>-4.0132263471465146E-6</v>
      </c>
    </row>
    <row r="345" spans="1:37">
      <c r="A345" s="5">
        <f t="shared" si="133"/>
        <v>319</v>
      </c>
      <c r="B345" s="21">
        <v>37049</v>
      </c>
      <c r="C345" s="22">
        <v>3.5639999999999998E-2</v>
      </c>
      <c r="D345" s="22">
        <v>4.1210000000000004E-2</v>
      </c>
      <c r="E345" s="22">
        <v>4.5590000000000006E-2</v>
      </c>
      <c r="F345" s="22">
        <v>4.8710000000000003E-2</v>
      </c>
      <c r="G345" s="22">
        <v>5.3240000000000003E-2</v>
      </c>
      <c r="H345" s="22">
        <v>5.7290000000000001E-2</v>
      </c>
      <c r="K345" s="15">
        <f t="shared" si="132"/>
        <v>-1.429734546327464</v>
      </c>
      <c r="L345" s="15">
        <f t="shared" si="136"/>
        <v>-1.1794712095947153</v>
      </c>
      <c r="M345" s="15">
        <f t="shared" si="137"/>
        <v>-0.99740290834311962</v>
      </c>
      <c r="N345" s="15">
        <f t="shared" si="138"/>
        <v>-0.81174272773137746</v>
      </c>
      <c r="O345" s="15">
        <f t="shared" si="139"/>
        <v>-0.49976916375034414</v>
      </c>
      <c r="P345" s="15">
        <f t="shared" si="140"/>
        <v>9.4569842085592576E-2</v>
      </c>
      <c r="S345" s="11">
        <f t="shared" ca="1" si="144"/>
        <v>-2.0058703157900779</v>
      </c>
      <c r="T345" s="11">
        <f t="shared" ca="1" si="144"/>
        <v>1.1481210500440922</v>
      </c>
      <c r="U345" s="11">
        <f t="shared" ca="1" si="144"/>
        <v>5.8264578178531118E-2</v>
      </c>
      <c r="V345" s="11">
        <f t="shared" ca="1" si="144"/>
        <v>-1.6861629460994787E-2</v>
      </c>
      <c r="W345" s="11">
        <f t="shared" ca="1" si="144"/>
        <v>2.7182256367755953E-3</v>
      </c>
      <c r="X345" s="11">
        <f t="shared" ca="1" si="144"/>
        <v>4.8585627481519046E-2</v>
      </c>
      <c r="Z345" s="1">
        <f t="shared" ca="1" si="120"/>
        <v>3.5609870734663158E-2</v>
      </c>
      <c r="AA345" s="1">
        <f t="shared" ca="1" si="121"/>
        <v>4.1542082728246429E-2</v>
      </c>
      <c r="AB345" s="1">
        <f t="shared" ca="1" si="122"/>
        <v>4.5290133061955958E-2</v>
      </c>
      <c r="AC345" s="1">
        <f t="shared" ca="1" si="123"/>
        <v>4.8653170361890583E-2</v>
      </c>
      <c r="AD345" s="1">
        <f t="shared" ca="1" si="124"/>
        <v>5.3317938197807113E-2</v>
      </c>
      <c r="AE345" s="1">
        <f t="shared" ca="1" si="125"/>
        <v>5.728012337478975E-2</v>
      </c>
      <c r="AF345" s="15">
        <f t="shared" ca="1" si="126"/>
        <v>-3.0129265336839572E-5</v>
      </c>
      <c r="AG345" s="15">
        <f t="shared" ca="1" si="127"/>
        <v>3.3208272824642587E-4</v>
      </c>
      <c r="AH345" s="15">
        <f t="shared" ca="1" si="128"/>
        <v>-2.9986693804404801E-4</v>
      </c>
      <c r="AI345" s="15">
        <f t="shared" ca="1" si="129"/>
        <v>-5.6829638109420766E-5</v>
      </c>
      <c r="AJ345" s="15">
        <f t="shared" ca="1" si="130"/>
        <v>7.7938197807110587E-5</v>
      </c>
      <c r="AK345" s="15">
        <f t="shared" ca="1" si="131"/>
        <v>-9.8766252102505669E-6</v>
      </c>
    </row>
    <row r="346" spans="1:37">
      <c r="A346" s="5">
        <f t="shared" si="133"/>
        <v>320</v>
      </c>
      <c r="B346" s="21">
        <v>37050</v>
      </c>
      <c r="C346" s="22">
        <v>3.5629999999999995E-2</v>
      </c>
      <c r="D346" s="22">
        <v>4.1529999999999997E-2</v>
      </c>
      <c r="E346" s="22">
        <v>4.6030000000000001E-2</v>
      </c>
      <c r="F346" s="22">
        <v>4.9149999999999999E-2</v>
      </c>
      <c r="G346" s="22">
        <v>5.3559999999999997E-2</v>
      </c>
      <c r="H346" s="22">
        <v>5.7370000000000004E-2</v>
      </c>
      <c r="K346" s="15">
        <f t="shared" si="132"/>
        <v>-1.4306374835657132</v>
      </c>
      <c r="L346" s="15">
        <f t="shared" si="136"/>
        <v>-1.1479826248916538</v>
      </c>
      <c r="M346" s="15">
        <f t="shared" si="137"/>
        <v>-0.94661255133342037</v>
      </c>
      <c r="N346" s="15">
        <f t="shared" si="138"/>
        <v>-0.74997981681521408</v>
      </c>
      <c r="O346" s="15">
        <f t="shared" si="139"/>
        <v>-0.42951956428589261</v>
      </c>
      <c r="P346" s="15">
        <f t="shared" si="140"/>
        <v>0.13299527901144667</v>
      </c>
      <c r="S346" s="11">
        <f t="shared" ca="1" si="144"/>
        <v>-1.9016378504694478</v>
      </c>
      <c r="T346" s="11">
        <f t="shared" ca="1" si="144"/>
        <v>1.1814932830878271</v>
      </c>
      <c r="U346" s="11">
        <f t="shared" ca="1" si="144"/>
        <v>0.1002129906619887</v>
      </c>
      <c r="V346" s="11">
        <f t="shared" ca="1" si="144"/>
        <v>-1.2522481540132233E-2</v>
      </c>
      <c r="W346" s="11">
        <f t="shared" ca="1" si="144"/>
        <v>-1.4724054870828441E-4</v>
      </c>
      <c r="X346" s="11">
        <f t="shared" ca="1" si="144"/>
        <v>5.4361702616428892E-2</v>
      </c>
      <c r="Z346" s="1">
        <f t="shared" ca="1" si="120"/>
        <v>3.5580616765944983E-2</v>
      </c>
      <c r="AA346" s="1">
        <f t="shared" ca="1" si="121"/>
        <v>4.1912796622352408E-2</v>
      </c>
      <c r="AB346" s="1">
        <f t="shared" ca="1" si="122"/>
        <v>4.5700391353738254E-2</v>
      </c>
      <c r="AC346" s="1">
        <f t="shared" ca="1" si="123"/>
        <v>4.9111668400975868E-2</v>
      </c>
      <c r="AD346" s="1">
        <f t="shared" ca="1" si="124"/>
        <v>5.3621760334632812E-2</v>
      </c>
      <c r="AE346" s="1">
        <f t="shared" ca="1" si="125"/>
        <v>5.7362528079432859E-2</v>
      </c>
      <c r="AF346" s="15">
        <f t="shared" ca="1" si="126"/>
        <v>-4.9383234055011549E-5</v>
      </c>
      <c r="AG346" s="15">
        <f t="shared" ca="1" si="127"/>
        <v>3.8279662235241041E-4</v>
      </c>
      <c r="AH346" s="15">
        <f t="shared" ca="1" si="128"/>
        <v>-3.2960864626174757E-4</v>
      </c>
      <c r="AI346" s="15">
        <f t="shared" ca="1" si="129"/>
        <v>-3.8331599024131469E-5</v>
      </c>
      <c r="AJ346" s="15">
        <f t="shared" ca="1" si="130"/>
        <v>6.1760334632815495E-5</v>
      </c>
      <c r="AK346" s="15">
        <f t="shared" ca="1" si="131"/>
        <v>-7.471920567145296E-6</v>
      </c>
    </row>
    <row r="347" spans="1:37">
      <c r="A347" s="5">
        <f t="shared" si="133"/>
        <v>321</v>
      </c>
      <c r="B347" s="21">
        <v>37053</v>
      </c>
      <c r="C347" s="22">
        <v>3.542E-2</v>
      </c>
      <c r="D347" s="22">
        <v>4.0869999999999997E-2</v>
      </c>
      <c r="E347" s="22">
        <v>4.5220000000000003E-2</v>
      </c>
      <c r="F347" s="22">
        <v>4.8419999999999998E-2</v>
      </c>
      <c r="G347" s="22">
        <v>5.2839999999999998E-2</v>
      </c>
      <c r="H347" s="22">
        <v>5.6829999999999999E-2</v>
      </c>
      <c r="K347" s="15">
        <f t="shared" si="132"/>
        <v>-1.4495991655689415</v>
      </c>
      <c r="L347" s="15">
        <f t="shared" si="136"/>
        <v>-1.2129278308417193</v>
      </c>
      <c r="M347" s="15">
        <f t="shared" si="137"/>
        <v>-1.0401129812830947</v>
      </c>
      <c r="N347" s="15">
        <f t="shared" si="138"/>
        <v>-0.85245010083521355</v>
      </c>
      <c r="O347" s="15">
        <f t="shared" si="139"/>
        <v>-0.58758116308091124</v>
      </c>
      <c r="P347" s="15">
        <f t="shared" si="140"/>
        <v>-0.12637642023805934</v>
      </c>
      <c r="S347" s="11">
        <f t="shared" ref="S347:X356" ca="1" si="145">SUMPRODUCT(OFFSET($S$13:$X$13,S$24,0),$K347:$P347)</f>
        <v>-2.1792054522851707</v>
      </c>
      <c r="T347" s="11">
        <f t="shared" ca="1" si="145"/>
        <v>0.98690356660900524</v>
      </c>
      <c r="U347" s="11">
        <f t="shared" ca="1" si="145"/>
        <v>0.13060975439992478</v>
      </c>
      <c r="V347" s="11">
        <f t="shared" ca="1" si="145"/>
        <v>-2.3702110500556026E-3</v>
      </c>
      <c r="W347" s="11">
        <f t="shared" ca="1" si="145"/>
        <v>9.0844521067572348E-3</v>
      </c>
      <c r="X347" s="11">
        <f t="shared" ca="1" si="145"/>
        <v>4.6886762800868079E-2</v>
      </c>
      <c r="Z347" s="1">
        <f t="shared" ref="Z347:Z399" ca="1" si="146">SUMPRODUCT(OFFSET($K$13:$M$13,Z$24,0),$S347:$U347)*C$22+C$21</f>
        <v>3.532290538054244E-2</v>
      </c>
      <c r="AA347" s="1">
        <f t="shared" ref="AA347:AA399" ca="1" si="147">SUMPRODUCT(OFFSET($K$13:$M$13,AA$24,0),$S347:$U347)*D$22+D$21</f>
        <v>4.1251661181883753E-2</v>
      </c>
      <c r="AB347" s="1">
        <f t="shared" ref="AB347:AB399" ca="1" si="148">SUMPRODUCT(OFFSET($K$13:$M$13,AB$24,0),$S347:$U347)*E$22+E$21</f>
        <v>4.5001226204122342E-2</v>
      </c>
      <c r="AC347" s="1">
        <f t="shared" ref="AC347:AC399" ca="1" si="149">SUMPRODUCT(OFFSET($K$13:$M$13,AC$24,0),$S347:$U347)*F$22+F$21</f>
        <v>4.8348270838493773E-2</v>
      </c>
      <c r="AD347" s="1">
        <f t="shared" ref="AD347:AD399" ca="1" si="150">SUMPRODUCT(OFFSET($K$13:$M$13,AD$24,0),$S347:$U347)*G$22+G$21</f>
        <v>5.2874686273342374E-2</v>
      </c>
      <c r="AE347" s="1">
        <f t="shared" ref="AE347:AE399" ca="1" si="151">SUMPRODUCT(OFFSET($K$13:$M$13,AE$24,0),$S347:$U347)*H$22+H$21</f>
        <v>5.6826996694010458E-2</v>
      </c>
      <c r="AF347" s="15">
        <f t="shared" ref="AF347:AF399" ca="1" si="152">Z347-C347</f>
        <v>-9.7094619457560594E-5</v>
      </c>
      <c r="AG347" s="15">
        <f t="shared" ref="AG347:AG399" ca="1" si="153">AA347-D347</f>
        <v>3.8166118188375647E-4</v>
      </c>
      <c r="AH347" s="15">
        <f t="shared" ref="AH347:AH399" ca="1" si="154">AB347-E347</f>
        <v>-2.1877379587766088E-4</v>
      </c>
      <c r="AI347" s="15">
        <f t="shared" ref="AI347:AI399" ca="1" si="155">AC347-F347</f>
        <v>-7.1729161506224604E-5</v>
      </c>
      <c r="AJ347" s="15">
        <f t="shared" ref="AJ347:AJ399" ca="1" si="156">AD347-G347</f>
        <v>3.4686273342375562E-5</v>
      </c>
      <c r="AK347" s="15">
        <f t="shared" ref="AK347:AK399" ca="1" si="157">AE347-H347</f>
        <v>-3.0033059895406833E-6</v>
      </c>
    </row>
    <row r="348" spans="1:37">
      <c r="A348" s="5">
        <f t="shared" si="133"/>
        <v>322</v>
      </c>
      <c r="B348" s="21">
        <v>37054</v>
      </c>
      <c r="C348" s="22">
        <v>3.5000000000000003E-2</v>
      </c>
      <c r="D348" s="22">
        <v>4.061E-2</v>
      </c>
      <c r="E348" s="22">
        <v>4.4930000000000005E-2</v>
      </c>
      <c r="F348" s="22">
        <v>4.7990000000000005E-2</v>
      </c>
      <c r="G348" s="22">
        <v>5.253E-2</v>
      </c>
      <c r="H348" s="22">
        <v>5.6520000000000001E-2</v>
      </c>
      <c r="K348" s="15">
        <f t="shared" ref="K348:K399" si="158">(C348-C$21)/C$22</f>
        <v>-1.4875225295753989</v>
      </c>
      <c r="L348" s="15">
        <f t="shared" si="136"/>
        <v>-1.2385123059129566</v>
      </c>
      <c r="M348" s="15">
        <f t="shared" si="137"/>
        <v>-1.0735884438576693</v>
      </c>
      <c r="N348" s="15">
        <f t="shared" si="138"/>
        <v>-0.91280930923055459</v>
      </c>
      <c r="O348" s="15">
        <f t="shared" si="139"/>
        <v>-0.65563546256209937</v>
      </c>
      <c r="P348" s="15">
        <f t="shared" si="140"/>
        <v>-0.27527498832573605</v>
      </c>
      <c r="S348" s="11">
        <f t="shared" ca="1" si="145"/>
        <v>-2.3267235007879337</v>
      </c>
      <c r="T348" s="11">
        <f t="shared" ca="1" si="145"/>
        <v>0.88992025571329481</v>
      </c>
      <c r="U348" s="11">
        <f t="shared" ca="1" si="145"/>
        <v>0.17535619338976252</v>
      </c>
      <c r="V348" s="11">
        <f t="shared" ca="1" si="145"/>
        <v>9.5995121338933453E-4</v>
      </c>
      <c r="W348" s="11">
        <f t="shared" ca="1" si="145"/>
        <v>-1.1652723634106478E-2</v>
      </c>
      <c r="X348" s="11">
        <f t="shared" ca="1" si="145"/>
        <v>3.9954423777886293E-2</v>
      </c>
      <c r="Z348" s="1">
        <f t="shared" ca="1" si="146"/>
        <v>3.4954710215637258E-2</v>
      </c>
      <c r="AA348" s="1">
        <f t="shared" ca="1" si="147"/>
        <v>4.0891844176542277E-2</v>
      </c>
      <c r="AB348" s="1">
        <f t="shared" ca="1" si="148"/>
        <v>4.4669618252209047E-2</v>
      </c>
      <c r="AC348" s="1">
        <f t="shared" ca="1" si="149"/>
        <v>4.8036853089004003E-2</v>
      </c>
      <c r="AD348" s="1">
        <f t="shared" ca="1" si="150"/>
        <v>5.2527339198516577E-2</v>
      </c>
      <c r="AE348" s="1">
        <f t="shared" ca="1" si="151"/>
        <v>5.6520871486013841E-2</v>
      </c>
      <c r="AF348" s="15">
        <f t="shared" ca="1" si="152"/>
        <v>-4.5289784362745333E-5</v>
      </c>
      <c r="AG348" s="15">
        <f t="shared" ca="1" si="153"/>
        <v>2.8184417654227717E-4</v>
      </c>
      <c r="AH348" s="15">
        <f t="shared" ca="1" si="154"/>
        <v>-2.6038174779095813E-4</v>
      </c>
      <c r="AI348" s="15">
        <f t="shared" ca="1" si="155"/>
        <v>4.6853089003998094E-5</v>
      </c>
      <c r="AJ348" s="15">
        <f t="shared" ca="1" si="156"/>
        <v>-2.6608014834228477E-6</v>
      </c>
      <c r="AK348" s="15">
        <f t="shared" ca="1" si="157"/>
        <v>8.7148601383979507E-7</v>
      </c>
    </row>
    <row r="349" spans="1:37">
      <c r="A349" s="5">
        <f t="shared" ref="A349:A399" si="159">A348+1</f>
        <v>323</v>
      </c>
      <c r="B349" s="21">
        <v>37055</v>
      </c>
      <c r="C349" s="22">
        <v>3.5000000000000003E-2</v>
      </c>
      <c r="D349" s="22">
        <v>4.0439999999999997E-2</v>
      </c>
      <c r="E349" s="22">
        <v>4.4810000000000003E-2</v>
      </c>
      <c r="F349" s="22">
        <v>4.7840000000000001E-2</v>
      </c>
      <c r="G349" s="22">
        <v>5.2630000000000003E-2</v>
      </c>
      <c r="H349" s="22">
        <v>5.6620000000000004E-2</v>
      </c>
      <c r="K349" s="15">
        <f t="shared" si="158"/>
        <v>-1.4875225295753989</v>
      </c>
      <c r="L349" s="15">
        <f t="shared" si="136"/>
        <v>-1.2552406165364587</v>
      </c>
      <c r="M349" s="15">
        <f t="shared" si="137"/>
        <v>-1.0874403594057696</v>
      </c>
      <c r="N349" s="15">
        <f t="shared" si="138"/>
        <v>-0.93386484704288375</v>
      </c>
      <c r="O349" s="15">
        <f t="shared" si="139"/>
        <v>-0.63368246272945727</v>
      </c>
      <c r="P349" s="15">
        <f t="shared" si="140"/>
        <v>-0.22724319216841926</v>
      </c>
      <c r="S349" s="11">
        <f t="shared" ca="1" si="145"/>
        <v>-2.3223531243132172</v>
      </c>
      <c r="T349" s="11">
        <f t="shared" ca="1" si="145"/>
        <v>0.93786445184913347</v>
      </c>
      <c r="U349" s="11">
        <f t="shared" ca="1" si="145"/>
        <v>0.14409067556595684</v>
      </c>
      <c r="V349" s="11">
        <f t="shared" ca="1" si="145"/>
        <v>1.955171655672587E-2</v>
      </c>
      <c r="W349" s="11">
        <f t="shared" ca="1" si="145"/>
        <v>-1.9396796656051013E-2</v>
      </c>
      <c r="X349" s="11">
        <f t="shared" ca="1" si="145"/>
        <v>4.1724201447642675E-2</v>
      </c>
      <c r="Z349" s="1">
        <f t="shared" ca="1" si="146"/>
        <v>3.490163115985833E-2</v>
      </c>
      <c r="AA349" s="1">
        <f t="shared" ca="1" si="147"/>
        <v>4.0772876890808447E-2</v>
      </c>
      <c r="AB349" s="1">
        <f t="shared" ca="1" si="148"/>
        <v>4.4564344410491882E-2</v>
      </c>
      <c r="AC349" s="1">
        <f t="shared" ca="1" si="149"/>
        <v>4.7951517137463651E-2</v>
      </c>
      <c r="AD349" s="1">
        <f t="shared" ca="1" si="150"/>
        <v>5.2555197236537066E-2</v>
      </c>
      <c r="AE349" s="1">
        <f t="shared" ca="1" si="151"/>
        <v>5.6631169938933155E-2</v>
      </c>
      <c r="AF349" s="15">
        <f t="shared" ca="1" si="152"/>
        <v>-9.8368840141672964E-5</v>
      </c>
      <c r="AG349" s="15">
        <f t="shared" ca="1" si="153"/>
        <v>3.3287689080845062E-4</v>
      </c>
      <c r="AH349" s="15">
        <f t="shared" ca="1" si="154"/>
        <v>-2.4565558950812028E-4</v>
      </c>
      <c r="AI349" s="15">
        <f t="shared" ca="1" si="155"/>
        <v>1.1151713746365005E-4</v>
      </c>
      <c r="AJ349" s="15">
        <f t="shared" ca="1" si="156"/>
        <v>-7.4802763462937516E-5</v>
      </c>
      <c r="AK349" s="15">
        <f t="shared" ca="1" si="157"/>
        <v>1.1169938933151824E-5</v>
      </c>
    </row>
    <row r="350" spans="1:37">
      <c r="A350" s="5">
        <f t="shared" si="159"/>
        <v>324</v>
      </c>
      <c r="B350" s="21">
        <v>37056</v>
      </c>
      <c r="C350" s="22">
        <v>3.4360000000000002E-2</v>
      </c>
      <c r="D350" s="22">
        <v>4.002E-2</v>
      </c>
      <c r="E350" s="22">
        <v>4.4180000000000004E-2</v>
      </c>
      <c r="F350" s="22">
        <v>4.7270000000000006E-2</v>
      </c>
      <c r="G350" s="22">
        <v>5.2209999999999999E-2</v>
      </c>
      <c r="H350" s="22">
        <v>5.6420000000000005E-2</v>
      </c>
      <c r="K350" s="15">
        <f t="shared" si="158"/>
        <v>-1.5453105128233344</v>
      </c>
      <c r="L350" s="15">
        <f t="shared" si="136"/>
        <v>-1.2965693839592272</v>
      </c>
      <c r="M350" s="15">
        <f t="shared" si="137"/>
        <v>-1.1601629160332938</v>
      </c>
      <c r="N350" s="15">
        <f t="shared" si="138"/>
        <v>-1.0138758907297316</v>
      </c>
      <c r="O350" s="15">
        <f t="shared" si="139"/>
        <v>-0.72588506202655245</v>
      </c>
      <c r="P350" s="15">
        <f t="shared" si="140"/>
        <v>-0.3233067844830495</v>
      </c>
      <c r="S350" s="11">
        <f t="shared" ca="1" si="145"/>
        <v>-2.5006723601972678</v>
      </c>
      <c r="T350" s="11">
        <f t="shared" ca="1" si="145"/>
        <v>0.89323140875625817</v>
      </c>
      <c r="U350" s="11">
        <f t="shared" ca="1" si="145"/>
        <v>0.14828130648087318</v>
      </c>
      <c r="V350" s="11">
        <f t="shared" ca="1" si="145"/>
        <v>7.2571048070608213E-3</v>
      </c>
      <c r="W350" s="11">
        <f t="shared" ca="1" si="145"/>
        <v>-2.7318754745345626E-2</v>
      </c>
      <c r="X350" s="11">
        <f t="shared" ca="1" si="145"/>
        <v>2.0604216673203217E-2</v>
      </c>
      <c r="Z350" s="1">
        <f t="shared" ca="1" si="146"/>
        <v>3.4364785224190522E-2</v>
      </c>
      <c r="AA350" s="1">
        <f t="shared" ca="1" si="147"/>
        <v>4.0128617051298443E-2</v>
      </c>
      <c r="AB350" s="1">
        <f t="shared" ca="1" si="148"/>
        <v>4.3975229587211249E-2</v>
      </c>
      <c r="AC350" s="1">
        <f t="shared" ca="1" si="149"/>
        <v>4.7417273169796895E-2</v>
      </c>
      <c r="AD350" s="1">
        <f t="shared" ca="1" si="150"/>
        <v>5.2161222716584701E-2</v>
      </c>
      <c r="AE350" s="1">
        <f t="shared" ca="1" si="151"/>
        <v>5.642601541540488E-2</v>
      </c>
      <c r="AF350" s="15">
        <f t="shared" ca="1" si="152"/>
        <v>4.7852241905205206E-6</v>
      </c>
      <c r="AG350" s="15">
        <f t="shared" ca="1" si="153"/>
        <v>1.0861705129844301E-4</v>
      </c>
      <c r="AH350" s="15">
        <f t="shared" ca="1" si="154"/>
        <v>-2.0477041278875452E-4</v>
      </c>
      <c r="AI350" s="15">
        <f t="shared" ca="1" si="155"/>
        <v>1.472731697968882E-4</v>
      </c>
      <c r="AJ350" s="15">
        <f t="shared" ca="1" si="156"/>
        <v>-4.8777283415298023E-5</v>
      </c>
      <c r="AK350" s="15">
        <f t="shared" ca="1" si="157"/>
        <v>6.0154154048752684E-6</v>
      </c>
    </row>
    <row r="351" spans="1:37">
      <c r="A351" s="5">
        <f t="shared" si="159"/>
        <v>325</v>
      </c>
      <c r="B351" s="21">
        <v>37057</v>
      </c>
      <c r="C351" s="22">
        <v>3.4040000000000001E-2</v>
      </c>
      <c r="D351" s="22">
        <v>3.9760000000000004E-2</v>
      </c>
      <c r="E351" s="22">
        <v>4.3870000000000006E-2</v>
      </c>
      <c r="F351" s="22">
        <v>4.7050000000000002E-2</v>
      </c>
      <c r="G351" s="22">
        <v>5.2320000000000005E-2</v>
      </c>
      <c r="H351" s="22">
        <v>5.6769999999999994E-2</v>
      </c>
      <c r="K351" s="15">
        <f t="shared" si="158"/>
        <v>-1.5742045044473023</v>
      </c>
      <c r="L351" s="15">
        <f t="shared" si="136"/>
        <v>-1.3221538590304647</v>
      </c>
      <c r="M351" s="15">
        <f t="shared" si="137"/>
        <v>-1.1959470311992184</v>
      </c>
      <c r="N351" s="15">
        <f t="shared" si="138"/>
        <v>-1.0447573461878144</v>
      </c>
      <c r="O351" s="15">
        <f t="shared" si="139"/>
        <v>-0.70173676221064551</v>
      </c>
      <c r="P351" s="15">
        <f t="shared" si="140"/>
        <v>-0.15519549793245074</v>
      </c>
      <c r="S351" s="11">
        <f t="shared" ca="1" si="145"/>
        <v>-2.4810501853544031</v>
      </c>
      <c r="T351" s="11">
        <f t="shared" ca="1" si="145"/>
        <v>1.0506552511955758</v>
      </c>
      <c r="U351" s="11">
        <f t="shared" ca="1" si="145"/>
        <v>6.309553963230452E-2</v>
      </c>
      <c r="V351" s="11">
        <f t="shared" ca="1" si="145"/>
        <v>3.8982152110892537E-4</v>
      </c>
      <c r="W351" s="11">
        <f t="shared" ca="1" si="145"/>
        <v>-3.0685555445067909E-2</v>
      </c>
      <c r="X351" s="11">
        <f t="shared" ca="1" si="145"/>
        <v>1.1344916398998196E-2</v>
      </c>
      <c r="Z351" s="1">
        <f t="shared" ca="1" si="146"/>
        <v>3.4095251627056164E-2</v>
      </c>
      <c r="AA351" s="1">
        <f t="shared" ca="1" si="147"/>
        <v>3.9765952481478406E-2</v>
      </c>
      <c r="AB351" s="1">
        <f t="shared" ca="1" si="148"/>
        <v>4.3679051003474224E-2</v>
      </c>
      <c r="AC351" s="1">
        <f t="shared" ca="1" si="149"/>
        <v>4.7210485324927755E-2</v>
      </c>
      <c r="AD351" s="1">
        <f t="shared" ca="1" si="150"/>
        <v>5.228783675545922E-2</v>
      </c>
      <c r="AE351" s="1">
        <f t="shared" ca="1" si="151"/>
        <v>5.6772984448023589E-2</v>
      </c>
      <c r="AF351" s="15">
        <f t="shared" ca="1" si="152"/>
        <v>5.5251627056163155E-5</v>
      </c>
      <c r="AG351" s="15">
        <f t="shared" ca="1" si="153"/>
        <v>5.9524814784023272E-6</v>
      </c>
      <c r="AH351" s="15">
        <f t="shared" ca="1" si="154"/>
        <v>-1.9094899652578184E-4</v>
      </c>
      <c r="AI351" s="15">
        <f t="shared" ca="1" si="155"/>
        <v>1.6048532492775325E-4</v>
      </c>
      <c r="AJ351" s="15">
        <f t="shared" ca="1" si="156"/>
        <v>-3.2163244540785174E-5</v>
      </c>
      <c r="AK351" s="15">
        <f t="shared" ca="1" si="157"/>
        <v>2.9844480235949322E-6</v>
      </c>
    </row>
    <row r="352" spans="1:37">
      <c r="A352" s="5">
        <f t="shared" si="159"/>
        <v>326</v>
      </c>
      <c r="B352" s="21">
        <v>37060</v>
      </c>
      <c r="C352" s="22">
        <v>3.3930000000000002E-2</v>
      </c>
      <c r="D352" s="22">
        <v>3.9670000000000004E-2</v>
      </c>
      <c r="E352" s="22">
        <v>4.3750000000000004E-2</v>
      </c>
      <c r="F352" s="22">
        <v>4.709E-2</v>
      </c>
      <c r="G352" s="22">
        <v>5.2510000000000001E-2</v>
      </c>
      <c r="H352" s="22">
        <v>5.7009999999999998E-2</v>
      </c>
      <c r="K352" s="15">
        <f t="shared" si="158"/>
        <v>-1.5841368140680412</v>
      </c>
      <c r="L352" s="15">
        <f t="shared" si="136"/>
        <v>-1.3310100234782007</v>
      </c>
      <c r="M352" s="15">
        <f t="shared" si="137"/>
        <v>-1.2097989467473187</v>
      </c>
      <c r="N352" s="15">
        <f t="shared" si="138"/>
        <v>-1.0391425361045268</v>
      </c>
      <c r="O352" s="15">
        <f t="shared" si="139"/>
        <v>-0.6600260625286275</v>
      </c>
      <c r="P352" s="15">
        <f t="shared" si="140"/>
        <v>-3.9919187154891775E-2</v>
      </c>
      <c r="S352" s="11">
        <f t="shared" ca="1" si="145"/>
        <v>-2.4334940942168068</v>
      </c>
      <c r="T352" s="11">
        <f t="shared" ca="1" si="145"/>
        <v>1.1570257238056991</v>
      </c>
      <c r="U352" s="11">
        <f t="shared" ca="1" si="145"/>
        <v>2.1295498776453894E-2</v>
      </c>
      <c r="V352" s="11">
        <f t="shared" ca="1" si="145"/>
        <v>6.7023294477657792E-3</v>
      </c>
      <c r="W352" s="11">
        <f t="shared" ca="1" si="145"/>
        <v>-2.4429649996956248E-2</v>
      </c>
      <c r="X352" s="11">
        <f t="shared" ca="1" si="145"/>
        <v>6.2060836755492323E-3</v>
      </c>
      <c r="Z352" s="1">
        <f t="shared" ca="1" si="146"/>
        <v>3.3955165212616954E-2</v>
      </c>
      <c r="AA352" s="1">
        <f t="shared" ca="1" si="147"/>
        <v>3.9672832759702049E-2</v>
      </c>
      <c r="AB352" s="1">
        <f t="shared" ca="1" si="148"/>
        <v>4.3632800172258172E-2</v>
      </c>
      <c r="AC352" s="1">
        <f t="shared" ca="1" si="149"/>
        <v>4.7227157562871887E-2</v>
      </c>
      <c r="AD352" s="1">
        <f t="shared" ca="1" si="150"/>
        <v>5.2461416617228099E-2</v>
      </c>
      <c r="AE352" s="1">
        <f t="shared" ca="1" si="151"/>
        <v>5.7015721894265022E-2</v>
      </c>
      <c r="AF352" s="15">
        <f t="shared" ca="1" si="152"/>
        <v>2.5165212616952426E-5</v>
      </c>
      <c r="AG352" s="15">
        <f t="shared" ca="1" si="153"/>
        <v>2.8327597020455508E-6</v>
      </c>
      <c r="AH352" s="15">
        <f t="shared" ca="1" si="154"/>
        <v>-1.171998277418318E-4</v>
      </c>
      <c r="AI352" s="15">
        <f t="shared" ca="1" si="155"/>
        <v>1.3715756287188685E-4</v>
      </c>
      <c r="AJ352" s="15">
        <f t="shared" ca="1" si="156"/>
        <v>-4.8583382771902328E-5</v>
      </c>
      <c r="AK352" s="15">
        <f t="shared" ca="1" si="157"/>
        <v>5.7218942650233418E-6</v>
      </c>
    </row>
    <row r="353" spans="1:37">
      <c r="A353" s="5">
        <f t="shared" si="159"/>
        <v>327</v>
      </c>
      <c r="B353" s="21">
        <v>37061</v>
      </c>
      <c r="C353" s="22">
        <v>3.288E-2</v>
      </c>
      <c r="D353" s="22">
        <v>3.9580000000000004E-2</v>
      </c>
      <c r="E353" s="22">
        <v>4.3619999999999999E-2</v>
      </c>
      <c r="F353" s="22">
        <v>4.7019999999999999E-2</v>
      </c>
      <c r="G353" s="22">
        <v>5.2359999999999997E-2</v>
      </c>
      <c r="H353" s="22">
        <v>5.6890000000000003E-2</v>
      </c>
      <c r="K353" s="15">
        <f t="shared" si="158"/>
        <v>-1.6789452240841853</v>
      </c>
      <c r="L353" s="15">
        <f t="shared" si="136"/>
        <v>-1.339866187925937</v>
      </c>
      <c r="M353" s="15">
        <f t="shared" si="137"/>
        <v>-1.224805188591094</v>
      </c>
      <c r="N353" s="15">
        <f t="shared" si="138"/>
        <v>-1.0489684537502804</v>
      </c>
      <c r="O353" s="15">
        <f t="shared" si="139"/>
        <v>-0.69295556227759081</v>
      </c>
      <c r="P353" s="15">
        <f t="shared" si="140"/>
        <v>-9.7557342543667921E-2</v>
      </c>
      <c r="S353" s="11">
        <f t="shared" ca="1" si="145"/>
        <v>-2.5193180546295055</v>
      </c>
      <c r="T353" s="11">
        <f t="shared" ca="1" si="145"/>
        <v>1.1605031126184859</v>
      </c>
      <c r="U353" s="11">
        <f t="shared" ca="1" si="145"/>
        <v>9.1291941973939417E-2</v>
      </c>
      <c r="V353" s="11">
        <f t="shared" ca="1" si="145"/>
        <v>-2.5993530007972415E-2</v>
      </c>
      <c r="W353" s="11">
        <f t="shared" ca="1" si="145"/>
        <v>-3.7995483224851377E-2</v>
      </c>
      <c r="X353" s="11">
        <f t="shared" ca="1" si="145"/>
        <v>-1.0070082636465808E-2</v>
      </c>
      <c r="Z353" s="1">
        <f t="shared" ca="1" si="146"/>
        <v>3.3089934148424871E-2</v>
      </c>
      <c r="AA353" s="1">
        <f t="shared" ca="1" si="147"/>
        <v>3.9316857166311517E-2</v>
      </c>
      <c r="AB353" s="1">
        <f t="shared" ca="1" si="148"/>
        <v>4.3430653372006536E-2</v>
      </c>
      <c r="AC353" s="1">
        <f t="shared" ca="1" si="149"/>
        <v>4.7195025462212256E-2</v>
      </c>
      <c r="AD353" s="1">
        <f t="shared" ca="1" si="150"/>
        <v>5.2402940532192015E-2</v>
      </c>
      <c r="AE353" s="1">
        <f t="shared" ca="1" si="151"/>
        <v>5.6880519769004656E-2</v>
      </c>
      <c r="AF353" s="15">
        <f t="shared" ca="1" si="152"/>
        <v>2.0993414842487151E-4</v>
      </c>
      <c r="AG353" s="15">
        <f t="shared" ca="1" si="153"/>
        <v>-2.6314283368848723E-4</v>
      </c>
      <c r="AH353" s="15">
        <f t="shared" ca="1" si="154"/>
        <v>-1.8934662799346275E-4</v>
      </c>
      <c r="AI353" s="15">
        <f t="shared" ca="1" si="155"/>
        <v>1.7502546221225684E-4</v>
      </c>
      <c r="AJ353" s="15">
        <f t="shared" ca="1" si="156"/>
        <v>4.2940532192017877E-5</v>
      </c>
      <c r="AK353" s="15">
        <f t="shared" ca="1" si="157"/>
        <v>-9.4802309953470609E-6</v>
      </c>
    </row>
    <row r="354" spans="1:37">
      <c r="A354" s="5">
        <f t="shared" si="159"/>
        <v>328</v>
      </c>
      <c r="B354" s="21">
        <v>37062</v>
      </c>
      <c r="C354" s="22">
        <v>3.372E-2</v>
      </c>
      <c r="D354" s="22">
        <v>3.9489999999999997E-2</v>
      </c>
      <c r="E354" s="22">
        <v>4.333E-2</v>
      </c>
      <c r="F354" s="22">
        <v>4.684E-2</v>
      </c>
      <c r="G354" s="22">
        <v>5.2049999999999999E-2</v>
      </c>
      <c r="H354" s="22">
        <v>5.6649999999999999E-2</v>
      </c>
      <c r="K354" s="15">
        <f t="shared" si="158"/>
        <v>-1.6030984960712702</v>
      </c>
      <c r="L354" s="15">
        <f t="shared" si="136"/>
        <v>-1.3487223523736738</v>
      </c>
      <c r="M354" s="15">
        <f t="shared" si="137"/>
        <v>-1.2582806511656688</v>
      </c>
      <c r="N354" s="15">
        <f t="shared" si="138"/>
        <v>-1.0742350991250746</v>
      </c>
      <c r="O354" s="15">
        <f t="shared" si="139"/>
        <v>-0.76100986175877894</v>
      </c>
      <c r="P354" s="15">
        <f t="shared" si="140"/>
        <v>-0.21283365332122689</v>
      </c>
      <c r="S354" s="11">
        <f t="shared" ca="1" si="145"/>
        <v>-2.5882257624943086</v>
      </c>
      <c r="T354" s="11">
        <f t="shared" ca="1" si="145"/>
        <v>1.0233543200956989</v>
      </c>
      <c r="U354" s="11">
        <f t="shared" ca="1" si="145"/>
        <v>6.5611370220756082E-2</v>
      </c>
      <c r="V354" s="11">
        <f t="shared" ca="1" si="145"/>
        <v>-4.1505868370875151E-3</v>
      </c>
      <c r="W354" s="11">
        <f t="shared" ca="1" si="145"/>
        <v>-9.4524481372711289E-3</v>
      </c>
      <c r="X354" s="11">
        <f t="shared" ca="1" si="145"/>
        <v>-9.1706445673579405E-3</v>
      </c>
      <c r="Z354" s="1">
        <f t="shared" ca="1" si="146"/>
        <v>3.3775416272176492E-2</v>
      </c>
      <c r="AA354" s="1">
        <f t="shared" ca="1" si="147"/>
        <v>3.938000043321007E-2</v>
      </c>
      <c r="AB354" s="1">
        <f t="shared" ca="1" si="148"/>
        <v>4.332564069939291E-2</v>
      </c>
      <c r="AC354" s="1">
        <f t="shared" ca="1" si="149"/>
        <v>4.6889339750819166E-2</v>
      </c>
      <c r="AD354" s="1">
        <f t="shared" ca="1" si="150"/>
        <v>5.2050403061395883E-2</v>
      </c>
      <c r="AE354" s="1">
        <f t="shared" ca="1" si="151"/>
        <v>5.6648961476132818E-2</v>
      </c>
      <c r="AF354" s="15">
        <f t="shared" ca="1" si="152"/>
        <v>5.5416272176492254E-5</v>
      </c>
      <c r="AG354" s="15">
        <f t="shared" ca="1" si="153"/>
        <v>-1.0999956678992701E-4</v>
      </c>
      <c r="AH354" s="15">
        <f t="shared" ca="1" si="154"/>
        <v>-4.3593006070902218E-6</v>
      </c>
      <c r="AI354" s="15">
        <f t="shared" ca="1" si="155"/>
        <v>4.9339750819166195E-5</v>
      </c>
      <c r="AJ354" s="15">
        <f t="shared" ca="1" si="156"/>
        <v>4.0306139588441869E-7</v>
      </c>
      <c r="AK354" s="15">
        <f t="shared" ca="1" si="157"/>
        <v>-1.0385238671806185E-6</v>
      </c>
    </row>
    <row r="355" spans="1:37">
      <c r="A355" s="5">
        <f t="shared" si="159"/>
        <v>329</v>
      </c>
      <c r="B355" s="21">
        <v>37063</v>
      </c>
      <c r="C355" s="22">
        <v>3.372E-2</v>
      </c>
      <c r="D355" s="22">
        <v>3.9570000000000001E-2</v>
      </c>
      <c r="E355" s="22">
        <v>4.3040000000000002E-2</v>
      </c>
      <c r="F355" s="22">
        <v>4.6580000000000003E-2</v>
      </c>
      <c r="G355" s="22">
        <v>5.1719999999999995E-2</v>
      </c>
      <c r="H355" s="22">
        <v>5.6230000000000002E-2</v>
      </c>
      <c r="K355" s="15">
        <f t="shared" si="158"/>
        <v>-1.6030984960712702</v>
      </c>
      <c r="L355" s="15">
        <f t="shared" si="136"/>
        <v>-1.340850206197908</v>
      </c>
      <c r="M355" s="15">
        <f t="shared" si="137"/>
        <v>-1.2917561137402434</v>
      </c>
      <c r="N355" s="15">
        <f t="shared" si="138"/>
        <v>-1.1107313646664436</v>
      </c>
      <c r="O355" s="15">
        <f t="shared" si="139"/>
        <v>-0.83345476120649686</v>
      </c>
      <c r="P355" s="15">
        <f t="shared" si="140"/>
        <v>-0.41456719718195006</v>
      </c>
      <c r="S355" s="11">
        <f t="shared" ca="1" si="145"/>
        <v>-2.7173001392480436</v>
      </c>
      <c r="T355" s="11">
        <f t="shared" ca="1" si="145"/>
        <v>0.85776212209032587</v>
      </c>
      <c r="U355" s="11">
        <f t="shared" ca="1" si="145"/>
        <v>0.12559606941311444</v>
      </c>
      <c r="V355" s="11">
        <f t="shared" ca="1" si="145"/>
        <v>7.0788903462219027E-3</v>
      </c>
      <c r="W355" s="11">
        <f t="shared" ca="1" si="145"/>
        <v>-1.3967704746386984E-2</v>
      </c>
      <c r="X355" s="11">
        <f t="shared" ca="1" si="145"/>
        <v>-3.4342399396662344E-2</v>
      </c>
      <c r="Z355" s="1">
        <f t="shared" ca="1" si="146"/>
        <v>3.378950665684452E-2</v>
      </c>
      <c r="AA355" s="1">
        <f t="shared" ca="1" si="147"/>
        <v>3.9287327290545807E-2</v>
      </c>
      <c r="AB355" s="1">
        <f t="shared" ca="1" si="148"/>
        <v>4.3185374126622593E-2</v>
      </c>
      <c r="AC355" s="1">
        <f t="shared" ca="1" si="149"/>
        <v>4.6678664579195228E-2</v>
      </c>
      <c r="AD355" s="1">
        <f t="shared" ca="1" si="150"/>
        <v>5.1667923391935815E-2</v>
      </c>
      <c r="AE355" s="1">
        <f t="shared" ca="1" si="151"/>
        <v>5.6235666489104941E-2</v>
      </c>
      <c r="AF355" s="15">
        <f t="shared" ca="1" si="152"/>
        <v>6.9506656844520176E-5</v>
      </c>
      <c r="AG355" s="15">
        <f t="shared" ca="1" si="153"/>
        <v>-2.8267270945419448E-4</v>
      </c>
      <c r="AH355" s="15">
        <f t="shared" ca="1" si="154"/>
        <v>1.4537412662259108E-4</v>
      </c>
      <c r="AI355" s="15">
        <f t="shared" ca="1" si="155"/>
        <v>9.8664579195224811E-5</v>
      </c>
      <c r="AJ355" s="15">
        <f t="shared" ca="1" si="156"/>
        <v>-5.2076608064180463E-5</v>
      </c>
      <c r="AK355" s="15">
        <f t="shared" ca="1" si="157"/>
        <v>5.6664891049384991E-6</v>
      </c>
    </row>
    <row r="356" spans="1:37">
      <c r="A356" s="5">
        <f t="shared" si="159"/>
        <v>330</v>
      </c>
      <c r="B356" s="21">
        <v>37064</v>
      </c>
      <c r="C356" s="22">
        <v>3.329E-2</v>
      </c>
      <c r="D356" s="22">
        <v>3.8970000000000005E-2</v>
      </c>
      <c r="E356" s="22">
        <v>4.2379999999999994E-2</v>
      </c>
      <c r="F356" s="22">
        <v>4.5969999999999997E-2</v>
      </c>
      <c r="G356" s="22">
        <v>5.1150000000000001E-2</v>
      </c>
      <c r="H356" s="22">
        <v>5.5750000000000001E-2</v>
      </c>
      <c r="K356" s="15">
        <f t="shared" si="158"/>
        <v>-1.6419247973159767</v>
      </c>
      <c r="L356" s="15">
        <f t="shared" si="136"/>
        <v>-1.3998913025161488</v>
      </c>
      <c r="M356" s="15">
        <f t="shared" si="137"/>
        <v>-1.3679416492547938</v>
      </c>
      <c r="N356" s="15">
        <f t="shared" si="138"/>
        <v>-1.1963572184365809</v>
      </c>
      <c r="O356" s="15">
        <f t="shared" si="139"/>
        <v>-0.95858686025255224</v>
      </c>
      <c r="P356" s="15">
        <f t="shared" si="140"/>
        <v>-0.6451198187370647</v>
      </c>
      <c r="S356" s="11">
        <f t="shared" ca="1" si="145"/>
        <v>-2.9614438690083289</v>
      </c>
      <c r="T356" s="11">
        <f t="shared" ca="1" si="145"/>
        <v>0.70032500014107524</v>
      </c>
      <c r="U356" s="11">
        <f t="shared" ca="1" si="145"/>
        <v>0.17471152797543871</v>
      </c>
      <c r="V356" s="11">
        <f t="shared" ca="1" si="145"/>
        <v>1.727111546205079E-2</v>
      </c>
      <c r="W356" s="11">
        <f t="shared" ca="1" si="145"/>
        <v>-1.3511081094016591E-2</v>
      </c>
      <c r="X356" s="11">
        <f t="shared" ca="1" si="145"/>
        <v>-4.0076727537834679E-2</v>
      </c>
      <c r="Z356" s="1">
        <f t="shared" ca="1" si="146"/>
        <v>3.3330529952168161E-2</v>
      </c>
      <c r="AA356" s="1">
        <f t="shared" ca="1" si="147"/>
        <v>3.8675983435827788E-2</v>
      </c>
      <c r="AB356" s="1">
        <f t="shared" ca="1" si="148"/>
        <v>4.2589413651745865E-2</v>
      </c>
      <c r="AC356" s="1">
        <f t="shared" ca="1" si="149"/>
        <v>4.608170721118611E-2</v>
      </c>
      <c r="AD356" s="1">
        <f t="shared" ca="1" si="150"/>
        <v>5.1061376989556248E-2</v>
      </c>
      <c r="AE356" s="1">
        <f t="shared" ca="1" si="151"/>
        <v>5.576098040807026E-2</v>
      </c>
      <c r="AF356" s="15">
        <f t="shared" ca="1" si="152"/>
        <v>4.0529952168161243E-5</v>
      </c>
      <c r="AG356" s="15">
        <f t="shared" ca="1" si="153"/>
        <v>-2.94016564172217E-4</v>
      </c>
      <c r="AH356" s="15">
        <f t="shared" ca="1" si="154"/>
        <v>2.0941365174587112E-4</v>
      </c>
      <c r="AI356" s="15">
        <f t="shared" ca="1" si="155"/>
        <v>1.1170721118611282E-4</v>
      </c>
      <c r="AJ356" s="15">
        <f t="shared" ca="1" si="156"/>
        <v>-8.8623010443752981E-5</v>
      </c>
      <c r="AK356" s="15">
        <f t="shared" ca="1" si="157"/>
        <v>1.0980408070258851E-5</v>
      </c>
    </row>
    <row r="357" spans="1:37">
      <c r="A357" s="5">
        <f t="shared" si="159"/>
        <v>331</v>
      </c>
      <c r="B357" s="21">
        <v>37067</v>
      </c>
      <c r="C357" s="22">
        <v>3.3399999999999999E-2</v>
      </c>
      <c r="D357" s="22">
        <v>3.9220000000000005E-2</v>
      </c>
      <c r="E357" s="22">
        <v>4.2599999999999999E-2</v>
      </c>
      <c r="F357" s="22">
        <v>4.6109999999999998E-2</v>
      </c>
      <c r="G357" s="22">
        <v>5.1299999999999998E-2</v>
      </c>
      <c r="H357" s="22">
        <v>5.5869999999999996E-2</v>
      </c>
      <c r="K357" s="15">
        <f t="shared" si="158"/>
        <v>-1.6319924876952379</v>
      </c>
      <c r="L357" s="15">
        <f t="shared" si="136"/>
        <v>-1.3752908457168815</v>
      </c>
      <c r="M357" s="15">
        <f t="shared" si="137"/>
        <v>-1.3425464707499435</v>
      </c>
      <c r="N357" s="15">
        <f t="shared" si="138"/>
        <v>-1.176705383145074</v>
      </c>
      <c r="O357" s="15">
        <f t="shared" si="139"/>
        <v>-0.92565736050359049</v>
      </c>
      <c r="P357" s="15">
        <f t="shared" si="140"/>
        <v>-0.58748166334828855</v>
      </c>
      <c r="S357" s="11">
        <f t="shared" ref="S357:X366" ca="1" si="160">SUMPRODUCT(OFFSET($S$13:$X$13,S$24,0),$K357:$P357)</f>
        <v>-2.8935192137784735</v>
      </c>
      <c r="T357" s="11">
        <f t="shared" ca="1" si="160"/>
        <v>0.73640563950759275</v>
      </c>
      <c r="U357" s="11">
        <f t="shared" ca="1" si="160"/>
        <v>0.16356025959355763</v>
      </c>
      <c r="V357" s="11">
        <f t="shared" ca="1" si="160"/>
        <v>1.1058547378054923E-2</v>
      </c>
      <c r="W357" s="11">
        <f t="shared" ca="1" si="160"/>
        <v>-2.1081423763122113E-2</v>
      </c>
      <c r="X357" s="11">
        <f t="shared" ca="1" si="160"/>
        <v>-4.2448157285484171E-2</v>
      </c>
      <c r="Z357" s="1">
        <f t="shared" ca="1" si="146"/>
        <v>3.3486859643241225E-2</v>
      </c>
      <c r="AA357" s="1">
        <f t="shared" ca="1" si="147"/>
        <v>3.8867474061412367E-2</v>
      </c>
      <c r="AB357" s="1">
        <f t="shared" ca="1" si="148"/>
        <v>4.2770447331786442E-2</v>
      </c>
      <c r="AC357" s="1">
        <f t="shared" ca="1" si="149"/>
        <v>4.6255410369005073E-2</v>
      </c>
      <c r="AD357" s="1">
        <f t="shared" ca="1" si="150"/>
        <v>5.1223363132778546E-2</v>
      </c>
      <c r="AE357" s="1">
        <f t="shared" ca="1" si="151"/>
        <v>5.5878566212171368E-2</v>
      </c>
      <c r="AF357" s="15">
        <f t="shared" ca="1" si="152"/>
        <v>8.6859643241225803E-5</v>
      </c>
      <c r="AG357" s="15">
        <f t="shared" ca="1" si="153"/>
        <v>-3.5252593858763753E-4</v>
      </c>
      <c r="AH357" s="15">
        <f t="shared" ca="1" si="154"/>
        <v>1.7044733178644272E-4</v>
      </c>
      <c r="AI357" s="15">
        <f t="shared" ca="1" si="155"/>
        <v>1.4541036900507509E-4</v>
      </c>
      <c r="AJ357" s="15">
        <f t="shared" ca="1" si="156"/>
        <v>-7.6636867221452354E-5</v>
      </c>
      <c r="AK357" s="15">
        <f t="shared" ca="1" si="157"/>
        <v>8.5662121713722672E-6</v>
      </c>
    </row>
    <row r="358" spans="1:37">
      <c r="A358" s="5">
        <f t="shared" si="159"/>
        <v>332</v>
      </c>
      <c r="B358" s="21">
        <v>37068</v>
      </c>
      <c r="C358" s="22">
        <v>3.4130000000000001E-2</v>
      </c>
      <c r="D358" s="22">
        <v>4.0060000000000005E-2</v>
      </c>
      <c r="E358" s="22">
        <v>4.3629999999999995E-2</v>
      </c>
      <c r="F358" s="22">
        <v>4.7130000000000005E-2</v>
      </c>
      <c r="G358" s="22">
        <v>5.2240000000000002E-2</v>
      </c>
      <c r="H358" s="22">
        <v>5.6520000000000001E-2</v>
      </c>
      <c r="K358" s="15">
        <f t="shared" si="158"/>
        <v>-1.5660780693030614</v>
      </c>
      <c r="L358" s="15">
        <f t="shared" si="136"/>
        <v>-1.2926333108713439</v>
      </c>
      <c r="M358" s="15">
        <f t="shared" si="137"/>
        <v>-1.2236508622954196</v>
      </c>
      <c r="N358" s="15">
        <f t="shared" si="138"/>
        <v>-1.0335277260212385</v>
      </c>
      <c r="O358" s="15">
        <f t="shared" si="139"/>
        <v>-0.71929916207675948</v>
      </c>
      <c r="P358" s="15">
        <f t="shared" si="140"/>
        <v>-0.27527498832573605</v>
      </c>
      <c r="S358" s="11">
        <f t="shared" ca="1" si="160"/>
        <v>-2.5227198512465021</v>
      </c>
      <c r="T358" s="11">
        <f t="shared" ca="1" si="160"/>
        <v>0.95040338754324583</v>
      </c>
      <c r="U358" s="11">
        <f t="shared" ca="1" si="160"/>
        <v>0.11627872169021361</v>
      </c>
      <c r="V358" s="11">
        <f t="shared" ca="1" si="160"/>
        <v>1.8296603888374022E-2</v>
      </c>
      <c r="W358" s="11">
        <f t="shared" ca="1" si="160"/>
        <v>-1.584328201650391E-2</v>
      </c>
      <c r="X358" s="11">
        <f t="shared" ca="1" si="160"/>
        <v>-2.6104198811154191E-2</v>
      </c>
      <c r="Z358" s="1">
        <f t="shared" ca="1" si="146"/>
        <v>3.4147755333743535E-2</v>
      </c>
      <c r="AA358" s="1">
        <f t="shared" ca="1" si="147"/>
        <v>3.9871451341127129E-2</v>
      </c>
      <c r="AB358" s="1">
        <f t="shared" ca="1" si="148"/>
        <v>4.37579565512193E-2</v>
      </c>
      <c r="AC358" s="1">
        <f t="shared" ca="1" si="149"/>
        <v>4.7249615739642314E-2</v>
      </c>
      <c r="AD358" s="1">
        <f t="shared" ca="1" si="150"/>
        <v>5.2150046367579521E-2</v>
      </c>
      <c r="AE358" s="1">
        <f t="shared" ca="1" si="151"/>
        <v>5.653147002552681E-2</v>
      </c>
      <c r="AF358" s="15">
        <f t="shared" ca="1" si="152"/>
        <v>1.7755333743534052E-5</v>
      </c>
      <c r="AG358" s="15">
        <f t="shared" ca="1" si="153"/>
        <v>-1.8854865887287658E-4</v>
      </c>
      <c r="AH358" s="15">
        <f t="shared" ca="1" si="154"/>
        <v>1.2795655121930483E-4</v>
      </c>
      <c r="AI358" s="15">
        <f t="shared" ca="1" si="155"/>
        <v>1.196157396423092E-4</v>
      </c>
      <c r="AJ358" s="15">
        <f t="shared" ca="1" si="156"/>
        <v>-8.9953632420480822E-5</v>
      </c>
      <c r="AK358" s="15">
        <f t="shared" ca="1" si="157"/>
        <v>1.1470025526809369E-5</v>
      </c>
    </row>
    <row r="359" spans="1:37">
      <c r="A359" s="5">
        <f t="shared" si="159"/>
        <v>333</v>
      </c>
      <c r="B359" s="21">
        <v>37069</v>
      </c>
      <c r="C359" s="22">
        <v>3.4970000000000001E-2</v>
      </c>
      <c r="D359" s="22">
        <v>4.1079999999999998E-2</v>
      </c>
      <c r="E359" s="22">
        <v>4.4370000000000007E-2</v>
      </c>
      <c r="F359" s="22">
        <v>4.7889999999999995E-2</v>
      </c>
      <c r="G359" s="22">
        <v>5.2350000000000008E-2</v>
      </c>
      <c r="H359" s="22">
        <v>5.6180000000000008E-2</v>
      </c>
      <c r="K359" s="15">
        <f t="shared" si="158"/>
        <v>-1.4902313412901462</v>
      </c>
      <c r="L359" s="15">
        <f t="shared" si="136"/>
        <v>-1.1922634471303346</v>
      </c>
      <c r="M359" s="15">
        <f t="shared" si="137"/>
        <v>-1.1382307164154688</v>
      </c>
      <c r="N359" s="15">
        <f t="shared" si="138"/>
        <v>-0.92684633443877495</v>
      </c>
      <c r="O359" s="15">
        <f t="shared" si="139"/>
        <v>-0.69515086226085254</v>
      </c>
      <c r="P359" s="15">
        <f t="shared" si="140"/>
        <v>-0.43858309526060513</v>
      </c>
      <c r="S359" s="11">
        <f t="shared" ca="1" si="160"/>
        <v>-2.4168133328079402</v>
      </c>
      <c r="T359" s="11">
        <f t="shared" ca="1" si="160"/>
        <v>0.75877191843669545</v>
      </c>
      <c r="U359" s="11">
        <f t="shared" ca="1" si="160"/>
        <v>0.23250159046584909</v>
      </c>
      <c r="V359" s="11">
        <f t="shared" ca="1" si="160"/>
        <v>2.1865539686455757E-2</v>
      </c>
      <c r="W359" s="11">
        <f t="shared" ca="1" si="160"/>
        <v>-1.075204340333296E-3</v>
      </c>
      <c r="X359" s="11">
        <f t="shared" ca="1" si="160"/>
        <v>-3.5028057690308895E-2</v>
      </c>
      <c r="Z359" s="1">
        <f t="shared" ca="1" si="146"/>
        <v>3.4953301617515607E-2</v>
      </c>
      <c r="AA359" s="1">
        <f t="shared" ca="1" si="147"/>
        <v>4.0873453057529527E-2</v>
      </c>
      <c r="AB359" s="1">
        <f t="shared" ca="1" si="148"/>
        <v>4.4619948229672808E-2</v>
      </c>
      <c r="AC359" s="1">
        <f t="shared" ca="1" si="149"/>
        <v>4.7938662948716779E-2</v>
      </c>
      <c r="AD359" s="1">
        <f t="shared" ca="1" si="150"/>
        <v>5.2261397369043762E-2</v>
      </c>
      <c r="AE359" s="1">
        <f t="shared" ca="1" si="151"/>
        <v>5.6192034460529727E-2</v>
      </c>
      <c r="AF359" s="15">
        <f t="shared" ca="1" si="152"/>
        <v>-1.669838248439387E-5</v>
      </c>
      <c r="AG359" s="15">
        <f t="shared" ca="1" si="153"/>
        <v>-2.0654694247047162E-4</v>
      </c>
      <c r="AH359" s="15">
        <f t="shared" ca="1" si="154"/>
        <v>2.4994822967280145E-4</v>
      </c>
      <c r="AI359" s="15">
        <f t="shared" ca="1" si="155"/>
        <v>4.8662948716783616E-5</v>
      </c>
      <c r="AJ359" s="15">
        <f t="shared" ca="1" si="156"/>
        <v>-8.8602630956245709E-5</v>
      </c>
      <c r="AK359" s="15">
        <f t="shared" ca="1" si="157"/>
        <v>1.2034460529719571E-5</v>
      </c>
    </row>
    <row r="360" spans="1:37">
      <c r="A360" s="5">
        <f t="shared" si="159"/>
        <v>334</v>
      </c>
      <c r="B360" s="21">
        <v>37070</v>
      </c>
      <c r="C360" s="22">
        <v>3.5810000000000002E-2</v>
      </c>
      <c r="D360" s="22">
        <v>4.2089999999999995E-2</v>
      </c>
      <c r="E360" s="22">
        <v>4.5449999999999997E-2</v>
      </c>
      <c r="F360" s="22">
        <v>4.8989999999999999E-2</v>
      </c>
      <c r="G360" s="22">
        <v>5.3339999999999999E-2</v>
      </c>
      <c r="H360" s="22">
        <v>5.6710000000000003E-2</v>
      </c>
      <c r="K360" s="15">
        <f t="shared" si="158"/>
        <v>-1.4143846132772309</v>
      </c>
      <c r="L360" s="15">
        <f t="shared" si="136"/>
        <v>-1.0928776016612958</v>
      </c>
      <c r="M360" s="15">
        <f t="shared" si="137"/>
        <v>-1.0135634764825705</v>
      </c>
      <c r="N360" s="15">
        <f t="shared" si="138"/>
        <v>-0.77243905714836469</v>
      </c>
      <c r="O360" s="15">
        <f t="shared" si="139"/>
        <v>-0.47781616391770348</v>
      </c>
      <c r="P360" s="15">
        <f t="shared" si="140"/>
        <v>-0.18401457562683549</v>
      </c>
      <c r="S360" s="11">
        <f t="shared" ca="1" si="160"/>
        <v>-2.0438111285934761</v>
      </c>
      <c r="T360" s="11">
        <f t="shared" ca="1" si="160"/>
        <v>0.9234365526740812</v>
      </c>
      <c r="U360" s="11">
        <f t="shared" ca="1" si="160"/>
        <v>0.21972841883919808</v>
      </c>
      <c r="V360" s="11">
        <f t="shared" ca="1" si="160"/>
        <v>4.5757792168880485E-2</v>
      </c>
      <c r="W360" s="11">
        <f t="shared" ca="1" si="160"/>
        <v>2.1060562054573736E-3</v>
      </c>
      <c r="X360" s="11">
        <f t="shared" ca="1" si="160"/>
        <v>-2.7021651699276408E-2</v>
      </c>
      <c r="Z360" s="1">
        <f t="shared" ca="1" si="146"/>
        <v>3.5682035853137554E-2</v>
      </c>
      <c r="AA360" s="1">
        <f t="shared" ca="1" si="147"/>
        <v>4.2029295915433397E-2</v>
      </c>
      <c r="AB360" s="1">
        <f t="shared" ca="1" si="148"/>
        <v>4.5744567227637263E-2</v>
      </c>
      <c r="AC360" s="1">
        <f t="shared" ca="1" si="149"/>
        <v>4.9048795864410216E-2</v>
      </c>
      <c r="AD360" s="1">
        <f t="shared" ca="1" si="150"/>
        <v>5.3175546625663837E-2</v>
      </c>
      <c r="AE360" s="1">
        <f t="shared" ca="1" si="151"/>
        <v>5.6733875623305376E-2</v>
      </c>
      <c r="AF360" s="15">
        <f t="shared" ca="1" si="152"/>
        <v>-1.2796414686244706E-4</v>
      </c>
      <c r="AG360" s="15">
        <f t="shared" ca="1" si="153"/>
        <v>-6.0704084566598482E-5</v>
      </c>
      <c r="AH360" s="15">
        <f t="shared" ca="1" si="154"/>
        <v>2.9456722763726573E-4</v>
      </c>
      <c r="AI360" s="15">
        <f t="shared" ca="1" si="155"/>
        <v>5.8795864410217391E-5</v>
      </c>
      <c r="AJ360" s="15">
        <f t="shared" ca="1" si="156"/>
        <v>-1.644533743361612E-4</v>
      </c>
      <c r="AK360" s="15">
        <f t="shared" ca="1" si="157"/>
        <v>2.3875623305372184E-5</v>
      </c>
    </row>
    <row r="361" spans="1:37">
      <c r="A361" s="5">
        <f t="shared" si="159"/>
        <v>335</v>
      </c>
      <c r="B361" s="21">
        <v>37071</v>
      </c>
      <c r="C361" s="22">
        <v>3.6339999999999997E-2</v>
      </c>
      <c r="D361" s="22">
        <v>4.2419999999999999E-2</v>
      </c>
      <c r="E361" s="22">
        <v>4.5899999999999996E-2</v>
      </c>
      <c r="F361" s="22">
        <v>4.9500000000000002E-2</v>
      </c>
      <c r="G361" s="22">
        <v>5.4120000000000001E-2</v>
      </c>
      <c r="H361" s="22">
        <v>5.7590000000000002E-2</v>
      </c>
      <c r="K361" s="15">
        <f t="shared" si="158"/>
        <v>-1.3665289396500346</v>
      </c>
      <c r="L361" s="15">
        <f t="shared" si="136"/>
        <v>-1.0604049986862627</v>
      </c>
      <c r="M361" s="15">
        <f t="shared" si="137"/>
        <v>-0.9616187931771959</v>
      </c>
      <c r="N361" s="15">
        <f t="shared" si="138"/>
        <v>-0.70085022858644697</v>
      </c>
      <c r="O361" s="15">
        <f t="shared" si="139"/>
        <v>-0.30658276522309902</v>
      </c>
      <c r="P361" s="15">
        <f t="shared" si="140"/>
        <v>0.2386652305575396</v>
      </c>
      <c r="S361" s="11">
        <f t="shared" ca="1" si="160"/>
        <v>-1.7357075317154205</v>
      </c>
      <c r="T361" s="11">
        <f t="shared" ca="1" si="160"/>
        <v>1.2406304553665977</v>
      </c>
      <c r="U361" s="11">
        <f t="shared" ca="1" si="160"/>
        <v>6.6599008977761803E-2</v>
      </c>
      <c r="V361" s="11">
        <f t="shared" ca="1" si="160"/>
        <v>4.5274099372778417E-2</v>
      </c>
      <c r="W361" s="11">
        <f t="shared" ca="1" si="160"/>
        <v>9.7755736764640472E-3</v>
      </c>
      <c r="X361" s="11">
        <f t="shared" ca="1" si="160"/>
        <v>-1.7048117248500128E-2</v>
      </c>
      <c r="Z361" s="1">
        <f t="shared" ca="1" si="146"/>
        <v>3.6176940789501136E-2</v>
      </c>
      <c r="AA361" s="1">
        <f t="shared" ca="1" si="147"/>
        <v>4.2456145977286058E-2</v>
      </c>
      <c r="AB361" s="1">
        <f t="shared" ca="1" si="148"/>
        <v>4.6172691443796994E-2</v>
      </c>
      <c r="AC361" s="1">
        <f t="shared" ca="1" si="149"/>
        <v>4.9512752173394604E-2</v>
      </c>
      <c r="AD361" s="1">
        <f t="shared" ca="1" si="150"/>
        <v>5.3969351696786821E-2</v>
      </c>
      <c r="AE361" s="1">
        <f t="shared" ca="1" si="151"/>
        <v>5.7612686412247788E-2</v>
      </c>
      <c r="AF361" s="15">
        <f t="shared" ca="1" si="152"/>
        <v>-1.6305921049886152E-4</v>
      </c>
      <c r="AG361" s="15">
        <f t="shared" ca="1" si="153"/>
        <v>3.614597728605895E-5</v>
      </c>
      <c r="AH361" s="15">
        <f t="shared" ca="1" si="154"/>
        <v>2.7269144379699767E-4</v>
      </c>
      <c r="AI361" s="15">
        <f t="shared" ca="1" si="155"/>
        <v>1.2752173394602051E-5</v>
      </c>
      <c r="AJ361" s="15">
        <f t="shared" ca="1" si="156"/>
        <v>-1.5064830321318001E-4</v>
      </c>
      <c r="AK361" s="15">
        <f t="shared" ca="1" si="157"/>
        <v>2.2686412247785448E-5</v>
      </c>
    </row>
    <row r="362" spans="1:37">
      <c r="A362" s="5">
        <f t="shared" si="159"/>
        <v>336</v>
      </c>
      <c r="B362" s="21">
        <v>37074</v>
      </c>
      <c r="C362" s="22">
        <v>3.5910000000000004E-2</v>
      </c>
      <c r="D362" s="22">
        <v>4.1680000000000002E-2</v>
      </c>
      <c r="E362" s="22">
        <v>4.4850000000000001E-2</v>
      </c>
      <c r="F362" s="22">
        <v>4.8259999999999997E-2</v>
      </c>
      <c r="G362" s="22">
        <v>5.3220000000000003E-2</v>
      </c>
      <c r="H362" s="22">
        <v>5.6870000000000004E-2</v>
      </c>
      <c r="K362" s="15">
        <f t="shared" si="158"/>
        <v>-1.4053552408947407</v>
      </c>
      <c r="L362" s="15">
        <f t="shared" si="136"/>
        <v>-1.1332223508120931</v>
      </c>
      <c r="M362" s="15">
        <f t="shared" si="137"/>
        <v>-1.0828230542230697</v>
      </c>
      <c r="N362" s="15">
        <f t="shared" si="138"/>
        <v>-0.87490934116836416</v>
      </c>
      <c r="O362" s="15">
        <f t="shared" si="139"/>
        <v>-0.50415976371687221</v>
      </c>
      <c r="P362" s="15">
        <f t="shared" si="140"/>
        <v>-0.10716370177513061</v>
      </c>
      <c r="S362" s="11">
        <f t="shared" ca="1" si="160"/>
        <v>-2.1143282527750311</v>
      </c>
      <c r="T362" s="11">
        <f t="shared" ca="1" si="160"/>
        <v>0.98767555673473251</v>
      </c>
      <c r="U362" s="11">
        <f t="shared" ca="1" si="160"/>
        <v>0.10341037231867835</v>
      </c>
      <c r="V362" s="11">
        <f t="shared" ca="1" si="160"/>
        <v>6.5447643268417913E-2</v>
      </c>
      <c r="W362" s="11">
        <f t="shared" ca="1" si="160"/>
        <v>-1.7871736278366336E-2</v>
      </c>
      <c r="X362" s="11">
        <f t="shared" ca="1" si="160"/>
        <v>-4.0817078731585223E-2</v>
      </c>
      <c r="Z362" s="1">
        <f t="shared" ca="1" si="146"/>
        <v>3.57831098238066E-2</v>
      </c>
      <c r="AA362" s="1">
        <f t="shared" ca="1" si="147"/>
        <v>4.1519537766659696E-2</v>
      </c>
      <c r="AB362" s="1">
        <f t="shared" ca="1" si="148"/>
        <v>4.5193360016503134E-2</v>
      </c>
      <c r="AC362" s="1">
        <f t="shared" ca="1" si="149"/>
        <v>4.8457177206212051E-2</v>
      </c>
      <c r="AD362" s="1">
        <f t="shared" ca="1" si="150"/>
        <v>5.2960379289077146E-2</v>
      </c>
      <c r="AE362" s="1">
        <f t="shared" ca="1" si="151"/>
        <v>5.6906232617162912E-2</v>
      </c>
      <c r="AF362" s="15">
        <f t="shared" ca="1" si="152"/>
        <v>-1.2689017619340465E-4</v>
      </c>
      <c r="AG362" s="15">
        <f t="shared" ca="1" si="153"/>
        <v>-1.6046223334030552E-4</v>
      </c>
      <c r="AH362" s="15">
        <f t="shared" ca="1" si="154"/>
        <v>3.4336001650313308E-4</v>
      </c>
      <c r="AI362" s="15">
        <f t="shared" ca="1" si="155"/>
        <v>1.9717720621205415E-4</v>
      </c>
      <c r="AJ362" s="15">
        <f t="shared" ca="1" si="156"/>
        <v>-2.5962071092285738E-4</v>
      </c>
      <c r="AK362" s="15">
        <f t="shared" ca="1" si="157"/>
        <v>3.6232617162908209E-5</v>
      </c>
    </row>
    <row r="363" spans="1:37">
      <c r="A363" s="5">
        <f t="shared" si="159"/>
        <v>337</v>
      </c>
      <c r="B363" s="21">
        <v>37075</v>
      </c>
      <c r="C363" s="22">
        <v>3.6230000000000005E-2</v>
      </c>
      <c r="D363" s="22">
        <v>4.2350000000000006E-2</v>
      </c>
      <c r="E363" s="22">
        <v>4.5420000000000002E-2</v>
      </c>
      <c r="F363" s="22">
        <v>4.8770000000000001E-2</v>
      </c>
      <c r="G363" s="22">
        <v>5.3800000000000001E-2</v>
      </c>
      <c r="H363" s="22">
        <v>5.7190000000000005E-2</v>
      </c>
      <c r="K363" s="15">
        <f t="shared" si="158"/>
        <v>-1.3764612492707728</v>
      </c>
      <c r="L363" s="15">
        <f t="shared" ref="L363:L399" si="161">(D363-D$21)/D$22</f>
        <v>-1.0672931265900569</v>
      </c>
      <c r="M363" s="15">
        <f t="shared" ref="M363:M399" si="162">(E363-E$21)/E$22</f>
        <v>-1.0170264553695949</v>
      </c>
      <c r="N363" s="15">
        <f t="shared" ref="N363:N399" si="163">(F363-F$21)/F$22</f>
        <v>-0.80332051260644632</v>
      </c>
      <c r="O363" s="15">
        <f t="shared" ref="O363:O399" si="164">(G363-G$21)/G$22</f>
        <v>-0.3768323646875521</v>
      </c>
      <c r="P363" s="15">
        <f t="shared" ref="P363:P399" si="165">(H363-H$21)/H$22</f>
        <v>4.653804592827912E-2</v>
      </c>
      <c r="S363" s="11">
        <f t="shared" ca="1" si="160"/>
        <v>-1.9081748266422682</v>
      </c>
      <c r="T363" s="11">
        <f t="shared" ca="1" si="160"/>
        <v>1.0947065762727866</v>
      </c>
      <c r="U363" s="11">
        <f t="shared" ca="1" si="160"/>
        <v>9.3121583438831007E-2</v>
      </c>
      <c r="V363" s="11">
        <f t="shared" ca="1" si="160"/>
        <v>7.6679858423720257E-2</v>
      </c>
      <c r="W363" s="11">
        <f t="shared" ca="1" si="160"/>
        <v>-3.2012398373149072E-2</v>
      </c>
      <c r="X363" s="11">
        <f t="shared" ca="1" si="160"/>
        <v>-5.0053827979708421E-2</v>
      </c>
      <c r="Z363" s="1">
        <f t="shared" ca="1" si="146"/>
        <v>3.6113019071729244E-2</v>
      </c>
      <c r="AA363" s="1">
        <f t="shared" ca="1" si="147"/>
        <v>4.2114543451883105E-2</v>
      </c>
      <c r="AB363" s="1">
        <f t="shared" ca="1" si="148"/>
        <v>4.5786729655375155E-2</v>
      </c>
      <c r="AC363" s="1">
        <f t="shared" ca="1" si="149"/>
        <v>4.9061436190436125E-2</v>
      </c>
      <c r="AD363" s="1">
        <f t="shared" ca="1" si="150"/>
        <v>5.3482509089719382E-2</v>
      </c>
      <c r="AE363" s="1">
        <f t="shared" ca="1" si="151"/>
        <v>5.7233576127338891E-2</v>
      </c>
      <c r="AF363" s="15">
        <f t="shared" ca="1" si="152"/>
        <v>-1.1698092827076151E-4</v>
      </c>
      <c r="AG363" s="15">
        <f t="shared" ca="1" si="153"/>
        <v>-2.3545654811690103E-4</v>
      </c>
      <c r="AH363" s="15">
        <f t="shared" ca="1" si="154"/>
        <v>3.6672965537515312E-4</v>
      </c>
      <c r="AI363" s="15">
        <f t="shared" ca="1" si="155"/>
        <v>2.9143619043612429E-4</v>
      </c>
      <c r="AJ363" s="15">
        <f t="shared" ca="1" si="156"/>
        <v>-3.1749091028061838E-4</v>
      </c>
      <c r="AK363" s="15">
        <f t="shared" ca="1" si="157"/>
        <v>4.3576127338885995E-5</v>
      </c>
    </row>
    <row r="364" spans="1:37">
      <c r="A364" s="5">
        <f t="shared" si="159"/>
        <v>338</v>
      </c>
      <c r="B364" s="21">
        <v>37076</v>
      </c>
      <c r="C364" s="22">
        <v>3.6119999999999999E-2</v>
      </c>
      <c r="D364" s="22">
        <v>4.2360000000000002E-2</v>
      </c>
      <c r="E364" s="22">
        <v>4.5420000000000002E-2</v>
      </c>
      <c r="F364" s="22">
        <v>4.8659999999999995E-2</v>
      </c>
      <c r="G364" s="22">
        <v>5.3780000000000001E-2</v>
      </c>
      <c r="H364" s="22">
        <v>5.7249999999999995E-2</v>
      </c>
      <c r="K364" s="15">
        <f t="shared" si="158"/>
        <v>-1.3863935588915124</v>
      </c>
      <c r="L364" s="15">
        <f t="shared" si="161"/>
        <v>-1.0663091083180865</v>
      </c>
      <c r="M364" s="15">
        <f t="shared" si="162"/>
        <v>-1.0170264553695949</v>
      </c>
      <c r="N364" s="15">
        <f t="shared" si="163"/>
        <v>-0.81876124033548814</v>
      </c>
      <c r="O364" s="15">
        <f t="shared" si="164"/>
        <v>-0.38122296465408018</v>
      </c>
      <c r="P364" s="15">
        <f t="shared" si="165"/>
        <v>7.5357123622663863E-2</v>
      </c>
      <c r="S364" s="11">
        <f t="shared" ca="1" si="160"/>
        <v>-1.9097921058977472</v>
      </c>
      <c r="T364" s="11">
        <f t="shared" ca="1" si="160"/>
        <v>1.1193054442671253</v>
      </c>
      <c r="U364" s="11">
        <f t="shared" ca="1" si="160"/>
        <v>7.557278992799249E-2</v>
      </c>
      <c r="V364" s="11">
        <f t="shared" ca="1" si="160"/>
        <v>6.5362934218957239E-2</v>
      </c>
      <c r="W364" s="11">
        <f t="shared" ca="1" si="160"/>
        <v>-4.3716779126948498E-2</v>
      </c>
      <c r="X364" s="11">
        <f t="shared" ca="1" si="160"/>
        <v>-5.2719609594894613E-2</v>
      </c>
      <c r="Z364" s="1">
        <f t="shared" ca="1" si="146"/>
        <v>3.6079256569569632E-2</v>
      </c>
      <c r="AA364" s="1">
        <f t="shared" ca="1" si="147"/>
        <v>4.2036488802654599E-2</v>
      </c>
      <c r="AB364" s="1">
        <f t="shared" ca="1" si="148"/>
        <v>4.5715857238605724E-2</v>
      </c>
      <c r="AC364" s="1">
        <f t="shared" ca="1" si="149"/>
        <v>4.9000925760909718E-2</v>
      </c>
      <c r="AD364" s="1">
        <f t="shared" ca="1" si="150"/>
        <v>5.3487278470275609E-2</v>
      </c>
      <c r="AE364" s="1">
        <f t="shared" ca="1" si="151"/>
        <v>5.7288942896190652E-2</v>
      </c>
      <c r="AF364" s="15">
        <f t="shared" ca="1" si="152"/>
        <v>-4.0743430430367766E-5</v>
      </c>
      <c r="AG364" s="15">
        <f t="shared" ca="1" si="153"/>
        <v>-3.2351119734540246E-4</v>
      </c>
      <c r="AH364" s="15">
        <f t="shared" ca="1" si="154"/>
        <v>2.9585723860572205E-4</v>
      </c>
      <c r="AI364" s="15">
        <f t="shared" ca="1" si="155"/>
        <v>3.4092576090972299E-4</v>
      </c>
      <c r="AJ364" s="15">
        <f t="shared" ca="1" si="156"/>
        <v>-2.9272152972439208E-4</v>
      </c>
      <c r="AK364" s="15">
        <f t="shared" ca="1" si="157"/>
        <v>3.8942896190656551E-5</v>
      </c>
    </row>
    <row r="365" spans="1:37">
      <c r="A365" s="5">
        <f t="shared" si="159"/>
        <v>339</v>
      </c>
      <c r="B365" s="21">
        <v>37077</v>
      </c>
      <c r="C365" s="22">
        <v>3.5900000000000001E-2</v>
      </c>
      <c r="D365" s="22">
        <v>4.2370000000000005E-2</v>
      </c>
      <c r="E365" s="22">
        <v>4.5350000000000001E-2</v>
      </c>
      <c r="F365" s="22">
        <v>4.8810000000000006E-2</v>
      </c>
      <c r="G365" s="22">
        <v>5.391E-2</v>
      </c>
      <c r="H365" s="22">
        <v>5.7400000000000007E-2</v>
      </c>
      <c r="K365" s="15">
        <f t="shared" si="158"/>
        <v>-1.4062581781329899</v>
      </c>
      <c r="L365" s="15">
        <f t="shared" si="161"/>
        <v>-1.0653250900461155</v>
      </c>
      <c r="M365" s="15">
        <f t="shared" si="162"/>
        <v>-1.0251067394393198</v>
      </c>
      <c r="N365" s="15">
        <f t="shared" si="163"/>
        <v>-0.79770570252315798</v>
      </c>
      <c r="O365" s="15">
        <f t="shared" si="164"/>
        <v>-0.35268406487164661</v>
      </c>
      <c r="P365" s="15">
        <f t="shared" si="165"/>
        <v>0.14740481785864237</v>
      </c>
      <c r="S365" s="11">
        <f t="shared" ca="1" si="160"/>
        <v>-1.8738591504928412</v>
      </c>
      <c r="T365" s="11">
        <f t="shared" ca="1" si="160"/>
        <v>1.1921919792155453</v>
      </c>
      <c r="U365" s="11">
        <f t="shared" ca="1" si="160"/>
        <v>6.6948741378404175E-2</v>
      </c>
      <c r="V365" s="11">
        <f t="shared" ca="1" si="160"/>
        <v>6.120111032216239E-2</v>
      </c>
      <c r="W365" s="11">
        <f t="shared" ca="1" si="160"/>
        <v>-3.2310724604490595E-2</v>
      </c>
      <c r="X365" s="11">
        <f t="shared" ca="1" si="160"/>
        <v>-6.1891292432525009E-2</v>
      </c>
      <c r="Z365" s="1">
        <f t="shared" ca="1" si="146"/>
        <v>3.5862489033068032E-2</v>
      </c>
      <c r="AA365" s="1">
        <f t="shared" ca="1" si="147"/>
        <v>4.1993165147320211E-2</v>
      </c>
      <c r="AB365" s="1">
        <f t="shared" ca="1" si="148"/>
        <v>4.5730898361100086E-2</v>
      </c>
      <c r="AC365" s="1">
        <f t="shared" ca="1" si="149"/>
        <v>4.9088227784352852E-2</v>
      </c>
      <c r="AD365" s="1">
        <f t="shared" ca="1" si="150"/>
        <v>5.364134207938337E-2</v>
      </c>
      <c r="AE365" s="1">
        <f t="shared" ca="1" si="151"/>
        <v>5.74358592856445E-2</v>
      </c>
      <c r="AF365" s="15">
        <f t="shared" ca="1" si="152"/>
        <v>-3.7510966931969536E-5</v>
      </c>
      <c r="AG365" s="15">
        <f t="shared" ca="1" si="153"/>
        <v>-3.7683485267979433E-4</v>
      </c>
      <c r="AH365" s="15">
        <f t="shared" ca="1" si="154"/>
        <v>3.808983611000849E-4</v>
      </c>
      <c r="AI365" s="15">
        <f t="shared" ca="1" si="155"/>
        <v>2.7822778435284551E-4</v>
      </c>
      <c r="AJ365" s="15">
        <f t="shared" ca="1" si="156"/>
        <v>-2.6865792061663007E-4</v>
      </c>
      <c r="AK365" s="15">
        <f t="shared" ca="1" si="157"/>
        <v>3.5859285644493366E-5</v>
      </c>
    </row>
    <row r="366" spans="1:37">
      <c r="A366" s="5">
        <f t="shared" si="159"/>
        <v>340</v>
      </c>
      <c r="B366" s="21">
        <v>37078</v>
      </c>
      <c r="C366" s="22">
        <v>3.5480000000000005E-2</v>
      </c>
      <c r="D366" s="22">
        <v>4.1200000000000001E-2</v>
      </c>
      <c r="E366" s="22">
        <v>4.487E-2</v>
      </c>
      <c r="F366" s="22">
        <v>4.8300000000000003E-2</v>
      </c>
      <c r="G366" s="22">
        <v>5.3589999999999999E-2</v>
      </c>
      <c r="H366" s="22">
        <v>5.7320000000000003E-2</v>
      </c>
      <c r="K366" s="15">
        <f t="shared" si="158"/>
        <v>-1.4441815421394473</v>
      </c>
      <c r="L366" s="15">
        <f t="shared" si="161"/>
        <v>-1.1804552278666862</v>
      </c>
      <c r="M366" s="15">
        <f t="shared" si="162"/>
        <v>-1.0805144016317199</v>
      </c>
      <c r="N366" s="15">
        <f t="shared" si="163"/>
        <v>-0.86929453108507571</v>
      </c>
      <c r="O366" s="15">
        <f t="shared" si="164"/>
        <v>-0.42293366433609969</v>
      </c>
      <c r="P366" s="15">
        <f t="shared" si="165"/>
        <v>0.10897938093278828</v>
      </c>
      <c r="S366" s="11">
        <f t="shared" ca="1" si="160"/>
        <v>-2.0347572697299205</v>
      </c>
      <c r="T366" s="11">
        <f t="shared" ca="1" si="160"/>
        <v>1.2021737127348773</v>
      </c>
      <c r="U366" s="11">
        <f t="shared" ca="1" si="160"/>
        <v>4.0732326707392061E-2</v>
      </c>
      <c r="V366" s="11">
        <f t="shared" ca="1" si="160"/>
        <v>7.302642675397189E-2</v>
      </c>
      <c r="W366" s="11">
        <f t="shared" ca="1" si="160"/>
        <v>-2.0965118600259871E-2</v>
      </c>
      <c r="X366" s="11">
        <f t="shared" ca="1" si="160"/>
        <v>-1.3353483006212639E-2</v>
      </c>
      <c r="Z366" s="1">
        <f t="shared" ca="1" si="146"/>
        <v>3.5283867703255048E-2</v>
      </c>
      <c r="AA366" s="1">
        <f t="shared" ca="1" si="147"/>
        <v>4.1268348591081513E-2</v>
      </c>
      <c r="AB366" s="1">
        <f t="shared" ca="1" si="148"/>
        <v>4.5076813410904498E-2</v>
      </c>
      <c r="AC366" s="1">
        <f t="shared" ca="1" si="149"/>
        <v>4.8511844882019248E-2</v>
      </c>
      <c r="AD366" s="1">
        <f t="shared" ca="1" si="150"/>
        <v>5.3310306127216593E-2</v>
      </c>
      <c r="AE366" s="1">
        <f t="shared" ca="1" si="151"/>
        <v>5.7359914355636872E-2</v>
      </c>
      <c r="AF366" s="15">
        <f t="shared" ca="1" si="152"/>
        <v>-1.9613229674495664E-4</v>
      </c>
      <c r="AG366" s="15">
        <f t="shared" ca="1" si="153"/>
        <v>6.8348591081512922E-5</v>
      </c>
      <c r="AH366" s="15">
        <f t="shared" ca="1" si="154"/>
        <v>2.0681341090449806E-4</v>
      </c>
      <c r="AI366" s="15">
        <f t="shared" ca="1" si="155"/>
        <v>2.1184488201924506E-4</v>
      </c>
      <c r="AJ366" s="15">
        <f t="shared" ca="1" si="156"/>
        <v>-2.7969387278340557E-4</v>
      </c>
      <c r="AK366" s="15">
        <f t="shared" ca="1" si="157"/>
        <v>3.9914355636869181E-5</v>
      </c>
    </row>
    <row r="367" spans="1:37">
      <c r="A367" s="5">
        <f t="shared" si="159"/>
        <v>341</v>
      </c>
      <c r="B367" s="21">
        <v>37081</v>
      </c>
      <c r="C367" s="22">
        <v>3.5480000000000005E-2</v>
      </c>
      <c r="D367" s="22">
        <v>4.1120000000000004E-2</v>
      </c>
      <c r="E367" s="22">
        <v>4.4509999999999994E-2</v>
      </c>
      <c r="F367" s="22">
        <v>4.8040000000000006E-2</v>
      </c>
      <c r="G367" s="22">
        <v>5.3269999999999998E-2</v>
      </c>
      <c r="H367" s="22">
        <v>5.6939999999999998E-2</v>
      </c>
      <c r="K367" s="15">
        <f t="shared" si="158"/>
        <v>-1.4441815421394473</v>
      </c>
      <c r="L367" s="15">
        <f t="shared" si="161"/>
        <v>-1.1883273740424514</v>
      </c>
      <c r="M367" s="15">
        <f t="shared" si="162"/>
        <v>-1.1220701482760203</v>
      </c>
      <c r="N367" s="15">
        <f t="shared" si="163"/>
        <v>-0.90579079662644479</v>
      </c>
      <c r="O367" s="15">
        <f t="shared" si="164"/>
        <v>-0.49318326380055272</v>
      </c>
      <c r="P367" s="15">
        <f t="shared" si="165"/>
        <v>-7.3541444465012859E-2</v>
      </c>
      <c r="S367" s="11">
        <f t="shared" ref="S367:X376" ca="1" si="166">SUMPRODUCT(OFFSET($S$13:$X$13,S$24,0),$K367:$P367)</f>
        <v>-2.1661361069946641</v>
      </c>
      <c r="T367" s="11">
        <f t="shared" ca="1" si="166"/>
        <v>1.056707531593396</v>
      </c>
      <c r="U367" s="11">
        <f t="shared" ca="1" si="166"/>
        <v>8.9236866922701275E-2</v>
      </c>
      <c r="V367" s="11">
        <f t="shared" ca="1" si="166"/>
        <v>8.890173821623204E-2</v>
      </c>
      <c r="W367" s="11">
        <f t="shared" ca="1" si="166"/>
        <v>-1.6912087202438812E-2</v>
      </c>
      <c r="X367" s="11">
        <f t="shared" ca="1" si="166"/>
        <v>-3.1456917926096797E-2</v>
      </c>
      <c r="Z367" s="1">
        <f t="shared" ca="1" si="146"/>
        <v>3.5246638817182499E-2</v>
      </c>
      <c r="AA367" s="1">
        <f t="shared" ca="1" si="147"/>
        <v>4.1108485844865927E-2</v>
      </c>
      <c r="AB367" s="1">
        <f t="shared" ca="1" si="148"/>
        <v>4.4879871711489668E-2</v>
      </c>
      <c r="AC367" s="1">
        <f t="shared" ca="1" si="149"/>
        <v>4.8258105505537829E-2</v>
      </c>
      <c r="AD367" s="1">
        <f t="shared" ca="1" si="150"/>
        <v>5.2933989443055954E-2</v>
      </c>
      <c r="AE367" s="1">
        <f t="shared" ca="1" si="151"/>
        <v>5.698803950173862E-2</v>
      </c>
      <c r="AF367" s="15">
        <f t="shared" ca="1" si="152"/>
        <v>-2.3336118281750556E-4</v>
      </c>
      <c r="AG367" s="15">
        <f t="shared" ca="1" si="153"/>
        <v>-1.1514155134076387E-5</v>
      </c>
      <c r="AH367" s="15">
        <f t="shared" ca="1" si="154"/>
        <v>3.6987171148967352E-4</v>
      </c>
      <c r="AI367" s="15">
        <f t="shared" ca="1" si="155"/>
        <v>2.181055055378231E-4</v>
      </c>
      <c r="AJ367" s="15">
        <f t="shared" ca="1" si="156"/>
        <v>-3.3601055694404414E-4</v>
      </c>
      <c r="AK367" s="15">
        <f t="shared" ca="1" si="157"/>
        <v>4.8039501738622592E-5</v>
      </c>
    </row>
    <row r="368" spans="1:37">
      <c r="A368" s="5">
        <f t="shared" si="159"/>
        <v>342</v>
      </c>
      <c r="B368" s="21">
        <v>37082</v>
      </c>
      <c r="C368" s="22">
        <v>3.4959999999999998E-2</v>
      </c>
      <c r="D368" s="22">
        <v>4.0030000000000003E-2</v>
      </c>
      <c r="E368" s="22">
        <v>4.3920000000000008E-2</v>
      </c>
      <c r="F368" s="22">
        <v>4.7530000000000003E-2</v>
      </c>
      <c r="G368" s="22">
        <v>5.2740000000000002E-2</v>
      </c>
      <c r="H368" s="22">
        <v>5.67E-2</v>
      </c>
      <c r="K368" s="15">
        <f t="shared" si="158"/>
        <v>-1.4911342785283954</v>
      </c>
      <c r="L368" s="15">
        <f t="shared" si="161"/>
        <v>-1.2955853656872562</v>
      </c>
      <c r="M368" s="15">
        <f t="shared" si="162"/>
        <v>-1.1901753997208433</v>
      </c>
      <c r="N368" s="15">
        <f t="shared" si="163"/>
        <v>-0.97737962518836252</v>
      </c>
      <c r="O368" s="15">
        <f t="shared" si="164"/>
        <v>-0.60953416291355178</v>
      </c>
      <c r="P368" s="15">
        <f t="shared" si="165"/>
        <v>-0.1888177552425685</v>
      </c>
      <c r="S368" s="11">
        <f t="shared" ca="1" si="166"/>
        <v>-2.3794435457189338</v>
      </c>
      <c r="T368" s="11">
        <f t="shared" ca="1" si="166"/>
        <v>1.0018333243681545</v>
      </c>
      <c r="U368" s="11">
        <f t="shared" ca="1" si="166"/>
        <v>9.2107971047424325E-2</v>
      </c>
      <c r="V368" s="11">
        <f t="shared" ca="1" si="166"/>
        <v>8.3959814486052109E-2</v>
      </c>
      <c r="W368" s="11">
        <f t="shared" ca="1" si="166"/>
        <v>4.4225072198582384E-3</v>
      </c>
      <c r="X368" s="11">
        <f t="shared" ca="1" si="166"/>
        <v>4.5876187512363395E-3</v>
      </c>
      <c r="Z368" s="1">
        <f t="shared" ca="1" si="146"/>
        <v>3.462769744546159E-2</v>
      </c>
      <c r="AA368" s="1">
        <f t="shared" ca="1" si="147"/>
        <v>4.034112485460619E-2</v>
      </c>
      <c r="AB368" s="1">
        <f t="shared" ca="1" si="148"/>
        <v>4.4173587464231015E-2</v>
      </c>
      <c r="AC368" s="1">
        <f t="shared" ca="1" si="149"/>
        <v>4.7611891834086241E-2</v>
      </c>
      <c r="AD368" s="1">
        <f t="shared" ca="1" si="150"/>
        <v>5.2457644125569594E-2</v>
      </c>
      <c r="AE368" s="1">
        <f t="shared" ca="1" si="151"/>
        <v>5.6742720862095523E-2</v>
      </c>
      <c r="AF368" s="15">
        <f t="shared" ca="1" si="152"/>
        <v>-3.3230255453840785E-4</v>
      </c>
      <c r="AG368" s="15">
        <f t="shared" ca="1" si="153"/>
        <v>3.1112485460618733E-4</v>
      </c>
      <c r="AH368" s="15">
        <f t="shared" ca="1" si="154"/>
        <v>2.5358746423100736E-4</v>
      </c>
      <c r="AI368" s="15">
        <f t="shared" ca="1" si="155"/>
        <v>8.189183408623818E-5</v>
      </c>
      <c r="AJ368" s="15">
        <f t="shared" ca="1" si="156"/>
        <v>-2.8235587443040805E-4</v>
      </c>
      <c r="AK368" s="15">
        <f t="shared" ca="1" si="157"/>
        <v>4.2720862095523005E-5</v>
      </c>
    </row>
    <row r="369" spans="1:37">
      <c r="A369" s="5">
        <f t="shared" si="159"/>
        <v>343</v>
      </c>
      <c r="B369" s="21">
        <v>37083</v>
      </c>
      <c r="C369" s="22">
        <v>3.4950000000000002E-2</v>
      </c>
      <c r="D369" s="22">
        <v>4.0540000000000007E-2</v>
      </c>
      <c r="E369" s="22">
        <v>4.4139999999999999E-2</v>
      </c>
      <c r="F369" s="22">
        <v>4.786E-2</v>
      </c>
      <c r="G369" s="22">
        <v>5.289E-2</v>
      </c>
      <c r="H369" s="22">
        <v>5.6840000000000002E-2</v>
      </c>
      <c r="K369" s="15">
        <f t="shared" si="158"/>
        <v>-1.4920372157666439</v>
      </c>
      <c r="L369" s="15">
        <f t="shared" si="161"/>
        <v>-1.2454004338167508</v>
      </c>
      <c r="M369" s="15">
        <f t="shared" si="162"/>
        <v>-1.1647802212159946</v>
      </c>
      <c r="N369" s="15">
        <f t="shared" si="163"/>
        <v>-0.93105744200124008</v>
      </c>
      <c r="O369" s="15">
        <f t="shared" si="164"/>
        <v>-0.57660466316459014</v>
      </c>
      <c r="P369" s="15">
        <f t="shared" si="165"/>
        <v>-0.12157324062232631</v>
      </c>
      <c r="S369" s="11">
        <f t="shared" ca="1" si="166"/>
        <v>-2.2900933605457001</v>
      </c>
      <c r="T369" s="11">
        <f t="shared" ca="1" si="166"/>
        <v>1.0442782530186263</v>
      </c>
      <c r="U369" s="11">
        <f t="shared" ca="1" si="166"/>
        <v>9.5569949909551088E-2</v>
      </c>
      <c r="V369" s="11">
        <f t="shared" ca="1" si="166"/>
        <v>5.9025683572907425E-2</v>
      </c>
      <c r="W369" s="11">
        <f t="shared" ca="1" si="166"/>
        <v>8.1139762925993182E-3</v>
      </c>
      <c r="X369" s="11">
        <f t="shared" ca="1" si="166"/>
        <v>-1.74084819182301E-2</v>
      </c>
      <c r="Z369" s="1">
        <f t="shared" ca="1" si="146"/>
        <v>3.4740460384389688E-2</v>
      </c>
      <c r="AA369" s="1">
        <f t="shared" ca="1" si="147"/>
        <v>4.0611976032610908E-2</v>
      </c>
      <c r="AB369" s="1">
        <f t="shared" ca="1" si="148"/>
        <v>4.4449933900040685E-2</v>
      </c>
      <c r="AC369" s="1">
        <f t="shared" ca="1" si="149"/>
        <v>4.7899451071875841E-2</v>
      </c>
      <c r="AD369" s="1">
        <f t="shared" ca="1" si="150"/>
        <v>5.2690018096600691E-2</v>
      </c>
      <c r="AE369" s="1">
        <f t="shared" ca="1" si="151"/>
        <v>5.6869938044312597E-2</v>
      </c>
      <c r="AF369" s="15">
        <f t="shared" ca="1" si="152"/>
        <v>-2.0953961561031437E-4</v>
      </c>
      <c r="AG369" s="15">
        <f t="shared" ca="1" si="153"/>
        <v>7.1976032610901464E-5</v>
      </c>
      <c r="AH369" s="15">
        <f t="shared" ca="1" si="154"/>
        <v>3.0993390004068616E-4</v>
      </c>
      <c r="AI369" s="15">
        <f t="shared" ca="1" si="155"/>
        <v>3.9451071875841459E-5</v>
      </c>
      <c r="AJ369" s="15">
        <f t="shared" ca="1" si="156"/>
        <v>-1.999819033993086E-4</v>
      </c>
      <c r="AK369" s="15">
        <f t="shared" ca="1" si="157"/>
        <v>2.9938044312595447E-5</v>
      </c>
    </row>
    <row r="370" spans="1:37">
      <c r="A370" s="5">
        <f t="shared" si="159"/>
        <v>344</v>
      </c>
      <c r="B370" s="21">
        <v>37084</v>
      </c>
      <c r="C370" s="22">
        <v>3.4950000000000002E-2</v>
      </c>
      <c r="D370" s="22">
        <v>4.0370000000000003E-2</v>
      </c>
      <c r="E370" s="22">
        <v>4.3840000000000004E-2</v>
      </c>
      <c r="F370" s="22">
        <v>4.7460000000000002E-2</v>
      </c>
      <c r="G370" s="22">
        <v>5.2339999999999998E-2</v>
      </c>
      <c r="H370" s="22">
        <v>5.6489999999999999E-2</v>
      </c>
      <c r="K370" s="15">
        <f t="shared" si="158"/>
        <v>-1.4920372157666439</v>
      </c>
      <c r="L370" s="15">
        <f t="shared" si="161"/>
        <v>-1.2621287444402529</v>
      </c>
      <c r="M370" s="15">
        <f t="shared" si="162"/>
        <v>-1.1994100100862437</v>
      </c>
      <c r="N370" s="15">
        <f t="shared" si="163"/>
        <v>-0.98720554283411599</v>
      </c>
      <c r="O370" s="15">
        <f t="shared" si="164"/>
        <v>-0.69734616224411883</v>
      </c>
      <c r="P370" s="15">
        <f t="shared" si="165"/>
        <v>-0.28968452717293175</v>
      </c>
      <c r="S370" s="11">
        <f t="shared" ca="1" si="166"/>
        <v>-2.4466581995970818</v>
      </c>
      <c r="T370" s="11">
        <f t="shared" ca="1" si="166"/>
        <v>0.8954097228811595</v>
      </c>
      <c r="U370" s="11">
        <f t="shared" ca="1" si="166"/>
        <v>0.11264339269234924</v>
      </c>
      <c r="V370" s="11">
        <f t="shared" ca="1" si="166"/>
        <v>3.6990372936221413E-2</v>
      </c>
      <c r="W370" s="11">
        <f t="shared" ca="1" si="166"/>
        <v>9.5237187598131833E-3</v>
      </c>
      <c r="X370" s="11">
        <f t="shared" ca="1" si="166"/>
        <v>-2.1668683405612819E-2</v>
      </c>
      <c r="Z370" s="1">
        <f t="shared" ca="1" si="146"/>
        <v>3.4826659600957557E-2</v>
      </c>
      <c r="AA370" s="1">
        <f t="shared" ca="1" si="147"/>
        <v>4.0343558654281242E-2</v>
      </c>
      <c r="AB370" s="1">
        <f t="shared" ca="1" si="148"/>
        <v>4.4110722362994771E-2</v>
      </c>
      <c r="AC370" s="1">
        <f t="shared" ca="1" si="149"/>
        <v>4.7465450884910429E-2</v>
      </c>
      <c r="AD370" s="1">
        <f t="shared" ca="1" si="150"/>
        <v>5.2215974985175578E-2</v>
      </c>
      <c r="AE370" s="1">
        <f t="shared" ca="1" si="151"/>
        <v>5.6508532916347387E-2</v>
      </c>
      <c r="AF370" s="15">
        <f t="shared" ca="1" si="152"/>
        <v>-1.2334039904244448E-4</v>
      </c>
      <c r="AG370" s="15">
        <f t="shared" ca="1" si="153"/>
        <v>-2.6441345718761222E-5</v>
      </c>
      <c r="AH370" s="15">
        <f t="shared" ca="1" si="154"/>
        <v>2.7072236299476721E-4</v>
      </c>
      <c r="AI370" s="15">
        <f t="shared" ca="1" si="155"/>
        <v>5.4508849104267787E-6</v>
      </c>
      <c r="AJ370" s="15">
        <f t="shared" ca="1" si="156"/>
        <v>-1.240250148244193E-4</v>
      </c>
      <c r="AK370" s="15">
        <f t="shared" ca="1" si="157"/>
        <v>1.8532916347388517E-5</v>
      </c>
    </row>
    <row r="371" spans="1:37">
      <c r="A371" s="5">
        <f t="shared" si="159"/>
        <v>345</v>
      </c>
      <c r="B371" s="21">
        <v>37085</v>
      </c>
      <c r="C371" s="22">
        <v>3.526E-2</v>
      </c>
      <c r="D371" s="22">
        <v>4.0709999999999996E-2</v>
      </c>
      <c r="E371" s="22">
        <v>4.4109999999999996E-2</v>
      </c>
      <c r="F371" s="22">
        <v>4.7530000000000003E-2</v>
      </c>
      <c r="G371" s="22">
        <v>5.2169999999999994E-2</v>
      </c>
      <c r="H371" s="22">
        <v>5.6189999999999997E-2</v>
      </c>
      <c r="K371" s="15">
        <f t="shared" si="158"/>
        <v>-1.4640461613809255</v>
      </c>
      <c r="L371" s="15">
        <f t="shared" si="161"/>
        <v>-1.2286721231932503</v>
      </c>
      <c r="M371" s="15">
        <f t="shared" si="162"/>
        <v>-1.1682432001030196</v>
      </c>
      <c r="N371" s="15">
        <f t="shared" si="163"/>
        <v>-0.97737962518836252</v>
      </c>
      <c r="O371" s="15">
        <f t="shared" si="164"/>
        <v>-0.73466626195961027</v>
      </c>
      <c r="P371" s="15">
        <f t="shared" si="165"/>
        <v>-0.43377991564487878</v>
      </c>
      <c r="S371" s="11">
        <f t="shared" ca="1" si="166"/>
        <v>-2.4712302167401377</v>
      </c>
      <c r="T371" s="11">
        <f t="shared" ca="1" si="166"/>
        <v>0.75055074168614544</v>
      </c>
      <c r="U371" s="11">
        <f t="shared" ca="1" si="166"/>
        <v>0.1712348205973391</v>
      </c>
      <c r="V371" s="11">
        <f t="shared" ca="1" si="166"/>
        <v>3.0662914878970687E-2</v>
      </c>
      <c r="W371" s="11">
        <f t="shared" ca="1" si="166"/>
        <v>1.3943052899277331E-3</v>
      </c>
      <c r="X371" s="11">
        <f t="shared" ca="1" si="166"/>
        <v>-2.145378216205068E-2</v>
      </c>
      <c r="Z371" s="1">
        <f t="shared" ca="1" si="146"/>
        <v>3.5180228897900109E-2</v>
      </c>
      <c r="AA371" s="1">
        <f t="shared" ca="1" si="147"/>
        <v>4.064326903824942E-2</v>
      </c>
      <c r="AB371" s="1">
        <f t="shared" ca="1" si="148"/>
        <v>4.4325191685379732E-2</v>
      </c>
      <c r="AC371" s="1">
        <f t="shared" ca="1" si="149"/>
        <v>4.7570911550324356E-2</v>
      </c>
      <c r="AD371" s="1">
        <f t="shared" ca="1" si="150"/>
        <v>5.2058619250608056E-2</v>
      </c>
      <c r="AE371" s="1">
        <f t="shared" ca="1" si="151"/>
        <v>5.620606487236901E-2</v>
      </c>
      <c r="AF371" s="15">
        <f t="shared" ca="1" si="152"/>
        <v>-7.9771102099890356E-5</v>
      </c>
      <c r="AG371" s="15">
        <f t="shared" ca="1" si="153"/>
        <v>-6.6730961750575968E-5</v>
      </c>
      <c r="AH371" s="15">
        <f t="shared" ca="1" si="154"/>
        <v>2.151916853797356E-4</v>
      </c>
      <c r="AI371" s="15">
        <f t="shared" ca="1" si="155"/>
        <v>4.0911550324353174E-5</v>
      </c>
      <c r="AJ371" s="15">
        <f t="shared" ca="1" si="156"/>
        <v>-1.1138074939193859E-4</v>
      </c>
      <c r="AK371" s="15">
        <f t="shared" ca="1" si="157"/>
        <v>1.6064872369013494E-5</v>
      </c>
    </row>
    <row r="372" spans="1:37">
      <c r="A372" s="5">
        <f t="shared" si="159"/>
        <v>346</v>
      </c>
      <c r="B372" s="21">
        <v>37088</v>
      </c>
      <c r="C372" s="22">
        <v>3.5049999999999998E-2</v>
      </c>
      <c r="D372" s="22">
        <v>4.0380000000000006E-2</v>
      </c>
      <c r="E372" s="22">
        <v>4.4509999999999994E-2</v>
      </c>
      <c r="F372" s="22">
        <v>4.7059999999999998E-2</v>
      </c>
      <c r="G372" s="22">
        <v>5.1729999999999998E-2</v>
      </c>
      <c r="H372" s="22">
        <v>5.5789999999999999E-2</v>
      </c>
      <c r="K372" s="15">
        <f t="shared" si="158"/>
        <v>-1.4830078433841545</v>
      </c>
      <c r="L372" s="15">
        <f t="shared" si="161"/>
        <v>-1.2611447261682818</v>
      </c>
      <c r="M372" s="15">
        <f t="shared" si="162"/>
        <v>-1.1220701482760203</v>
      </c>
      <c r="N372" s="15">
        <f t="shared" si="163"/>
        <v>-1.0433536436669928</v>
      </c>
      <c r="O372" s="15">
        <f t="shared" si="164"/>
        <v>-0.83125946122323202</v>
      </c>
      <c r="P372" s="15">
        <f t="shared" si="165"/>
        <v>-0.62590710027413932</v>
      </c>
      <c r="S372" s="11">
        <f t="shared" ca="1" si="166"/>
        <v>-2.610054135742383</v>
      </c>
      <c r="T372" s="11">
        <f t="shared" ca="1" si="166"/>
        <v>0.59224125897573288</v>
      </c>
      <c r="U372" s="11">
        <f t="shared" ca="1" si="166"/>
        <v>0.23112101222258918</v>
      </c>
      <c r="V372" s="11">
        <f t="shared" ca="1" si="166"/>
        <v>4.2702532302259788E-3</v>
      </c>
      <c r="W372" s="11">
        <f t="shared" ca="1" si="166"/>
        <v>-5.1799309773047017E-2</v>
      </c>
      <c r="X372" s="11">
        <f t="shared" ca="1" si="166"/>
        <v>3.0461305743307042E-2</v>
      </c>
      <c r="Z372" s="1">
        <f t="shared" ca="1" si="146"/>
        <v>3.5109731631332505E-2</v>
      </c>
      <c r="AA372" s="1">
        <f t="shared" ca="1" si="147"/>
        <v>4.0489284126492595E-2</v>
      </c>
      <c r="AB372" s="1">
        <f t="shared" ca="1" si="148"/>
        <v>4.4138408663358143E-2</v>
      </c>
      <c r="AC372" s="1">
        <f t="shared" ca="1" si="149"/>
        <v>4.7330738081347738E-2</v>
      </c>
      <c r="AD372" s="1">
        <f t="shared" ca="1" si="150"/>
        <v>5.1667192318621581E-2</v>
      </c>
      <c r="AE372" s="1">
        <f t="shared" ca="1" si="151"/>
        <v>5.5796682542471408E-2</v>
      </c>
      <c r="AF372" s="15">
        <f t="shared" ca="1" si="152"/>
        <v>5.9731631332507473E-5</v>
      </c>
      <c r="AG372" s="15">
        <f t="shared" ca="1" si="153"/>
        <v>1.092841264925884E-4</v>
      </c>
      <c r="AH372" s="15">
        <f t="shared" ca="1" si="154"/>
        <v>-3.7159133664185079E-4</v>
      </c>
      <c r="AI372" s="15">
        <f t="shared" ca="1" si="155"/>
        <v>2.7073808134774058E-4</v>
      </c>
      <c r="AJ372" s="15">
        <f t="shared" ca="1" si="156"/>
        <v>-6.2807681378417024E-5</v>
      </c>
      <c r="AK372" s="15">
        <f t="shared" ca="1" si="157"/>
        <v>6.6825424714089809E-6</v>
      </c>
    </row>
    <row r="373" spans="1:37">
      <c r="A373" s="5">
        <f t="shared" si="159"/>
        <v>347</v>
      </c>
      <c r="B373" s="21">
        <v>37089</v>
      </c>
      <c r="C373" s="22">
        <v>3.5049999999999998E-2</v>
      </c>
      <c r="D373" s="22">
        <v>4.0800000000000003E-2</v>
      </c>
      <c r="E373" s="22">
        <v>4.3920000000000008E-2</v>
      </c>
      <c r="F373" s="22">
        <v>4.7500000000000001E-2</v>
      </c>
      <c r="G373" s="22">
        <v>5.2039999999999996E-2</v>
      </c>
      <c r="H373" s="22">
        <v>5.5990000000000005E-2</v>
      </c>
      <c r="K373" s="15">
        <f t="shared" si="158"/>
        <v>-1.4830078433841545</v>
      </c>
      <c r="L373" s="15">
        <f t="shared" si="161"/>
        <v>-1.2198159587455133</v>
      </c>
      <c r="M373" s="15">
        <f t="shared" si="162"/>
        <v>-1.1901753997208433</v>
      </c>
      <c r="N373" s="15">
        <f t="shared" si="163"/>
        <v>-0.98159073275082853</v>
      </c>
      <c r="O373" s="15">
        <f t="shared" si="164"/>
        <v>-0.76320516174204378</v>
      </c>
      <c r="P373" s="15">
        <f t="shared" si="165"/>
        <v>-0.52984350795950574</v>
      </c>
      <c r="S373" s="11">
        <f t="shared" ca="1" si="166"/>
        <v>-2.5323734904720623</v>
      </c>
      <c r="T373" s="11">
        <f t="shared" ca="1" si="166"/>
        <v>0.68335496481857327</v>
      </c>
      <c r="U373" s="11">
        <f t="shared" ca="1" si="166"/>
        <v>0.21827674522274818</v>
      </c>
      <c r="V373" s="11">
        <f t="shared" ca="1" si="166"/>
        <v>3.2316550604436722E-2</v>
      </c>
      <c r="W373" s="11">
        <f t="shared" ca="1" si="166"/>
        <v>5.0015135767705436E-3</v>
      </c>
      <c r="X373" s="11">
        <f t="shared" ca="1" si="166"/>
        <v>-4.3746223091314963E-2</v>
      </c>
      <c r="Z373" s="1">
        <f t="shared" ca="1" si="146"/>
        <v>3.4994581686343854E-2</v>
      </c>
      <c r="AA373" s="1">
        <f t="shared" ca="1" si="147"/>
        <v>4.0575013734926391E-2</v>
      </c>
      <c r="AB373" s="1">
        <f t="shared" ca="1" si="148"/>
        <v>4.4274818008589928E-2</v>
      </c>
      <c r="AC373" s="1">
        <f t="shared" ca="1" si="149"/>
        <v>4.7533120204143672E-2</v>
      </c>
      <c r="AD373" s="1">
        <f t="shared" ca="1" si="150"/>
        <v>5.1919291530909142E-2</v>
      </c>
      <c r="AE373" s="1">
        <f t="shared" ca="1" si="151"/>
        <v>5.600698910714165E-2</v>
      </c>
      <c r="AF373" s="15">
        <f t="shared" ca="1" si="152"/>
        <v>-5.5418313656144247E-5</v>
      </c>
      <c r="AG373" s="15">
        <f t="shared" ca="1" si="153"/>
        <v>-2.249862650736123E-4</v>
      </c>
      <c r="AH373" s="15">
        <f t="shared" ca="1" si="154"/>
        <v>3.5481800858992024E-4</v>
      </c>
      <c r="AI373" s="15">
        <f t="shared" ca="1" si="155"/>
        <v>3.3120204143671783E-5</v>
      </c>
      <c r="AJ373" s="15">
        <f t="shared" ca="1" si="156"/>
        <v>-1.2070846909085359E-4</v>
      </c>
      <c r="AK373" s="15">
        <f t="shared" ca="1" si="157"/>
        <v>1.6989107141644755E-5</v>
      </c>
    </row>
    <row r="374" spans="1:37">
      <c r="A374" s="5">
        <f t="shared" si="159"/>
        <v>348</v>
      </c>
      <c r="B374" s="21">
        <v>37090</v>
      </c>
      <c r="C374" s="22">
        <v>3.4100000000000005E-2</v>
      </c>
      <c r="D374" s="22">
        <v>3.9199999999999999E-2</v>
      </c>
      <c r="E374" s="22">
        <v>4.4139999999999999E-2</v>
      </c>
      <c r="F374" s="22">
        <v>4.6219999999999997E-2</v>
      </c>
      <c r="G374" s="22">
        <v>5.0910000000000004E-2</v>
      </c>
      <c r="H374" s="22">
        <v>5.5160000000000001E-2</v>
      </c>
      <c r="K374" s="15">
        <f t="shared" si="158"/>
        <v>-1.5687868810178081</v>
      </c>
      <c r="L374" s="15">
        <f t="shared" si="161"/>
        <v>-1.3772588822608236</v>
      </c>
      <c r="M374" s="15">
        <f t="shared" si="162"/>
        <v>-1.1647802212159946</v>
      </c>
      <c r="N374" s="15">
        <f t="shared" si="163"/>
        <v>-1.1612646554160331</v>
      </c>
      <c r="O374" s="15">
        <f t="shared" si="164"/>
        <v>-1.0112740598508911</v>
      </c>
      <c r="P374" s="15">
        <f t="shared" si="165"/>
        <v>-0.9285074160652258</v>
      </c>
      <c r="S374" s="11">
        <f t="shared" ca="1" si="166"/>
        <v>-2.9449313569177344</v>
      </c>
      <c r="T374" s="11">
        <f t="shared" ca="1" si="166"/>
        <v>0.40027544846351348</v>
      </c>
      <c r="U374" s="11">
        <f t="shared" ca="1" si="166"/>
        <v>0.31949765526144069</v>
      </c>
      <c r="V374" s="11">
        <f t="shared" ca="1" si="166"/>
        <v>-1.3486340927639812E-2</v>
      </c>
      <c r="W374" s="11">
        <f t="shared" ca="1" si="166"/>
        <v>-7.7331671511574718E-2</v>
      </c>
      <c r="X374" s="11">
        <f t="shared" ca="1" si="166"/>
        <v>8.3079264331721706E-2</v>
      </c>
      <c r="Z374" s="1">
        <f t="shared" ca="1" si="146"/>
        <v>3.4196522124823631E-2</v>
      </c>
      <c r="AA374" s="1">
        <f t="shared" ca="1" si="147"/>
        <v>3.9593077154912587E-2</v>
      </c>
      <c r="AB374" s="1">
        <f t="shared" ca="1" si="148"/>
        <v>4.3323121477446068E-2</v>
      </c>
      <c r="AC374" s="1">
        <f t="shared" ca="1" si="149"/>
        <v>4.6582774034138366E-2</v>
      </c>
      <c r="AD374" s="1">
        <f t="shared" ca="1" si="150"/>
        <v>5.0897613576741697E-2</v>
      </c>
      <c r="AE374" s="1">
        <f t="shared" ca="1" si="151"/>
        <v>5.5159030110345328E-2</v>
      </c>
      <c r="AF374" s="15">
        <f t="shared" ca="1" si="152"/>
        <v>9.6522124823625322E-5</v>
      </c>
      <c r="AG374" s="15">
        <f t="shared" ca="1" si="153"/>
        <v>3.9307715491258832E-4</v>
      </c>
      <c r="AH374" s="15">
        <f t="shared" ca="1" si="154"/>
        <v>-8.1687852255393073E-4</v>
      </c>
      <c r="AI374" s="15">
        <f t="shared" ca="1" si="155"/>
        <v>3.6277403413836895E-4</v>
      </c>
      <c r="AJ374" s="15">
        <f t="shared" ca="1" si="156"/>
        <v>-1.2386423258306523E-5</v>
      </c>
      <c r="AK374" s="15">
        <f t="shared" ca="1" si="157"/>
        <v>-9.6988965467281751E-7</v>
      </c>
    </row>
    <row r="375" spans="1:37">
      <c r="A375" s="5">
        <f t="shared" si="159"/>
        <v>349</v>
      </c>
      <c r="B375" s="21">
        <v>37091</v>
      </c>
      <c r="C375" s="22">
        <v>3.4419999999999999E-2</v>
      </c>
      <c r="D375" s="22">
        <v>3.9459999999999995E-2</v>
      </c>
      <c r="E375" s="22">
        <v>4.3840000000000004E-2</v>
      </c>
      <c r="F375" s="22">
        <v>4.6399999999999997E-2</v>
      </c>
      <c r="G375" s="22">
        <v>5.1060000000000001E-2</v>
      </c>
      <c r="H375" s="22">
        <v>5.527E-2</v>
      </c>
      <c r="K375" s="15">
        <f t="shared" si="158"/>
        <v>-1.5398928893938408</v>
      </c>
      <c r="L375" s="15">
        <f t="shared" si="161"/>
        <v>-1.3516744071895861</v>
      </c>
      <c r="M375" s="15">
        <f t="shared" si="162"/>
        <v>-1.1994100100862437</v>
      </c>
      <c r="N375" s="15">
        <f t="shared" si="163"/>
        <v>-1.1359980100412388</v>
      </c>
      <c r="O375" s="15">
        <f t="shared" si="164"/>
        <v>-0.97834456010192949</v>
      </c>
      <c r="P375" s="15">
        <f t="shared" si="165"/>
        <v>-0.87567244029217928</v>
      </c>
      <c r="S375" s="11">
        <f t="shared" ca="1" si="166"/>
        <v>-2.8941101813324401</v>
      </c>
      <c r="T375" s="11">
        <f t="shared" ca="1" si="166"/>
        <v>0.43233452476665535</v>
      </c>
      <c r="U375" s="11">
        <f t="shared" ca="1" si="166"/>
        <v>0.29002379184856419</v>
      </c>
      <c r="V375" s="11">
        <f t="shared" ca="1" si="166"/>
        <v>7.9446766047034934E-3</v>
      </c>
      <c r="W375" s="11">
        <f t="shared" ca="1" si="166"/>
        <v>-4.7164028621574525E-2</v>
      </c>
      <c r="X375" s="11">
        <f t="shared" ca="1" si="166"/>
        <v>4.6278716710626472E-2</v>
      </c>
      <c r="Z375" s="1">
        <f t="shared" ca="1" si="146"/>
        <v>3.4426359963605289E-2</v>
      </c>
      <c r="AA375" s="1">
        <f t="shared" ca="1" si="147"/>
        <v>3.9716348064169973E-2</v>
      </c>
      <c r="AB375" s="1">
        <f t="shared" ca="1" si="148"/>
        <v>4.3415146750762502E-2</v>
      </c>
      <c r="AC375" s="1">
        <f t="shared" ca="1" si="149"/>
        <v>4.6643838070472739E-2</v>
      </c>
      <c r="AD375" s="1">
        <f t="shared" ca="1" si="150"/>
        <v>5.0995274913124701E-2</v>
      </c>
      <c r="AE375" s="1">
        <f t="shared" ca="1" si="151"/>
        <v>5.5277820008684322E-2</v>
      </c>
      <c r="AF375" s="15">
        <f t="shared" ca="1" si="152"/>
        <v>6.3599636052902309E-6</v>
      </c>
      <c r="AG375" s="15">
        <f t="shared" ca="1" si="153"/>
        <v>2.5634806416997835E-4</v>
      </c>
      <c r="AH375" s="15">
        <f t="shared" ca="1" si="154"/>
        <v>-4.2485324923750151E-4</v>
      </c>
      <c r="AI375" s="15">
        <f t="shared" ca="1" si="155"/>
        <v>2.4383807047274192E-4</v>
      </c>
      <c r="AJ375" s="15">
        <f t="shared" ca="1" si="156"/>
        <v>-6.4725086875300208E-5</v>
      </c>
      <c r="AK375" s="15">
        <f t="shared" ca="1" si="157"/>
        <v>7.8200086843227545E-6</v>
      </c>
    </row>
    <row r="376" spans="1:37">
      <c r="A376" s="5">
        <f t="shared" si="159"/>
        <v>350</v>
      </c>
      <c r="B376" s="21">
        <v>37092</v>
      </c>
      <c r="C376" s="22">
        <v>3.431E-2</v>
      </c>
      <c r="D376" s="22">
        <v>3.9459999999999995E-2</v>
      </c>
      <c r="E376" s="22">
        <v>4.4109999999999996E-2</v>
      </c>
      <c r="F376" s="22">
        <v>4.6580000000000003E-2</v>
      </c>
      <c r="G376" s="22">
        <v>5.1289999999999995E-2</v>
      </c>
      <c r="H376" s="22">
        <v>5.5490000000000005E-2</v>
      </c>
      <c r="K376" s="15">
        <f t="shared" si="158"/>
        <v>-1.5498251990145797</v>
      </c>
      <c r="L376" s="15">
        <f t="shared" si="161"/>
        <v>-1.3516744071895861</v>
      </c>
      <c r="M376" s="15">
        <f t="shared" si="162"/>
        <v>-1.1682432001030196</v>
      </c>
      <c r="N376" s="15">
        <f t="shared" si="163"/>
        <v>-1.1107313646664436</v>
      </c>
      <c r="O376" s="15">
        <f t="shared" si="164"/>
        <v>-0.92785266048685533</v>
      </c>
      <c r="P376" s="15">
        <f t="shared" si="165"/>
        <v>-0.77000248874608301</v>
      </c>
      <c r="S376" s="11">
        <f t="shared" ca="1" si="166"/>
        <v>-2.8149379319305381</v>
      </c>
      <c r="T376" s="11">
        <f t="shared" ca="1" si="166"/>
        <v>0.52483326481702364</v>
      </c>
      <c r="U376" s="11">
        <f t="shared" ca="1" si="166"/>
        <v>0.27427411524576112</v>
      </c>
      <c r="V376" s="11">
        <f t="shared" ca="1" si="166"/>
        <v>9.6010459825507377E-4</v>
      </c>
      <c r="W376" s="11">
        <f t="shared" ca="1" si="166"/>
        <v>-5.3377227291168595E-2</v>
      </c>
      <c r="X376" s="11">
        <f t="shared" ca="1" si="166"/>
        <v>6.2535788733128386E-2</v>
      </c>
      <c r="Z376" s="1">
        <f t="shared" ca="1" si="146"/>
        <v>3.4329119571326727E-2</v>
      </c>
      <c r="AA376" s="1">
        <f t="shared" ca="1" si="147"/>
        <v>3.9803884110996973E-2</v>
      </c>
      <c r="AB376" s="1">
        <f t="shared" ca="1" si="148"/>
        <v>4.3550127425113293E-2</v>
      </c>
      <c r="AC376" s="1">
        <f t="shared" ca="1" si="149"/>
        <v>4.6841355799127293E-2</v>
      </c>
      <c r="AD376" s="1">
        <f t="shared" ca="1" si="150"/>
        <v>5.1247907568552187E-2</v>
      </c>
      <c r="AE376" s="1">
        <f t="shared" ca="1" si="151"/>
        <v>5.5494520167369242E-2</v>
      </c>
      <c r="AF376" s="15">
        <f t="shared" ca="1" si="152"/>
        <v>1.9119571326726981E-5</v>
      </c>
      <c r="AG376" s="15">
        <f t="shared" ca="1" si="153"/>
        <v>3.4388411099697813E-4</v>
      </c>
      <c r="AH376" s="15">
        <f t="shared" ca="1" si="154"/>
        <v>-5.5987257488670367E-4</v>
      </c>
      <c r="AI376" s="15">
        <f t="shared" ca="1" si="155"/>
        <v>2.6135579912728996E-4</v>
      </c>
      <c r="AJ376" s="15">
        <f t="shared" ca="1" si="156"/>
        <v>-4.2092431447808554E-5</v>
      </c>
      <c r="AK376" s="15">
        <f t="shared" ca="1" si="157"/>
        <v>4.5201673692374378E-6</v>
      </c>
    </row>
    <row r="377" spans="1:37">
      <c r="A377" s="5">
        <f t="shared" si="159"/>
        <v>351</v>
      </c>
      <c r="B377" s="21">
        <v>37095</v>
      </c>
      <c r="C377" s="22">
        <v>3.4200000000000001E-2</v>
      </c>
      <c r="D377" s="22">
        <v>3.9370000000000002E-2</v>
      </c>
      <c r="E377" s="22">
        <v>4.3580000000000001E-2</v>
      </c>
      <c r="F377" s="22">
        <v>4.6360000000000005E-2</v>
      </c>
      <c r="G377" s="22">
        <v>5.1040000000000002E-2</v>
      </c>
      <c r="H377" s="22">
        <v>5.527E-2</v>
      </c>
      <c r="K377" s="15">
        <f t="shared" si="158"/>
        <v>-1.5597575086353184</v>
      </c>
      <c r="L377" s="15">
        <f t="shared" si="161"/>
        <v>-1.3605305716373215</v>
      </c>
      <c r="M377" s="15">
        <f t="shared" si="162"/>
        <v>-1.2294224937737939</v>
      </c>
      <c r="N377" s="15">
        <f t="shared" si="163"/>
        <v>-1.1416128201245253</v>
      </c>
      <c r="O377" s="15">
        <f t="shared" si="164"/>
        <v>-0.98273516006845762</v>
      </c>
      <c r="P377" s="15">
        <f t="shared" si="165"/>
        <v>-0.87567244029217928</v>
      </c>
      <c r="S377" s="11">
        <f t="shared" ref="S377:X386" ca="1" si="167">SUMPRODUCT(OFFSET($S$13:$X$13,S$24,0),$K377:$P377)</f>
        <v>-2.9226707669679817</v>
      </c>
      <c r="T377" s="11">
        <f t="shared" ca="1" si="167"/>
        <v>0.44880030672227178</v>
      </c>
      <c r="U377" s="11">
        <f t="shared" ca="1" si="167"/>
        <v>0.29196261464218659</v>
      </c>
      <c r="V377" s="11">
        <f t="shared" ca="1" si="167"/>
        <v>1.237560087398476E-2</v>
      </c>
      <c r="W377" s="11">
        <f t="shared" ca="1" si="167"/>
        <v>-3.7573253462489922E-2</v>
      </c>
      <c r="X377" s="11">
        <f t="shared" ca="1" si="167"/>
        <v>3.1366196311485434E-2</v>
      </c>
      <c r="Z377" s="1">
        <f t="shared" ca="1" si="146"/>
        <v>3.4192280400680557E-2</v>
      </c>
      <c r="AA377" s="1">
        <f t="shared" ca="1" si="147"/>
        <v>3.9550433360579423E-2</v>
      </c>
      <c r="AB377" s="1">
        <f t="shared" ca="1" si="148"/>
        <v>4.3289585011683986E-2</v>
      </c>
      <c r="AC377" s="1">
        <f t="shared" ca="1" si="149"/>
        <v>4.6564337428899996E-2</v>
      </c>
      <c r="AD377" s="1">
        <f t="shared" ca="1" si="150"/>
        <v>5.0965721646425668E-2</v>
      </c>
      <c r="AE377" s="1">
        <f t="shared" ca="1" si="151"/>
        <v>5.5279448805033868E-2</v>
      </c>
      <c r="AF377" s="15">
        <f t="shared" ca="1" si="152"/>
        <v>-7.7195993194445478E-6</v>
      </c>
      <c r="AG377" s="15">
        <f t="shared" ca="1" si="153"/>
        <v>1.8043336057942116E-4</v>
      </c>
      <c r="AH377" s="15">
        <f t="shared" ca="1" si="154"/>
        <v>-2.9041498831601509E-4</v>
      </c>
      <c r="AI377" s="15">
        <f t="shared" ca="1" si="155"/>
        <v>2.0433742889999079E-4</v>
      </c>
      <c r="AJ377" s="15">
        <f t="shared" ca="1" si="156"/>
        <v>-7.4278353574333544E-5</v>
      </c>
      <c r="AK377" s="15">
        <f t="shared" ca="1" si="157"/>
        <v>9.4488050338681351E-6</v>
      </c>
    </row>
    <row r="378" spans="1:37">
      <c r="A378" s="5">
        <f t="shared" si="159"/>
        <v>352</v>
      </c>
      <c r="B378" s="21">
        <v>37096</v>
      </c>
      <c r="C378" s="22">
        <v>3.4409999999999996E-2</v>
      </c>
      <c r="D378" s="22">
        <v>3.9370000000000002E-2</v>
      </c>
      <c r="E378" s="22">
        <v>4.3979999999999998E-2</v>
      </c>
      <c r="F378" s="22">
        <v>4.6360000000000005E-2</v>
      </c>
      <c r="G378" s="22">
        <v>5.1100000000000007E-2</v>
      </c>
      <c r="H378" s="22">
        <v>5.5280000000000003E-2</v>
      </c>
      <c r="K378" s="15">
        <f t="shared" si="158"/>
        <v>-1.54079582663209</v>
      </c>
      <c r="L378" s="15">
        <f t="shared" si="161"/>
        <v>-1.3605305716373215</v>
      </c>
      <c r="M378" s="15">
        <f t="shared" si="162"/>
        <v>-1.1832494419467945</v>
      </c>
      <c r="N378" s="15">
        <f t="shared" si="163"/>
        <v>-1.1416128201245253</v>
      </c>
      <c r="O378" s="15">
        <f t="shared" si="164"/>
        <v>-0.96956336016887179</v>
      </c>
      <c r="P378" s="15">
        <f t="shared" si="165"/>
        <v>-0.87086926067644621</v>
      </c>
      <c r="S378" s="11">
        <f t="shared" ca="1" si="167"/>
        <v>-2.8883154468337735</v>
      </c>
      <c r="T378" s="11">
        <f t="shared" ca="1" si="167"/>
        <v>0.43853956058533483</v>
      </c>
      <c r="U378" s="11">
        <f t="shared" ca="1" si="167"/>
        <v>0.29116806356562014</v>
      </c>
      <c r="V378" s="11">
        <f t="shared" ca="1" si="167"/>
        <v>1.1073924033861204E-2</v>
      </c>
      <c r="W378" s="11">
        <f t="shared" ca="1" si="167"/>
        <v>-5.9186981468675452E-2</v>
      </c>
      <c r="X378" s="11">
        <f t="shared" ca="1" si="167"/>
        <v>6.1911459467671834E-2</v>
      </c>
      <c r="Z378" s="1">
        <f t="shared" ca="1" si="146"/>
        <v>3.4407059430758877E-2</v>
      </c>
      <c r="AA378" s="1">
        <f t="shared" ca="1" si="147"/>
        <v>3.9724968459867047E-2</v>
      </c>
      <c r="AB378" s="1">
        <f t="shared" ca="1" si="148"/>
        <v>4.3429767340090297E-2</v>
      </c>
      <c r="AC378" s="1">
        <f t="shared" ca="1" si="149"/>
        <v>4.6665783412579327E-2</v>
      </c>
      <c r="AD378" s="1">
        <f t="shared" ca="1" si="150"/>
        <v>5.1016304367519798E-2</v>
      </c>
      <c r="AE378" s="1">
        <f t="shared" ca="1" si="151"/>
        <v>5.5290308884890185E-2</v>
      </c>
      <c r="AF378" s="15">
        <f t="shared" ca="1" si="152"/>
        <v>-2.9405692411194062E-6</v>
      </c>
      <c r="AG378" s="15">
        <f t="shared" ca="1" si="153"/>
        <v>3.5496845986704439E-4</v>
      </c>
      <c r="AH378" s="15">
        <f t="shared" ca="1" si="154"/>
        <v>-5.5023265990970099E-4</v>
      </c>
      <c r="AI378" s="15">
        <f t="shared" ca="1" si="155"/>
        <v>3.0578341257932184E-4</v>
      </c>
      <c r="AJ378" s="15">
        <f t="shared" ca="1" si="156"/>
        <v>-8.3695632480208781E-5</v>
      </c>
      <c r="AK378" s="15">
        <f t="shared" ca="1" si="157"/>
        <v>1.0308884890182501E-5</v>
      </c>
    </row>
    <row r="379" spans="1:37">
      <c r="A379" s="5">
        <f t="shared" si="159"/>
        <v>353</v>
      </c>
      <c r="B379" s="21">
        <v>37097</v>
      </c>
      <c r="C379" s="22">
        <v>3.4729999999999997E-2</v>
      </c>
      <c r="D379" s="22">
        <v>3.9800000000000002E-2</v>
      </c>
      <c r="E379" s="22">
        <v>4.2569999999999997E-2</v>
      </c>
      <c r="F379" s="22">
        <v>4.7059999999999998E-2</v>
      </c>
      <c r="G379" s="22">
        <v>5.1820000000000005E-2</v>
      </c>
      <c r="H379" s="22">
        <v>5.5969999999999999E-2</v>
      </c>
      <c r="K379" s="15">
        <f t="shared" si="158"/>
        <v>-1.5119018350081224</v>
      </c>
      <c r="L379" s="15">
        <f t="shared" si="161"/>
        <v>-1.3182177859425821</v>
      </c>
      <c r="M379" s="15">
        <f t="shared" si="162"/>
        <v>-1.3460094496369688</v>
      </c>
      <c r="N379" s="15">
        <f t="shared" si="163"/>
        <v>-1.0433536436669928</v>
      </c>
      <c r="O379" s="15">
        <f t="shared" si="164"/>
        <v>-0.81150176137385321</v>
      </c>
      <c r="P379" s="15">
        <f t="shared" si="165"/>
        <v>-0.53944986719097177</v>
      </c>
      <c r="S379" s="11">
        <f t="shared" ca="1" si="167"/>
        <v>-2.7018415680999475</v>
      </c>
      <c r="T379" s="11">
        <f t="shared" ca="1" si="167"/>
        <v>0.72812256935187103</v>
      </c>
      <c r="U379" s="11">
        <f t="shared" ca="1" si="167"/>
        <v>0.1634571054000436</v>
      </c>
      <c r="V379" s="11">
        <f t="shared" ca="1" si="167"/>
        <v>8.5484856833630496E-2</v>
      </c>
      <c r="W379" s="11">
        <f t="shared" ca="1" si="167"/>
        <v>6.6917482132672179E-2</v>
      </c>
      <c r="X379" s="11">
        <f t="shared" ca="1" si="167"/>
        <v>-6.9286733836761108E-2</v>
      </c>
      <c r="Z379" s="1">
        <f t="shared" ca="1" si="146"/>
        <v>3.4366597679874669E-2</v>
      </c>
      <c r="AA379" s="1">
        <f t="shared" ca="1" si="147"/>
        <v>3.9711710553810273E-2</v>
      </c>
      <c r="AB379" s="1">
        <f t="shared" ca="1" si="148"/>
        <v>4.3490777533883099E-2</v>
      </c>
      <c r="AC379" s="1">
        <f t="shared" ca="1" si="149"/>
        <v>4.6839565362970563E-2</v>
      </c>
      <c r="AD379" s="1">
        <f t="shared" ca="1" si="150"/>
        <v>5.1577582079699515E-2</v>
      </c>
      <c r="AE379" s="1">
        <f t="shared" ca="1" si="151"/>
        <v>5.6008805451593632E-2</v>
      </c>
      <c r="AF379" s="15">
        <f t="shared" ca="1" si="152"/>
        <v>-3.634023201253278E-4</v>
      </c>
      <c r="AG379" s="15">
        <f t="shared" ca="1" si="153"/>
        <v>-8.8289446189729337E-5</v>
      </c>
      <c r="AH379" s="15">
        <f t="shared" ca="1" si="154"/>
        <v>9.2077753388310202E-4</v>
      </c>
      <c r="AI379" s="15">
        <f t="shared" ca="1" si="155"/>
        <v>-2.2043463702943467E-4</v>
      </c>
      <c r="AJ379" s="15">
        <f t="shared" ca="1" si="156"/>
        <v>-2.4241792030049031E-4</v>
      </c>
      <c r="AK379" s="15">
        <f t="shared" ca="1" si="157"/>
        <v>3.8805451593633411E-5</v>
      </c>
    </row>
    <row r="380" spans="1:37">
      <c r="A380" s="5">
        <f t="shared" si="159"/>
        <v>354</v>
      </c>
      <c r="B380" s="21">
        <v>37098</v>
      </c>
      <c r="C380" s="22">
        <v>3.4409999999999996E-2</v>
      </c>
      <c r="D380" s="22">
        <v>3.9120000000000002E-2</v>
      </c>
      <c r="E380" s="22">
        <v>4.2500000000000003E-2</v>
      </c>
      <c r="F380" s="22">
        <v>4.6289999999999998E-2</v>
      </c>
      <c r="G380" s="22">
        <v>5.1289999999999995E-2</v>
      </c>
      <c r="H380" s="22">
        <v>5.5709999999999996E-2</v>
      </c>
      <c r="K380" s="15">
        <f t="shared" si="158"/>
        <v>-1.54079582663209</v>
      </c>
      <c r="L380" s="15">
        <f t="shared" si="161"/>
        <v>-1.3851310284365888</v>
      </c>
      <c r="M380" s="15">
        <f t="shared" si="162"/>
        <v>-1.3540897337066928</v>
      </c>
      <c r="N380" s="15">
        <f t="shared" si="163"/>
        <v>-1.1514387377702797</v>
      </c>
      <c r="O380" s="15">
        <f t="shared" si="164"/>
        <v>-0.92785266048685533</v>
      </c>
      <c r="P380" s="15">
        <f t="shared" si="165"/>
        <v>-0.66433253719999341</v>
      </c>
      <c r="S380" s="11">
        <f t="shared" ca="1" si="167"/>
        <v>-2.8845127095466498</v>
      </c>
      <c r="T380" s="11">
        <f t="shared" ca="1" si="167"/>
        <v>0.63578475529493439</v>
      </c>
      <c r="U380" s="11">
        <f t="shared" ca="1" si="167"/>
        <v>0.15666129365936332</v>
      </c>
      <c r="V380" s="11">
        <f t="shared" ca="1" si="167"/>
        <v>6.1723207998548413E-2</v>
      </c>
      <c r="W380" s="11">
        <f t="shared" ca="1" si="167"/>
        <v>2.3867647254743992E-2</v>
      </c>
      <c r="X380" s="11">
        <f t="shared" ca="1" si="167"/>
        <v>-2.6461143284736852E-2</v>
      </c>
      <c r="Z380" s="1">
        <f t="shared" ca="1" si="146"/>
        <v>3.4167016895080608E-2</v>
      </c>
      <c r="AA380" s="1">
        <f t="shared" ca="1" si="147"/>
        <v>3.9172922511733814E-2</v>
      </c>
      <c r="AB380" s="1">
        <f t="shared" ca="1" si="148"/>
        <v>4.2934149684880962E-2</v>
      </c>
      <c r="AC380" s="1">
        <f t="shared" ca="1" si="149"/>
        <v>4.6252142999225809E-2</v>
      </c>
      <c r="AD380" s="1">
        <f t="shared" ca="1" si="150"/>
        <v>5.1095439688039215E-2</v>
      </c>
      <c r="AE380" s="1">
        <f t="shared" ca="1" si="151"/>
        <v>5.5739959783736741E-2</v>
      </c>
      <c r="AF380" s="15">
        <f t="shared" ca="1" si="152"/>
        <v>-2.4298310491938785E-4</v>
      </c>
      <c r="AG380" s="15">
        <f t="shared" ca="1" si="153"/>
        <v>5.2922511733811961E-5</v>
      </c>
      <c r="AH380" s="15">
        <f t="shared" ca="1" si="154"/>
        <v>4.3414968488095923E-4</v>
      </c>
      <c r="AI380" s="15">
        <f t="shared" ca="1" si="155"/>
        <v>-3.7857000774188521E-5</v>
      </c>
      <c r="AJ380" s="15">
        <f t="shared" ca="1" si="156"/>
        <v>-1.9456031196078E-4</v>
      </c>
      <c r="AK380" s="15">
        <f t="shared" ca="1" si="157"/>
        <v>2.9959783736745182E-5</v>
      </c>
    </row>
    <row r="381" spans="1:37">
      <c r="A381" s="5">
        <f t="shared" si="159"/>
        <v>355</v>
      </c>
      <c r="B381" s="21">
        <v>37099</v>
      </c>
      <c r="C381" s="22">
        <v>3.4409999999999996E-2</v>
      </c>
      <c r="D381" s="22">
        <v>3.8629999999999998E-2</v>
      </c>
      <c r="E381" s="22">
        <v>4.265E-2</v>
      </c>
      <c r="F381" s="22">
        <v>4.5890000000000007E-2</v>
      </c>
      <c r="G381" s="22">
        <v>5.0979999999999998E-2</v>
      </c>
      <c r="H381" s="22">
        <v>5.543E-2</v>
      </c>
      <c r="K381" s="15">
        <f t="shared" si="158"/>
        <v>-1.54079582663209</v>
      </c>
      <c r="L381" s="15">
        <f t="shared" si="161"/>
        <v>-1.4333479237631528</v>
      </c>
      <c r="M381" s="15">
        <f t="shared" si="162"/>
        <v>-1.3367748392715684</v>
      </c>
      <c r="N381" s="15">
        <f t="shared" si="163"/>
        <v>-1.2075868386031547</v>
      </c>
      <c r="O381" s="15">
        <f t="shared" si="164"/>
        <v>-0.99590695996804357</v>
      </c>
      <c r="P381" s="15">
        <f t="shared" si="165"/>
        <v>-0.79882156644047442</v>
      </c>
      <c r="S381" s="11">
        <f t="shared" ca="1" si="167"/>
        <v>-2.9981158886165029</v>
      </c>
      <c r="T381" s="11">
        <f t="shared" ca="1" si="167"/>
        <v>0.5267956017285419</v>
      </c>
      <c r="U381" s="11">
        <f t="shared" ca="1" si="167"/>
        <v>0.18201491209514364</v>
      </c>
      <c r="V381" s="11">
        <f t="shared" ca="1" si="167"/>
        <v>6.2393793092839545E-2</v>
      </c>
      <c r="W381" s="11">
        <f t="shared" ca="1" si="167"/>
        <v>-3.5249684171721613E-3</v>
      </c>
      <c r="X381" s="11">
        <f t="shared" ca="1" si="167"/>
        <v>2.1684900372996509E-2</v>
      </c>
      <c r="Z381" s="1">
        <f t="shared" ca="1" si="146"/>
        <v>3.4147683639043344E-2</v>
      </c>
      <c r="AA381" s="1">
        <f t="shared" ca="1" si="147"/>
        <v>3.8984722014309733E-2</v>
      </c>
      <c r="AB381" s="1">
        <f t="shared" ca="1" si="148"/>
        <v>4.2711642142041553E-2</v>
      </c>
      <c r="AC381" s="1">
        <f t="shared" ca="1" si="149"/>
        <v>4.5979681604602654E-2</v>
      </c>
      <c r="AD381" s="1">
        <f t="shared" ca="1" si="150"/>
        <v>5.0768786805886479E-2</v>
      </c>
      <c r="AE381" s="1">
        <f t="shared" ca="1" si="151"/>
        <v>5.5462064851999782E-2</v>
      </c>
      <c r="AF381" s="15">
        <f t="shared" ca="1" si="152"/>
        <v>-2.6231636095665201E-4</v>
      </c>
      <c r="AG381" s="15">
        <f t="shared" ca="1" si="153"/>
        <v>3.5472201430973571E-4</v>
      </c>
      <c r="AH381" s="15">
        <f t="shared" ca="1" si="154"/>
        <v>6.1642142041552772E-5</v>
      </c>
      <c r="AI381" s="15">
        <f t="shared" ca="1" si="155"/>
        <v>8.9681604602646903E-5</v>
      </c>
      <c r="AJ381" s="15">
        <f t="shared" ca="1" si="156"/>
        <v>-2.1121319411351869E-4</v>
      </c>
      <c r="AK381" s="15">
        <f t="shared" ca="1" si="157"/>
        <v>3.2064851999781541E-5</v>
      </c>
    </row>
    <row r="382" spans="1:37">
      <c r="A382" s="5">
        <f t="shared" si="159"/>
        <v>356</v>
      </c>
      <c r="B382" s="21">
        <v>37102</v>
      </c>
      <c r="C382" s="22">
        <v>3.4300000000000004E-2</v>
      </c>
      <c r="D382" s="22">
        <v>3.8460000000000001E-2</v>
      </c>
      <c r="E382" s="22">
        <v>4.1280000000000004E-2</v>
      </c>
      <c r="F382" s="22">
        <v>4.5590000000000006E-2</v>
      </c>
      <c r="G382" s="22">
        <v>5.0659999999999997E-2</v>
      </c>
      <c r="H382" s="22">
        <v>5.5140000000000002E-2</v>
      </c>
      <c r="K382" s="15">
        <f t="shared" si="158"/>
        <v>-1.5507281362528282</v>
      </c>
      <c r="L382" s="15">
        <f t="shared" si="161"/>
        <v>-1.450076234386654</v>
      </c>
      <c r="M382" s="15">
        <f t="shared" si="162"/>
        <v>-1.4949175417790419</v>
      </c>
      <c r="N382" s="15">
        <f t="shared" si="163"/>
        <v>-1.2496979142278122</v>
      </c>
      <c r="O382" s="15">
        <f t="shared" si="164"/>
        <v>-1.0661565594324967</v>
      </c>
      <c r="P382" s="15">
        <f t="shared" si="165"/>
        <v>-0.93811377529668849</v>
      </c>
      <c r="S382" s="11">
        <f t="shared" ca="1" si="167"/>
        <v>-3.1738291532529073</v>
      </c>
      <c r="T382" s="11">
        <f t="shared" ca="1" si="167"/>
        <v>0.43946141654585058</v>
      </c>
      <c r="U382" s="11">
        <f t="shared" ca="1" si="167"/>
        <v>0.18791177793520769</v>
      </c>
      <c r="V382" s="11">
        <f t="shared" ca="1" si="167"/>
        <v>0.10951124131146309</v>
      </c>
      <c r="W382" s="11">
        <f t="shared" ca="1" si="167"/>
        <v>5.6149449313367919E-2</v>
      </c>
      <c r="X382" s="11">
        <f t="shared" ca="1" si="167"/>
        <v>-6.3049953817906637E-2</v>
      </c>
      <c r="Z382" s="1">
        <f t="shared" ca="1" si="146"/>
        <v>3.3862899011588947E-2</v>
      </c>
      <c r="AA382" s="1">
        <f t="shared" ca="1" si="147"/>
        <v>3.8466289615213881E-2</v>
      </c>
      <c r="AB382" s="1">
        <f t="shared" ca="1" si="148"/>
        <v>4.2195454782270957E-2</v>
      </c>
      <c r="AC382" s="1">
        <f t="shared" ca="1" si="149"/>
        <v>4.5455538137004023E-2</v>
      </c>
      <c r="AD382" s="1">
        <f t="shared" ca="1" si="150"/>
        <v>5.0324859177688058E-2</v>
      </c>
      <c r="AE382" s="1">
        <f t="shared" ca="1" si="151"/>
        <v>5.5192113263922558E-2</v>
      </c>
      <c r="AF382" s="15">
        <f t="shared" ca="1" si="152"/>
        <v>-4.3710098841105716E-4</v>
      </c>
      <c r="AG382" s="15">
        <f t="shared" ca="1" si="153"/>
        <v>6.2896152138794403E-6</v>
      </c>
      <c r="AH382" s="15">
        <f t="shared" ca="1" si="154"/>
        <v>9.1545478227095245E-4</v>
      </c>
      <c r="AI382" s="15">
        <f t="shared" ca="1" si="155"/>
        <v>-1.3446186299598262E-4</v>
      </c>
      <c r="AJ382" s="15">
        <f t="shared" ca="1" si="156"/>
        <v>-3.3514082231193842E-4</v>
      </c>
      <c r="AK382" s="15">
        <f t="shared" ca="1" si="157"/>
        <v>5.2113263922556885E-5</v>
      </c>
    </row>
    <row r="383" spans="1:37">
      <c r="A383" s="5">
        <f t="shared" si="159"/>
        <v>357</v>
      </c>
      <c r="B383" s="21">
        <v>37103</v>
      </c>
      <c r="C383" s="22">
        <v>3.4200000000000001E-2</v>
      </c>
      <c r="D383" s="22">
        <v>3.7970000000000004E-2</v>
      </c>
      <c r="E383" s="22">
        <v>4.0919999999999998E-2</v>
      </c>
      <c r="F383" s="22">
        <v>4.5260000000000002E-2</v>
      </c>
      <c r="G383" s="22">
        <v>5.0540000000000002E-2</v>
      </c>
      <c r="H383" s="22">
        <v>5.5220000000000005E-2</v>
      </c>
      <c r="K383" s="15">
        <f t="shared" si="158"/>
        <v>-1.5597575086353184</v>
      </c>
      <c r="L383" s="15">
        <f t="shared" si="161"/>
        <v>-1.4982931297132174</v>
      </c>
      <c r="M383" s="15">
        <f t="shared" si="162"/>
        <v>-1.5364732884233425</v>
      </c>
      <c r="N383" s="15">
        <f t="shared" si="163"/>
        <v>-1.2960200974149356</v>
      </c>
      <c r="O383" s="15">
        <f t="shared" si="164"/>
        <v>-1.0925001592316654</v>
      </c>
      <c r="P383" s="15">
        <f t="shared" si="165"/>
        <v>-0.89968833837083428</v>
      </c>
      <c r="S383" s="11">
        <f t="shared" ca="1" si="167"/>
        <v>-3.2325851540333832</v>
      </c>
      <c r="T383" s="11">
        <f t="shared" ca="1" si="167"/>
        <v>0.48348335940738485</v>
      </c>
      <c r="U383" s="11">
        <f t="shared" ca="1" si="167"/>
        <v>0.13391011900399741</v>
      </c>
      <c r="V383" s="11">
        <f t="shared" ca="1" si="167"/>
        <v>0.1150868600043613</v>
      </c>
      <c r="W383" s="11">
        <f t="shared" ca="1" si="167"/>
        <v>6.1008774186532458E-2</v>
      </c>
      <c r="X383" s="11">
        <f t="shared" ca="1" si="167"/>
        <v>-5.3645490096407483E-2</v>
      </c>
      <c r="Z383" s="1">
        <f t="shared" ca="1" si="146"/>
        <v>3.3713254602988296E-2</v>
      </c>
      <c r="AA383" s="1">
        <f t="shared" ca="1" si="147"/>
        <v>3.8080087978541996E-2</v>
      </c>
      <c r="AB383" s="1">
        <f t="shared" ca="1" si="148"/>
        <v>4.1823270702975132E-2</v>
      </c>
      <c r="AC383" s="1">
        <f t="shared" ca="1" si="149"/>
        <v>4.5102593321405225E-2</v>
      </c>
      <c r="AD383" s="1">
        <f t="shared" ca="1" si="150"/>
        <v>5.019443105557337E-2</v>
      </c>
      <c r="AE383" s="1">
        <f t="shared" ca="1" si="151"/>
        <v>5.5274330309532146E-2</v>
      </c>
      <c r="AF383" s="15">
        <f t="shared" ca="1" si="152"/>
        <v>-4.8674539701170499E-4</v>
      </c>
      <c r="AG383" s="15">
        <f t="shared" ca="1" si="153"/>
        <v>1.1008797854199226E-4</v>
      </c>
      <c r="AH383" s="15">
        <f t="shared" ca="1" si="154"/>
        <v>9.0327070297513412E-4</v>
      </c>
      <c r="AI383" s="15">
        <f t="shared" ca="1" si="155"/>
        <v>-1.5740667859477642E-4</v>
      </c>
      <c r="AJ383" s="15">
        <f t="shared" ca="1" si="156"/>
        <v>-3.4556894442663161E-4</v>
      </c>
      <c r="AK383" s="15">
        <f t="shared" ca="1" si="157"/>
        <v>5.4330309532141241E-5</v>
      </c>
    </row>
    <row r="384" spans="1:37">
      <c r="A384" s="5">
        <f t="shared" si="159"/>
        <v>358</v>
      </c>
      <c r="B384" s="21">
        <v>37104</v>
      </c>
      <c r="C384" s="22">
        <v>3.4409999999999996E-2</v>
      </c>
      <c r="D384" s="22">
        <v>3.8129999999999997E-2</v>
      </c>
      <c r="E384" s="22">
        <v>4.0970000000000006E-2</v>
      </c>
      <c r="F384" s="22">
        <v>4.5560000000000003E-2</v>
      </c>
      <c r="G384" s="22">
        <v>5.0709999999999998E-2</v>
      </c>
      <c r="H384" s="22">
        <v>5.5259999999999997E-2</v>
      </c>
      <c r="K384" s="15">
        <f t="shared" si="158"/>
        <v>-1.54079582663209</v>
      </c>
      <c r="L384" s="15">
        <f t="shared" si="161"/>
        <v>-1.4825488373616871</v>
      </c>
      <c r="M384" s="15">
        <f t="shared" si="162"/>
        <v>-1.5307016569449665</v>
      </c>
      <c r="N384" s="15">
        <f t="shared" si="163"/>
        <v>-1.2539090217902782</v>
      </c>
      <c r="O384" s="15">
        <f t="shared" si="164"/>
        <v>-1.0551800595161756</v>
      </c>
      <c r="P384" s="15">
        <f t="shared" si="165"/>
        <v>-0.88047561990791223</v>
      </c>
      <c r="S384" s="11">
        <f t="shared" ca="1" si="167"/>
        <v>-3.1755229037534827</v>
      </c>
      <c r="T384" s="11">
        <f t="shared" ca="1" si="167"/>
        <v>0.49378933558499249</v>
      </c>
      <c r="U384" s="11">
        <f t="shared" ca="1" si="167"/>
        <v>0.14501372046592459</v>
      </c>
      <c r="V384" s="11">
        <f t="shared" ca="1" si="167"/>
        <v>0.13042279667221066</v>
      </c>
      <c r="W384" s="11">
        <f t="shared" ca="1" si="167"/>
        <v>8.1596978295439049E-2</v>
      </c>
      <c r="X384" s="11">
        <f t="shared" ca="1" si="167"/>
        <v>-5.9243018160158312E-2</v>
      </c>
      <c r="Z384" s="1">
        <f t="shared" ca="1" si="146"/>
        <v>3.3824446654991361E-2</v>
      </c>
      <c r="AA384" s="1">
        <f t="shared" ca="1" si="147"/>
        <v>3.830068955211513E-2</v>
      </c>
      <c r="AB384" s="1">
        <f t="shared" ca="1" si="148"/>
        <v>4.2038767711761446E-2</v>
      </c>
      <c r="AC384" s="1">
        <f t="shared" ca="1" si="149"/>
        <v>4.5314049610293047E-2</v>
      </c>
      <c r="AD384" s="1">
        <f t="shared" ca="1" si="150"/>
        <v>5.0333028599172741E-2</v>
      </c>
      <c r="AE384" s="1">
        <f t="shared" ca="1" si="151"/>
        <v>5.5320322470998294E-2</v>
      </c>
      <c r="AF384" s="15">
        <f t="shared" ca="1" si="152"/>
        <v>-5.8555334500863532E-4</v>
      </c>
      <c r="AG384" s="15">
        <f t="shared" ca="1" si="153"/>
        <v>1.7068955211513304E-4</v>
      </c>
      <c r="AH384" s="15">
        <f t="shared" ca="1" si="154"/>
        <v>1.0687677117614397E-3</v>
      </c>
      <c r="AI384" s="15">
        <f t="shared" ca="1" si="155"/>
        <v>-2.4595038970695593E-4</v>
      </c>
      <c r="AJ384" s="15">
        <f t="shared" ca="1" si="156"/>
        <v>-3.7697140082725705E-4</v>
      </c>
      <c r="AK384" s="15">
        <f t="shared" ca="1" si="157"/>
        <v>6.0322470998297462E-5</v>
      </c>
    </row>
    <row r="385" spans="1:37">
      <c r="A385" s="5">
        <f t="shared" si="159"/>
        <v>359</v>
      </c>
      <c r="B385" s="21">
        <v>37105</v>
      </c>
      <c r="C385" s="22">
        <v>3.4509999999999999E-2</v>
      </c>
      <c r="D385" s="22">
        <v>3.8949999999999999E-2</v>
      </c>
      <c r="E385" s="22">
        <v>4.1840000000000002E-2</v>
      </c>
      <c r="F385" s="22">
        <v>4.6440000000000002E-2</v>
      </c>
      <c r="G385" s="22">
        <v>5.151E-2</v>
      </c>
      <c r="H385" s="22">
        <v>5.5780000000000003E-2</v>
      </c>
      <c r="K385" s="15">
        <f t="shared" si="158"/>
        <v>-1.5317664542495999</v>
      </c>
      <c r="L385" s="15">
        <f t="shared" si="161"/>
        <v>-1.4018593390600906</v>
      </c>
      <c r="M385" s="15">
        <f t="shared" si="162"/>
        <v>-1.4302752692212426</v>
      </c>
      <c r="N385" s="15">
        <f t="shared" si="163"/>
        <v>-1.1303831999579506</v>
      </c>
      <c r="O385" s="15">
        <f t="shared" si="164"/>
        <v>-0.8795560608550429</v>
      </c>
      <c r="P385" s="15">
        <f t="shared" si="165"/>
        <v>-0.63071027988986894</v>
      </c>
      <c r="S385" s="11">
        <f t="shared" ca="1" si="167"/>
        <v>-2.8792985186010518</v>
      </c>
      <c r="T385" s="11">
        <f t="shared" ca="1" si="167"/>
        <v>0.68681657383910399</v>
      </c>
      <c r="U385" s="11">
        <f t="shared" ca="1" si="167"/>
        <v>0.14280260096306979</v>
      </c>
      <c r="V385" s="11">
        <f t="shared" ca="1" si="167"/>
        <v>0.12145533823269844</v>
      </c>
      <c r="W385" s="11">
        <f t="shared" ca="1" si="167"/>
        <v>7.3535079975765416E-2</v>
      </c>
      <c r="X385" s="11">
        <f t="shared" ca="1" si="167"/>
        <v>-6.1298999834297555E-2</v>
      </c>
      <c r="Z385" s="1">
        <f t="shared" ca="1" si="146"/>
        <v>3.3981720583621519E-2</v>
      </c>
      <c r="AA385" s="1">
        <f t="shared" ca="1" si="147"/>
        <v>3.9054650971249182E-2</v>
      </c>
      <c r="AB385" s="1">
        <f t="shared" ca="1" si="148"/>
        <v>4.2857506680009344E-2</v>
      </c>
      <c r="AC385" s="1">
        <f t="shared" ca="1" si="149"/>
        <v>4.6226728567209649E-2</v>
      </c>
      <c r="AD385" s="1">
        <f t="shared" ca="1" si="150"/>
        <v>5.1154048466336491E-2</v>
      </c>
      <c r="AE385" s="1">
        <f t="shared" ca="1" si="151"/>
        <v>5.5836531500162073E-2</v>
      </c>
      <c r="AF385" s="15">
        <f t="shared" ca="1" si="152"/>
        <v>-5.2827941637847986E-4</v>
      </c>
      <c r="AG385" s="15">
        <f t="shared" ca="1" si="153"/>
        <v>1.0465097124918304E-4</v>
      </c>
      <c r="AH385" s="15">
        <f t="shared" ca="1" si="154"/>
        <v>1.0175066800093419E-3</v>
      </c>
      <c r="AI385" s="15">
        <f t="shared" ca="1" si="155"/>
        <v>-2.1327143279035315E-4</v>
      </c>
      <c r="AJ385" s="15">
        <f t="shared" ca="1" si="156"/>
        <v>-3.559515336635094E-4</v>
      </c>
      <c r="AK385" s="15">
        <f t="shared" ca="1" si="157"/>
        <v>5.6531500162070036E-5</v>
      </c>
    </row>
    <row r="386" spans="1:37">
      <c r="A386" s="5">
        <f t="shared" si="159"/>
        <v>360</v>
      </c>
      <c r="B386" s="21">
        <v>37106</v>
      </c>
      <c r="C386" s="22">
        <v>3.44E-2</v>
      </c>
      <c r="D386" s="22">
        <v>3.8949999999999999E-2</v>
      </c>
      <c r="E386" s="22">
        <v>4.1750000000000002E-2</v>
      </c>
      <c r="F386" s="22">
        <v>4.6620000000000002E-2</v>
      </c>
      <c r="G386" s="22">
        <v>5.1570000000000005E-2</v>
      </c>
      <c r="H386" s="22">
        <v>5.5850000000000004E-2</v>
      </c>
      <c r="K386" s="15">
        <f t="shared" si="158"/>
        <v>-1.5416987638703388</v>
      </c>
      <c r="L386" s="15">
        <f t="shared" si="161"/>
        <v>-1.4018593390600906</v>
      </c>
      <c r="M386" s="15">
        <f t="shared" si="162"/>
        <v>-1.4406642058823176</v>
      </c>
      <c r="N386" s="15">
        <f t="shared" si="163"/>
        <v>-1.1051165545831563</v>
      </c>
      <c r="O386" s="15">
        <f t="shared" si="164"/>
        <v>-0.86638426095545695</v>
      </c>
      <c r="P386" s="15">
        <f t="shared" si="165"/>
        <v>-0.59708802257974791</v>
      </c>
      <c r="S386" s="11">
        <f t="shared" ca="1" si="167"/>
        <v>-2.8592519873508562</v>
      </c>
      <c r="T386" s="11">
        <f t="shared" ca="1" si="167"/>
        <v>0.7225162865037198</v>
      </c>
      <c r="U386" s="11">
        <f t="shared" ca="1" si="167"/>
        <v>0.14492026581006029</v>
      </c>
      <c r="V386" s="11">
        <f t="shared" ca="1" si="167"/>
        <v>0.1189017518493668</v>
      </c>
      <c r="W386" s="11">
        <f t="shared" ca="1" si="167"/>
        <v>9.3783299755474309E-2</v>
      </c>
      <c r="X386" s="11">
        <f t="shared" ca="1" si="167"/>
        <v>-6.8482873127895819E-2</v>
      </c>
      <c r="Z386" s="1">
        <f t="shared" ca="1" si="146"/>
        <v>3.3843289205360727E-2</v>
      </c>
      <c r="AA386" s="1">
        <f t="shared" ca="1" si="147"/>
        <v>3.9045866416351674E-2</v>
      </c>
      <c r="AB386" s="1">
        <f t="shared" ca="1" si="148"/>
        <v>4.2884805319639327E-2</v>
      </c>
      <c r="AC386" s="1">
        <f t="shared" ca="1" si="149"/>
        <v>4.6297759500553363E-2</v>
      </c>
      <c r="AD386" s="1">
        <f t="shared" ca="1" si="150"/>
        <v>5.1243279508186246E-2</v>
      </c>
      <c r="AE386" s="1">
        <f t="shared" ca="1" si="151"/>
        <v>5.5903373748318906E-2</v>
      </c>
      <c r="AF386" s="15">
        <f t="shared" ca="1" si="152"/>
        <v>-5.5671079463927298E-4</v>
      </c>
      <c r="AG386" s="15">
        <f t="shared" ca="1" si="153"/>
        <v>9.5866416351675365E-5</v>
      </c>
      <c r="AH386" s="15">
        <f t="shared" ca="1" si="154"/>
        <v>1.1348053196393246E-3</v>
      </c>
      <c r="AI386" s="15">
        <f t="shared" ca="1" si="155"/>
        <v>-3.2224049944663824E-4</v>
      </c>
      <c r="AJ386" s="15">
        <f t="shared" ca="1" si="156"/>
        <v>-3.2672049181375895E-4</v>
      </c>
      <c r="AK386" s="15">
        <f t="shared" ca="1" si="157"/>
        <v>5.3373748318902292E-5</v>
      </c>
    </row>
    <row r="387" spans="1:37">
      <c r="A387" s="5">
        <f t="shared" si="159"/>
        <v>361</v>
      </c>
      <c r="B387" s="21">
        <v>37109</v>
      </c>
      <c r="C387" s="22">
        <v>3.4300000000000004E-2</v>
      </c>
      <c r="D387" s="22">
        <v>3.8620000000000002E-2</v>
      </c>
      <c r="E387" s="22">
        <v>4.1390000000000003E-2</v>
      </c>
      <c r="F387" s="22">
        <v>4.6470000000000004E-2</v>
      </c>
      <c r="G387" s="22">
        <v>5.1529999999999999E-2</v>
      </c>
      <c r="H387" s="22">
        <v>5.5919999999999997E-2</v>
      </c>
      <c r="K387" s="15">
        <f t="shared" si="158"/>
        <v>-1.5507281362528282</v>
      </c>
      <c r="L387" s="15">
        <f t="shared" si="161"/>
        <v>-1.434331942035123</v>
      </c>
      <c r="M387" s="15">
        <f t="shared" si="162"/>
        <v>-1.4822199525266171</v>
      </c>
      <c r="N387" s="15">
        <f t="shared" si="163"/>
        <v>-1.1261720923954845</v>
      </c>
      <c r="O387" s="15">
        <f t="shared" si="164"/>
        <v>-0.87516546088851477</v>
      </c>
      <c r="P387" s="15">
        <f t="shared" si="165"/>
        <v>-0.5634657652696301</v>
      </c>
      <c r="S387" s="11">
        <f t="shared" ref="S387:X399" ca="1" si="168">SUMPRODUCT(OFFSET($S$13:$X$13,S$24,0),$K387:$P387)</f>
        <v>-2.8949014417242154</v>
      </c>
      <c r="T387" s="11">
        <f t="shared" ca="1" si="168"/>
        <v>0.76435948123668007</v>
      </c>
      <c r="U387" s="11">
        <f t="shared" ca="1" si="168"/>
        <v>0.11108639541397058</v>
      </c>
      <c r="V387" s="11">
        <f t="shared" ca="1" si="168"/>
        <v>0.12952828105832026</v>
      </c>
      <c r="W387" s="11">
        <f t="shared" ca="1" si="168"/>
        <v>0.10888593362337613</v>
      </c>
      <c r="X387" s="11">
        <f t="shared" ca="1" si="168"/>
        <v>-7.0993036247054858E-2</v>
      </c>
      <c r="Z387" s="1">
        <f t="shared" ca="1" si="146"/>
        <v>3.3670300525391286E-2</v>
      </c>
      <c r="AA387" s="1">
        <f t="shared" ca="1" si="147"/>
        <v>3.8770768924139373E-2</v>
      </c>
      <c r="AB387" s="1">
        <f t="shared" ca="1" si="148"/>
        <v>4.2635759864110168E-2</v>
      </c>
      <c r="AC387" s="1">
        <f t="shared" ca="1" si="149"/>
        <v>4.6081331456876262E-2</v>
      </c>
      <c r="AD387" s="1">
        <f t="shared" ca="1" si="150"/>
        <v>5.1182941815215544E-2</v>
      </c>
      <c r="AE387" s="1">
        <f t="shared" ca="1" si="151"/>
        <v>5.5977417907492014E-2</v>
      </c>
      <c r="AF387" s="15">
        <f t="shared" ca="1" si="152"/>
        <v>-6.2969947460871784E-4</v>
      </c>
      <c r="AG387" s="15">
        <f t="shared" ca="1" si="153"/>
        <v>1.5076892413937171E-4</v>
      </c>
      <c r="AH387" s="15">
        <f t="shared" ca="1" si="154"/>
        <v>1.2457598641101644E-3</v>
      </c>
      <c r="AI387" s="15">
        <f t="shared" ca="1" si="155"/>
        <v>-3.8866854312374216E-4</v>
      </c>
      <c r="AJ387" s="15">
        <f t="shared" ca="1" si="156"/>
        <v>-3.4705818478445588E-4</v>
      </c>
      <c r="AK387" s="15">
        <f t="shared" ca="1" si="157"/>
        <v>5.741790749201614E-5</v>
      </c>
    </row>
    <row r="388" spans="1:37">
      <c r="A388" s="5">
        <f t="shared" si="159"/>
        <v>362</v>
      </c>
      <c r="B388" s="21">
        <v>37110</v>
      </c>
      <c r="C388" s="22">
        <v>3.4300000000000004E-2</v>
      </c>
      <c r="D388" s="22">
        <v>3.8700000000000005E-2</v>
      </c>
      <c r="E388" s="22">
        <v>4.156E-2</v>
      </c>
      <c r="F388" s="22">
        <v>4.6509999999999996E-2</v>
      </c>
      <c r="G388" s="22">
        <v>5.1680000000000004E-2</v>
      </c>
      <c r="H388" s="22">
        <v>5.5990000000000005E-2</v>
      </c>
      <c r="K388" s="15">
        <f t="shared" si="158"/>
        <v>-1.5507281362528282</v>
      </c>
      <c r="L388" s="15">
        <f t="shared" si="161"/>
        <v>-1.4264597958593572</v>
      </c>
      <c r="M388" s="15">
        <f t="shared" si="162"/>
        <v>-1.4625964055001426</v>
      </c>
      <c r="N388" s="15">
        <f t="shared" si="163"/>
        <v>-1.1205572823121981</v>
      </c>
      <c r="O388" s="15">
        <f t="shared" si="164"/>
        <v>-0.84223596113955157</v>
      </c>
      <c r="P388" s="15">
        <f t="shared" si="165"/>
        <v>-0.52984350795950574</v>
      </c>
      <c r="S388" s="11">
        <f t="shared" ca="1" si="168"/>
        <v>-2.8549882641887931</v>
      </c>
      <c r="T388" s="11">
        <f t="shared" ca="1" si="168"/>
        <v>0.79339712643737248</v>
      </c>
      <c r="U388" s="11">
        <f t="shared" ca="1" si="168"/>
        <v>0.11050636050764195</v>
      </c>
      <c r="V388" s="11">
        <f t="shared" ca="1" si="168"/>
        <v>0.13565849012676523</v>
      </c>
      <c r="W388" s="11">
        <f t="shared" ca="1" si="168"/>
        <v>9.4692576752618121E-2</v>
      </c>
      <c r="X388" s="11">
        <f t="shared" ca="1" si="168"/>
        <v>-6.6777036581737725E-2</v>
      </c>
      <c r="Z388" s="1">
        <f t="shared" ca="1" si="146"/>
        <v>3.3675499385102427E-2</v>
      </c>
      <c r="AA388" s="1">
        <f t="shared" ca="1" si="147"/>
        <v>3.8864174857685924E-2</v>
      </c>
      <c r="AB388" s="1">
        <f t="shared" ca="1" si="148"/>
        <v>4.274131018854857E-2</v>
      </c>
      <c r="AC388" s="1">
        <f t="shared" ca="1" si="149"/>
        <v>4.6203625046149575E-2</v>
      </c>
      <c r="AD388" s="1">
        <f t="shared" ca="1" si="150"/>
        <v>5.1297230679681415E-2</v>
      </c>
      <c r="AE388" s="1">
        <f t="shared" ca="1" si="151"/>
        <v>5.6051882319060616E-2</v>
      </c>
      <c r="AF388" s="15">
        <f t="shared" ca="1" si="152"/>
        <v>-6.2450061489757736E-4</v>
      </c>
      <c r="AG388" s="15">
        <f t="shared" ca="1" si="153"/>
        <v>1.6417485768591839E-4</v>
      </c>
      <c r="AH388" s="15">
        <f t="shared" ca="1" si="154"/>
        <v>1.1813101885485705E-3</v>
      </c>
      <c r="AI388" s="15">
        <f t="shared" ca="1" si="155"/>
        <v>-3.0637495385042041E-4</v>
      </c>
      <c r="AJ388" s="15">
        <f t="shared" ca="1" si="156"/>
        <v>-3.8276932031858918E-4</v>
      </c>
      <c r="AK388" s="15">
        <f t="shared" ca="1" si="157"/>
        <v>6.188231906061048E-5</v>
      </c>
    </row>
    <row r="389" spans="1:37">
      <c r="A389" s="5">
        <f t="shared" si="159"/>
        <v>363</v>
      </c>
      <c r="B389" s="21">
        <v>37111</v>
      </c>
      <c r="C389" s="22">
        <v>3.388E-2</v>
      </c>
      <c r="D389" s="22">
        <v>3.73E-2</v>
      </c>
      <c r="E389" s="22">
        <v>4.0239999999999998E-2</v>
      </c>
      <c r="F389" s="22">
        <v>4.5260000000000002E-2</v>
      </c>
      <c r="G389" s="22">
        <v>5.0499999999999996E-2</v>
      </c>
      <c r="H389" s="22">
        <v>5.5070000000000001E-2</v>
      </c>
      <c r="K389" s="15">
        <f t="shared" si="158"/>
        <v>-1.5886515002592863</v>
      </c>
      <c r="L389" s="15">
        <f t="shared" si="161"/>
        <v>-1.5642223539352538</v>
      </c>
      <c r="M389" s="15">
        <f t="shared" si="162"/>
        <v>-1.6149674765292421</v>
      </c>
      <c r="N389" s="15">
        <f t="shared" si="163"/>
        <v>-1.2960200974149356</v>
      </c>
      <c r="O389" s="15">
        <f t="shared" si="164"/>
        <v>-1.101281359164723</v>
      </c>
      <c r="P389" s="15">
        <f t="shared" si="165"/>
        <v>-0.97173603260680952</v>
      </c>
      <c r="S389" s="11">
        <f t="shared" ca="1" si="168"/>
        <v>-3.3346561957995569</v>
      </c>
      <c r="T389" s="11">
        <f t="shared" ca="1" si="168"/>
        <v>0.47388415824407282</v>
      </c>
      <c r="U389" s="11">
        <f t="shared" ca="1" si="168"/>
        <v>0.16909913848940755</v>
      </c>
      <c r="V389" s="11">
        <f t="shared" ca="1" si="168"/>
        <v>0.16486701037317902</v>
      </c>
      <c r="W389" s="11">
        <f t="shared" ca="1" si="168"/>
        <v>0.10976481737617168</v>
      </c>
      <c r="X389" s="11">
        <f t="shared" ca="1" si="168"/>
        <v>-5.6237439376857823E-2</v>
      </c>
      <c r="Z389" s="1">
        <f t="shared" ca="1" si="146"/>
        <v>3.309014083977678E-2</v>
      </c>
      <c r="AA389" s="1">
        <f t="shared" ca="1" si="147"/>
        <v>3.767872074821893E-2</v>
      </c>
      <c r="AB389" s="1">
        <f t="shared" ca="1" si="148"/>
        <v>4.1519789784419565E-2</v>
      </c>
      <c r="AC389" s="1">
        <f t="shared" ca="1" si="149"/>
        <v>4.4905632927282085E-2</v>
      </c>
      <c r="AD389" s="1">
        <f t="shared" ca="1" si="150"/>
        <v>5.0037427621488835E-2</v>
      </c>
      <c r="AE389" s="1">
        <f t="shared" ca="1" si="151"/>
        <v>5.5145250556418161E-2</v>
      </c>
      <c r="AF389" s="15">
        <f t="shared" ca="1" si="152"/>
        <v>-7.898591602232205E-4</v>
      </c>
      <c r="AG389" s="15">
        <f t="shared" ca="1" si="153"/>
        <v>3.7872074821893031E-4</v>
      </c>
      <c r="AH389" s="15">
        <f t="shared" ca="1" si="154"/>
        <v>1.2797897844195674E-3</v>
      </c>
      <c r="AI389" s="15">
        <f t="shared" ca="1" si="155"/>
        <v>-3.5436707271791629E-4</v>
      </c>
      <c r="AJ389" s="15">
        <f t="shared" ca="1" si="156"/>
        <v>-4.6257237851116129E-4</v>
      </c>
      <c r="AK389" s="15">
        <f t="shared" ca="1" si="157"/>
        <v>7.5250556418160475E-5</v>
      </c>
    </row>
    <row r="390" spans="1:37">
      <c r="A390" s="5">
        <f t="shared" si="159"/>
        <v>364</v>
      </c>
      <c r="B390" s="21">
        <v>37112</v>
      </c>
      <c r="C390" s="22">
        <v>3.356E-2</v>
      </c>
      <c r="D390" s="22">
        <v>3.7290000000000004E-2</v>
      </c>
      <c r="E390" s="22">
        <v>4.0590000000000001E-2</v>
      </c>
      <c r="F390" s="22">
        <v>4.5739999999999996E-2</v>
      </c>
      <c r="G390" s="22">
        <v>5.0339999999999996E-2</v>
      </c>
      <c r="H390" s="22">
        <v>5.534E-2</v>
      </c>
      <c r="K390" s="15">
        <f t="shared" si="158"/>
        <v>-1.6175454918832539</v>
      </c>
      <c r="L390" s="15">
        <f t="shared" si="161"/>
        <v>-1.565206372207224</v>
      </c>
      <c r="M390" s="15">
        <f t="shared" si="162"/>
        <v>-1.574566056180617</v>
      </c>
      <c r="N390" s="15">
        <f t="shared" si="163"/>
        <v>-1.2286423764154848</v>
      </c>
      <c r="O390" s="15">
        <f t="shared" si="164"/>
        <v>-1.1364061588969496</v>
      </c>
      <c r="P390" s="15">
        <f t="shared" si="165"/>
        <v>-0.84205018298205814</v>
      </c>
      <c r="S390" s="11">
        <f t="shared" ca="1" si="168"/>
        <v>-3.2685775629136984</v>
      </c>
      <c r="T390" s="11">
        <f t="shared" ca="1" si="168"/>
        <v>0.56799998044584321</v>
      </c>
      <c r="U390" s="11">
        <f t="shared" ca="1" si="168"/>
        <v>0.14649982199591022</v>
      </c>
      <c r="V390" s="11">
        <f t="shared" ca="1" si="168"/>
        <v>7.0310235755595668E-2</v>
      </c>
      <c r="W390" s="11">
        <f t="shared" ca="1" si="168"/>
        <v>0.14911793620772851</v>
      </c>
      <c r="X390" s="11">
        <f t="shared" ca="1" si="168"/>
        <v>-2.7332771246766974E-2</v>
      </c>
      <c r="Z390" s="1">
        <f t="shared" ca="1" si="146"/>
        <v>3.2972928058951814E-2</v>
      </c>
      <c r="AA390" s="1">
        <f t="shared" ca="1" si="147"/>
        <v>3.7703677701692209E-2</v>
      </c>
      <c r="AB390" s="1">
        <f t="shared" ca="1" si="148"/>
        <v>4.1592310119188854E-2</v>
      </c>
      <c r="AC390" s="1">
        <f t="shared" ca="1" si="149"/>
        <v>4.5040841126095486E-2</v>
      </c>
      <c r="AD390" s="1">
        <f t="shared" ca="1" si="150"/>
        <v>5.0257430757374918E-2</v>
      </c>
      <c r="AE390" s="1">
        <f t="shared" ca="1" si="151"/>
        <v>5.536215325847503E-2</v>
      </c>
      <c r="AF390" s="15">
        <f t="shared" ca="1" si="152"/>
        <v>-5.8707194104818533E-4</v>
      </c>
      <c r="AG390" s="15">
        <f t="shared" ca="1" si="153"/>
        <v>4.1367770169220552E-4</v>
      </c>
      <c r="AH390" s="15">
        <f t="shared" ca="1" si="154"/>
        <v>1.0023101191888525E-3</v>
      </c>
      <c r="AI390" s="15">
        <f t="shared" ca="1" si="155"/>
        <v>-6.9915887390450959E-4</v>
      </c>
      <c r="AJ390" s="15">
        <f t="shared" ca="1" si="156"/>
        <v>-8.2569242625077366E-5</v>
      </c>
      <c r="AK390" s="15">
        <f t="shared" ca="1" si="157"/>
        <v>2.2153258475030024E-5</v>
      </c>
    </row>
    <row r="391" spans="1:37">
      <c r="A391" s="5">
        <f t="shared" si="159"/>
        <v>365</v>
      </c>
      <c r="B391" s="21">
        <v>37113</v>
      </c>
      <c r="C391" s="22">
        <v>3.3250000000000002E-2</v>
      </c>
      <c r="D391" s="22">
        <v>3.6870000000000007E-2</v>
      </c>
      <c r="E391" s="22">
        <v>4.1250000000000002E-2</v>
      </c>
      <c r="F391" s="22">
        <v>4.5260000000000002E-2</v>
      </c>
      <c r="G391" s="22">
        <v>4.9800000000000004E-2</v>
      </c>
      <c r="H391" s="22">
        <v>5.5039999999999999E-2</v>
      </c>
      <c r="K391" s="15">
        <f t="shared" si="158"/>
        <v>-1.6455365462689726</v>
      </c>
      <c r="L391" s="15">
        <f t="shared" si="161"/>
        <v>-1.6065351396299925</v>
      </c>
      <c r="M391" s="15">
        <f t="shared" si="162"/>
        <v>-1.4983805206660672</v>
      </c>
      <c r="N391" s="15">
        <f t="shared" si="163"/>
        <v>-1.2960200974149356</v>
      </c>
      <c r="O391" s="15">
        <f t="shared" si="164"/>
        <v>-1.254952357993212</v>
      </c>
      <c r="P391" s="15">
        <f t="shared" si="165"/>
        <v>-0.98614557145400528</v>
      </c>
      <c r="S391" s="11">
        <f t="shared" ca="1" si="168"/>
        <v>-3.3944736073195574</v>
      </c>
      <c r="T391" s="11">
        <f t="shared" ca="1" si="168"/>
        <v>0.44049669672994696</v>
      </c>
      <c r="U391" s="11">
        <f t="shared" ca="1" si="168"/>
        <v>0.184765996288553</v>
      </c>
      <c r="V391" s="11">
        <f t="shared" ca="1" si="168"/>
        <v>4.7040831969558661E-3</v>
      </c>
      <c r="W391" s="11">
        <f t="shared" ca="1" si="168"/>
        <v>8.8054394955937948E-2</v>
      </c>
      <c r="X391" s="11">
        <f t="shared" ca="1" si="168"/>
        <v>5.0436867918849874E-2</v>
      </c>
      <c r="Z391" s="1">
        <f t="shared" ca="1" si="146"/>
        <v>3.2922493779608021E-2</v>
      </c>
      <c r="AA391" s="1">
        <f t="shared" ca="1" si="147"/>
        <v>3.7516187419814814E-2</v>
      </c>
      <c r="AB391" s="1">
        <f t="shared" ca="1" si="148"/>
        <v>4.1372678588633249E-2</v>
      </c>
      <c r="AC391" s="1">
        <f t="shared" ca="1" si="149"/>
        <v>4.4771709187021724E-2</v>
      </c>
      <c r="AD391" s="1">
        <f t="shared" ca="1" si="150"/>
        <v>4.9901002695372523E-2</v>
      </c>
      <c r="AE391" s="1">
        <f t="shared" ca="1" si="151"/>
        <v>5.5032851526978295E-2</v>
      </c>
      <c r="AF391" s="15">
        <f t="shared" ca="1" si="152"/>
        <v>-3.2750622039198068E-4</v>
      </c>
      <c r="AG391" s="15">
        <f t="shared" ca="1" si="153"/>
        <v>6.4618741981480737E-4</v>
      </c>
      <c r="AH391" s="15">
        <f t="shared" ca="1" si="154"/>
        <v>1.2267858863324738E-4</v>
      </c>
      <c r="AI391" s="15">
        <f t="shared" ca="1" si="155"/>
        <v>-4.8829081297827731E-4</v>
      </c>
      <c r="AJ391" s="15">
        <f t="shared" ca="1" si="156"/>
        <v>1.0100269537251932E-4</v>
      </c>
      <c r="AK391" s="15">
        <f t="shared" ca="1" si="157"/>
        <v>-7.1484730217036274E-6</v>
      </c>
    </row>
    <row r="392" spans="1:37">
      <c r="A392" s="5">
        <f t="shared" si="159"/>
        <v>366</v>
      </c>
      <c r="B392" s="21">
        <v>37116</v>
      </c>
      <c r="C392" s="22">
        <v>3.3140000000000003E-2</v>
      </c>
      <c r="D392" s="22">
        <v>3.6700000000000003E-2</v>
      </c>
      <c r="E392" s="22">
        <v>4.0849999999999997E-2</v>
      </c>
      <c r="F392" s="22">
        <v>4.5039999999999997E-2</v>
      </c>
      <c r="G392" s="22">
        <v>4.9759999999999999E-2</v>
      </c>
      <c r="H392" s="22">
        <v>5.5120000000000002E-2</v>
      </c>
      <c r="K392" s="15">
        <f t="shared" si="158"/>
        <v>-1.6554688558897113</v>
      </c>
      <c r="L392" s="15">
        <f t="shared" si="161"/>
        <v>-1.6232634502534944</v>
      </c>
      <c r="M392" s="15">
        <f t="shared" si="162"/>
        <v>-1.5445535724930675</v>
      </c>
      <c r="N392" s="15">
        <f t="shared" si="163"/>
        <v>-1.3269015528730181</v>
      </c>
      <c r="O392" s="15">
        <f t="shared" si="164"/>
        <v>-1.2637335579262698</v>
      </c>
      <c r="P392" s="15">
        <f t="shared" si="165"/>
        <v>-0.94772013452815118</v>
      </c>
      <c r="S392" s="11">
        <f t="shared" ca="1" si="168"/>
        <v>-3.4282950767808709</v>
      </c>
      <c r="T392" s="11">
        <f t="shared" ca="1" si="168"/>
        <v>0.4828276331109036</v>
      </c>
      <c r="U392" s="11">
        <f t="shared" ca="1" si="168"/>
        <v>0.14399422220969699</v>
      </c>
      <c r="V392" s="11">
        <f t="shared" ca="1" si="168"/>
        <v>1.2389645264703819E-2</v>
      </c>
      <c r="W392" s="11">
        <f t="shared" ca="1" si="168"/>
        <v>9.3843210355467194E-2</v>
      </c>
      <c r="X392" s="11">
        <f t="shared" ca="1" si="168"/>
        <v>3.2353448685236486E-2</v>
      </c>
      <c r="Z392" s="1">
        <f t="shared" ca="1" si="146"/>
        <v>3.280142307589691E-2</v>
      </c>
      <c r="AA392" s="1">
        <f t="shared" ca="1" si="147"/>
        <v>3.7245502861542816E-2</v>
      </c>
      <c r="AB392" s="1">
        <f t="shared" ca="1" si="148"/>
        <v>4.1117795831356614E-2</v>
      </c>
      <c r="AC392" s="1">
        <f t="shared" ca="1" si="149"/>
        <v>4.4538144206644786E-2</v>
      </c>
      <c r="AD392" s="1">
        <f t="shared" ca="1" si="150"/>
        <v>4.9834844300792394E-2</v>
      </c>
      <c r="AE392" s="1">
        <f t="shared" ca="1" si="151"/>
        <v>5.5116588721926915E-2</v>
      </c>
      <c r="AF392" s="15">
        <f t="shared" ca="1" si="152"/>
        <v>-3.3857692410309281E-4</v>
      </c>
      <c r="AG392" s="15">
        <f t="shared" ca="1" si="153"/>
        <v>5.4550286154281258E-4</v>
      </c>
      <c r="AH392" s="15">
        <f t="shared" ca="1" si="154"/>
        <v>2.6779583135661672E-4</v>
      </c>
      <c r="AI392" s="15">
        <f t="shared" ca="1" si="155"/>
        <v>-5.0185579335521036E-4</v>
      </c>
      <c r="AJ392" s="15">
        <f t="shared" ca="1" si="156"/>
        <v>7.4844300792395457E-5</v>
      </c>
      <c r="AK392" s="15">
        <f t="shared" ca="1" si="157"/>
        <v>-3.411278073087165E-6</v>
      </c>
    </row>
    <row r="393" spans="1:37">
      <c r="A393" s="5">
        <f t="shared" si="159"/>
        <v>367</v>
      </c>
      <c r="B393" s="21">
        <v>37117</v>
      </c>
      <c r="C393" s="22">
        <v>3.3239999999999999E-2</v>
      </c>
      <c r="D393" s="22">
        <v>3.7199999999999997E-2</v>
      </c>
      <c r="E393" s="22">
        <v>4.0999999999999995E-2</v>
      </c>
      <c r="F393" s="22">
        <v>4.5149999999999996E-2</v>
      </c>
      <c r="G393" s="22">
        <v>4.9660000000000003E-2</v>
      </c>
      <c r="H393" s="22">
        <v>5.5060000000000005E-2</v>
      </c>
      <c r="K393" s="15">
        <f t="shared" si="158"/>
        <v>-1.6464394835072218</v>
      </c>
      <c r="L393" s="15">
        <f t="shared" si="161"/>
        <v>-1.5740625366549608</v>
      </c>
      <c r="M393" s="15">
        <f t="shared" si="162"/>
        <v>-1.527238678057943</v>
      </c>
      <c r="N393" s="15">
        <f t="shared" si="163"/>
        <v>-1.3114608251439774</v>
      </c>
      <c r="O393" s="15">
        <f t="shared" si="164"/>
        <v>-1.2856865577589105</v>
      </c>
      <c r="P393" s="15">
        <f t="shared" si="165"/>
        <v>-0.97653921222253925</v>
      </c>
      <c r="S393" s="11">
        <f t="shared" ca="1" si="168"/>
        <v>-3.4094865663567444</v>
      </c>
      <c r="T393" s="11">
        <f t="shared" ca="1" si="168"/>
        <v>0.43491633707457156</v>
      </c>
      <c r="U393" s="11">
        <f t="shared" ca="1" si="168"/>
        <v>0.15873237869463852</v>
      </c>
      <c r="V393" s="11">
        <f t="shared" ca="1" si="168"/>
        <v>-1.8164534502651569E-2</v>
      </c>
      <c r="W393" s="11">
        <f t="shared" ca="1" si="168"/>
        <v>8.9895224256951969E-2</v>
      </c>
      <c r="X393" s="11">
        <f t="shared" ca="1" si="168"/>
        <v>9.1727575147623926E-3</v>
      </c>
      <c r="Z393" s="1">
        <f t="shared" ca="1" si="146"/>
        <v>3.3066373532066096E-2</v>
      </c>
      <c r="AA393" s="1">
        <f t="shared" ca="1" si="147"/>
        <v>3.7458739810567729E-2</v>
      </c>
      <c r="AB393" s="1">
        <f t="shared" ca="1" si="148"/>
        <v>4.1280369799919392E-2</v>
      </c>
      <c r="AC393" s="1">
        <f t="shared" ca="1" si="149"/>
        <v>4.4640033282422269E-2</v>
      </c>
      <c r="AD393" s="1">
        <f t="shared" ca="1" si="150"/>
        <v>4.9827498053697815E-2</v>
      </c>
      <c r="AE393" s="1">
        <f t="shared" ca="1" si="151"/>
        <v>5.504168098249318E-2</v>
      </c>
      <c r="AF393" s="15">
        <f t="shared" ca="1" si="152"/>
        <v>-1.7362646793390307E-4</v>
      </c>
      <c r="AG393" s="15">
        <f t="shared" ca="1" si="153"/>
        <v>2.5873981056773188E-4</v>
      </c>
      <c r="AH393" s="15">
        <f t="shared" ca="1" si="154"/>
        <v>2.8036979991939714E-4</v>
      </c>
      <c r="AI393" s="15">
        <f t="shared" ca="1" si="155"/>
        <v>-5.0996671757772699E-4</v>
      </c>
      <c r="AJ393" s="15">
        <f t="shared" ca="1" si="156"/>
        <v>1.6749805369781212E-4</v>
      </c>
      <c r="AK393" s="15">
        <f t="shared" ca="1" si="157"/>
        <v>-1.831901750682513E-5</v>
      </c>
    </row>
    <row r="394" spans="1:37">
      <c r="A394" s="5">
        <f t="shared" si="159"/>
        <v>368</v>
      </c>
      <c r="B394" s="21">
        <v>37118</v>
      </c>
      <c r="C394" s="22">
        <v>3.3239999999999999E-2</v>
      </c>
      <c r="D394" s="22">
        <v>3.7859999999999998E-2</v>
      </c>
      <c r="E394" s="22">
        <v>4.1849999999999998E-2</v>
      </c>
      <c r="F394" s="22">
        <v>4.5700000000000005E-2</v>
      </c>
      <c r="G394" s="22">
        <v>0.05</v>
      </c>
      <c r="H394" s="22">
        <v>5.5170000000000004E-2</v>
      </c>
      <c r="K394" s="15">
        <f t="shared" si="158"/>
        <v>-1.6464394835072218</v>
      </c>
      <c r="L394" s="15">
        <f t="shared" si="161"/>
        <v>-1.5091173307048955</v>
      </c>
      <c r="M394" s="15">
        <f t="shared" si="162"/>
        <v>-1.429120942925568</v>
      </c>
      <c r="N394" s="15">
        <f t="shared" si="163"/>
        <v>-1.2342571864987713</v>
      </c>
      <c r="O394" s="15">
        <f t="shared" si="164"/>
        <v>-1.2110463583279292</v>
      </c>
      <c r="P394" s="15">
        <f t="shared" si="165"/>
        <v>-0.92370423644949273</v>
      </c>
      <c r="S394" s="11">
        <f t="shared" ca="1" si="168"/>
        <v>-3.2569707426644081</v>
      </c>
      <c r="T394" s="11">
        <f t="shared" ca="1" si="168"/>
        <v>0.46326973848162367</v>
      </c>
      <c r="U394" s="11">
        <f t="shared" ca="1" si="168"/>
        <v>0.2114345345014052</v>
      </c>
      <c r="V394" s="11">
        <f t="shared" ca="1" si="168"/>
        <v>-4.3737163770877968E-2</v>
      </c>
      <c r="W394" s="11">
        <f t="shared" ca="1" si="168"/>
        <v>6.6084382878971726E-2</v>
      </c>
      <c r="X394" s="11">
        <f t="shared" ca="1" si="168"/>
        <v>1.9402174414003139E-2</v>
      </c>
      <c r="Z394" s="1">
        <f t="shared" ca="1" si="146"/>
        <v>3.3203205773258158E-2</v>
      </c>
      <c r="AA394" s="1">
        <f t="shared" ca="1" si="147"/>
        <v>3.8053253152906648E-2</v>
      </c>
      <c r="AB394" s="1">
        <f t="shared" ca="1" si="148"/>
        <v>4.1894724694837307E-2</v>
      </c>
      <c r="AC394" s="1">
        <f t="shared" ca="1" si="149"/>
        <v>4.5280800637442983E-2</v>
      </c>
      <c r="AD394" s="1">
        <f t="shared" ca="1" si="150"/>
        <v>5.0232085573568341E-2</v>
      </c>
      <c r="AE394" s="1">
        <f t="shared" ca="1" si="151"/>
        <v>5.5140643461960966E-2</v>
      </c>
      <c r="AF394" s="15">
        <f t="shared" ca="1" si="152"/>
        <v>-3.6794226741840297E-5</v>
      </c>
      <c r="AG394" s="15">
        <f t="shared" ca="1" si="153"/>
        <v>1.9325315290665002E-4</v>
      </c>
      <c r="AH394" s="15">
        <f t="shared" ca="1" si="154"/>
        <v>4.4724694837308676E-5</v>
      </c>
      <c r="AI394" s="15">
        <f t="shared" ca="1" si="155"/>
        <v>-4.1919936255702117E-4</v>
      </c>
      <c r="AJ394" s="15">
        <f t="shared" ca="1" si="156"/>
        <v>2.3208557356833859E-4</v>
      </c>
      <c r="AK394" s="15">
        <f t="shared" ca="1" si="157"/>
        <v>-2.9356538039038149E-5</v>
      </c>
    </row>
    <row r="395" spans="1:37">
      <c r="A395" s="5">
        <f t="shared" si="159"/>
        <v>369</v>
      </c>
      <c r="B395" s="21">
        <v>37119</v>
      </c>
      <c r="C395" s="22">
        <v>3.2930000000000001E-2</v>
      </c>
      <c r="D395" s="22">
        <v>3.7190000000000001E-2</v>
      </c>
      <c r="E395" s="22">
        <v>4.1399999999999999E-2</v>
      </c>
      <c r="F395" s="22">
        <v>4.5140000000000007E-2</v>
      </c>
      <c r="G395" s="22">
        <v>4.9399999999999999E-2</v>
      </c>
      <c r="H395" s="22">
        <v>5.4770000000000006E-2</v>
      </c>
      <c r="K395" s="15">
        <f t="shared" si="158"/>
        <v>-1.6744305378929403</v>
      </c>
      <c r="L395" s="15">
        <f t="shared" si="161"/>
        <v>-1.575046554926931</v>
      </c>
      <c r="M395" s="15">
        <f t="shared" si="162"/>
        <v>-1.4810656262309427</v>
      </c>
      <c r="N395" s="15">
        <f t="shared" si="163"/>
        <v>-1.3128645276647979</v>
      </c>
      <c r="O395" s="15">
        <f t="shared" si="164"/>
        <v>-1.3427643573237791</v>
      </c>
      <c r="P395" s="15">
        <f t="shared" si="165"/>
        <v>-1.1158314210787532</v>
      </c>
      <c r="S395" s="11">
        <f t="shared" ca="1" si="168"/>
        <v>-3.4754452713190576</v>
      </c>
      <c r="T395" s="11">
        <f t="shared" ca="1" si="168"/>
        <v>0.32408351863288276</v>
      </c>
      <c r="U395" s="11">
        <f t="shared" ca="1" si="168"/>
        <v>0.23949523867543343</v>
      </c>
      <c r="V395" s="11">
        <f t="shared" ca="1" si="168"/>
        <v>-5.2149630318106432E-2</v>
      </c>
      <c r="W395" s="11">
        <f t="shared" ca="1" si="168"/>
        <v>6.756972473203815E-2</v>
      </c>
      <c r="X395" s="11">
        <f t="shared" ca="1" si="168"/>
        <v>3.6886734884424496E-2</v>
      </c>
      <c r="Z395" s="1">
        <f t="shared" ca="1" si="146"/>
        <v>3.2889835887427818E-2</v>
      </c>
      <c r="AA395" s="1">
        <f t="shared" ca="1" si="147"/>
        <v>3.7496782811283567E-2</v>
      </c>
      <c r="AB395" s="1">
        <f t="shared" ca="1" si="148"/>
        <v>4.1331749812672486E-2</v>
      </c>
      <c r="AC395" s="1">
        <f t="shared" ca="1" si="149"/>
        <v>4.4694621352664561E-2</v>
      </c>
      <c r="AD395" s="1">
        <f t="shared" ca="1" si="150"/>
        <v>4.9668776199726976E-2</v>
      </c>
      <c r="AE395" s="1">
        <f t="shared" ca="1" si="151"/>
        <v>5.4735832134037862E-2</v>
      </c>
      <c r="AF395" s="15">
        <f t="shared" ca="1" si="152"/>
        <v>-4.0164112572182997E-5</v>
      </c>
      <c r="AG395" s="15">
        <f t="shared" ca="1" si="153"/>
        <v>3.067828112835666E-4</v>
      </c>
      <c r="AH395" s="15">
        <f t="shared" ca="1" si="154"/>
        <v>-6.8250187327513478E-5</v>
      </c>
      <c r="AI395" s="15">
        <f t="shared" ca="1" si="155"/>
        <v>-4.4537864733544541E-4</v>
      </c>
      <c r="AJ395" s="15">
        <f t="shared" ca="1" si="156"/>
        <v>2.6877619972697636E-4</v>
      </c>
      <c r="AK395" s="15">
        <f t="shared" ca="1" si="157"/>
        <v>-3.4167865962143884E-5</v>
      </c>
    </row>
    <row r="396" spans="1:37">
      <c r="A396" s="5">
        <f t="shared" si="159"/>
        <v>370</v>
      </c>
      <c r="B396" s="21">
        <v>37120</v>
      </c>
      <c r="C396" s="22">
        <v>3.261E-2</v>
      </c>
      <c r="D396" s="22">
        <v>3.6429999999999997E-2</v>
      </c>
      <c r="E396" s="22">
        <v>4.0540000000000007E-2</v>
      </c>
      <c r="F396" s="22">
        <v>4.419E-2</v>
      </c>
      <c r="G396" s="22">
        <v>4.8390000000000002E-2</v>
      </c>
      <c r="H396" s="22">
        <v>5.4199999999999998E-2</v>
      </c>
      <c r="K396" s="15">
        <f t="shared" si="158"/>
        <v>-1.7033245295169082</v>
      </c>
      <c r="L396" s="15">
        <f t="shared" si="161"/>
        <v>-1.6498319435967035</v>
      </c>
      <c r="M396" s="15">
        <f t="shared" si="162"/>
        <v>-1.5803376876589912</v>
      </c>
      <c r="N396" s="15">
        <f t="shared" si="163"/>
        <v>-1.4462162671428798</v>
      </c>
      <c r="O396" s="15">
        <f t="shared" si="164"/>
        <v>-1.5644896556334578</v>
      </c>
      <c r="P396" s="15">
        <f t="shared" si="165"/>
        <v>-1.389612659175455</v>
      </c>
      <c r="S396" s="11">
        <f t="shared" ca="1" si="168"/>
        <v>-3.8085501288351589</v>
      </c>
      <c r="T396" s="11">
        <f t="shared" ca="1" si="168"/>
        <v>0.10867982704485946</v>
      </c>
      <c r="U396" s="11">
        <f t="shared" ca="1" si="168"/>
        <v>0.24779927627048448</v>
      </c>
      <c r="V396" s="11">
        <f t="shared" ca="1" si="168"/>
        <v>-7.9227433246685575E-2</v>
      </c>
      <c r="W396" s="11">
        <f t="shared" ca="1" si="168"/>
        <v>7.1915643388032469E-2</v>
      </c>
      <c r="X396" s="11">
        <f t="shared" ca="1" si="168"/>
        <v>3.4656926510529901E-2</v>
      </c>
      <c r="Z396" s="1">
        <f t="shared" ca="1" si="146"/>
        <v>3.2663884552909452E-2</v>
      </c>
      <c r="AA396" s="1">
        <f t="shared" ca="1" si="147"/>
        <v>3.6646307370395315E-2</v>
      </c>
      <c r="AB396" s="1">
        <f t="shared" ca="1" si="148"/>
        <v>4.0418720485109354E-2</v>
      </c>
      <c r="AC396" s="1">
        <f t="shared" ca="1" si="149"/>
        <v>4.3687528387411717E-2</v>
      </c>
      <c r="AD396" s="1">
        <f t="shared" ca="1" si="150"/>
        <v>4.8756115685959597E-2</v>
      </c>
      <c r="AE396" s="1">
        <f t="shared" ca="1" si="151"/>
        <v>5.4151504234986658E-2</v>
      </c>
      <c r="AF396" s="15">
        <f t="shared" ca="1" si="152"/>
        <v>5.3884552909451433E-5</v>
      </c>
      <c r="AG396" s="15">
        <f t="shared" ca="1" si="153"/>
        <v>2.163073703953175E-4</v>
      </c>
      <c r="AH396" s="15">
        <f t="shared" ca="1" si="154"/>
        <v>-1.2127951489065286E-4</v>
      </c>
      <c r="AI396" s="15">
        <f t="shared" ca="1" si="155"/>
        <v>-5.0247161258828305E-4</v>
      </c>
      <c r="AJ396" s="15">
        <f t="shared" ca="1" si="156"/>
        <v>3.6611568595959487E-4</v>
      </c>
      <c r="AK396" s="15">
        <f t="shared" ca="1" si="157"/>
        <v>-4.8495765013339964E-5</v>
      </c>
    </row>
    <row r="397" spans="1:37">
      <c r="A397" s="5">
        <f t="shared" si="159"/>
        <v>371</v>
      </c>
      <c r="B397" s="21">
        <v>37123</v>
      </c>
      <c r="C397" s="22">
        <v>3.3029999999999997E-2</v>
      </c>
      <c r="D397" s="22">
        <v>3.7179999999999998E-2</v>
      </c>
      <c r="E397" s="22">
        <v>4.1340000000000002E-2</v>
      </c>
      <c r="F397" s="22">
        <v>4.4770000000000004E-2</v>
      </c>
      <c r="G397" s="22">
        <v>4.9020000000000001E-2</v>
      </c>
      <c r="H397" s="22">
        <v>5.4530000000000002E-2</v>
      </c>
      <c r="K397" s="15">
        <f t="shared" si="158"/>
        <v>-1.6654011655104508</v>
      </c>
      <c r="L397" s="15">
        <f t="shared" si="161"/>
        <v>-1.5760305731989022</v>
      </c>
      <c r="M397" s="15">
        <f t="shared" si="162"/>
        <v>-1.4879915840049922</v>
      </c>
      <c r="N397" s="15">
        <f t="shared" si="163"/>
        <v>-1.3648015209352087</v>
      </c>
      <c r="O397" s="15">
        <f t="shared" si="164"/>
        <v>-1.4261857566878164</v>
      </c>
      <c r="P397" s="15">
        <f t="shared" si="165"/>
        <v>-1.2311077318563122</v>
      </c>
      <c r="S397" s="11">
        <f t="shared" ca="1" si="168"/>
        <v>-3.5736874355890249</v>
      </c>
      <c r="T397" s="11">
        <f t="shared" ca="1" si="168"/>
        <v>0.21134481871591027</v>
      </c>
      <c r="U397" s="11">
        <f t="shared" ca="1" si="168"/>
        <v>0.24295783757158063</v>
      </c>
      <c r="V397" s="11">
        <f t="shared" ca="1" si="168"/>
        <v>-7.1506744549392987E-2</v>
      </c>
      <c r="W397" s="11">
        <f t="shared" ca="1" si="168"/>
        <v>4.9474529562771812E-2</v>
      </c>
      <c r="X397" s="11">
        <f t="shared" ca="1" si="168"/>
        <v>3.7008664656843347E-2</v>
      </c>
      <c r="Z397" s="1">
        <f t="shared" ca="1" si="146"/>
        <v>3.3107111566791164E-2</v>
      </c>
      <c r="AA397" s="1">
        <f t="shared" ca="1" si="147"/>
        <v>3.7377787507058835E-2</v>
      </c>
      <c r="AB397" s="1">
        <f t="shared" ca="1" si="148"/>
        <v>4.1133774231040074E-2</v>
      </c>
      <c r="AC397" s="1">
        <f t="shared" ca="1" si="149"/>
        <v>4.439694728275384E-2</v>
      </c>
      <c r="AD397" s="1">
        <f t="shared" ca="1" si="150"/>
        <v>4.933494447592756E-2</v>
      </c>
      <c r="AE397" s="1">
        <f t="shared" ca="1" si="151"/>
        <v>5.4487629711041027E-2</v>
      </c>
      <c r="AF397" s="15">
        <f t="shared" ca="1" si="152"/>
        <v>7.7111566791167319E-5</v>
      </c>
      <c r="AG397" s="15">
        <f t="shared" ca="1" si="153"/>
        <v>1.9778750705883724E-4</v>
      </c>
      <c r="AH397" s="15">
        <f t="shared" ca="1" si="154"/>
        <v>-2.0622576895992784E-4</v>
      </c>
      <c r="AI397" s="15">
        <f t="shared" ca="1" si="155"/>
        <v>-3.7305271724616396E-4</v>
      </c>
      <c r="AJ397" s="15">
        <f t="shared" ca="1" si="156"/>
        <v>3.1494447592755881E-4</v>
      </c>
      <c r="AK397" s="15">
        <f t="shared" ca="1" si="157"/>
        <v>-4.2370288958974711E-5</v>
      </c>
    </row>
    <row r="398" spans="1:37">
      <c r="A398" s="5">
        <f t="shared" si="159"/>
        <v>372</v>
      </c>
      <c r="B398" s="21">
        <v>37124</v>
      </c>
      <c r="C398" s="22">
        <v>3.2930000000000001E-2</v>
      </c>
      <c r="D398" s="22">
        <v>3.6760000000000001E-2</v>
      </c>
      <c r="E398" s="22">
        <v>4.0780000000000004E-2</v>
      </c>
      <c r="F398" s="22">
        <v>4.4180000000000004E-2</v>
      </c>
      <c r="G398" s="22">
        <v>4.8640000000000003E-2</v>
      </c>
      <c r="H398" s="22">
        <v>5.4320000000000007E-2</v>
      </c>
      <c r="K398" s="15">
        <f t="shared" si="158"/>
        <v>-1.6744305378929403</v>
      </c>
      <c r="L398" s="15">
        <f t="shared" si="161"/>
        <v>-1.6173593406216706</v>
      </c>
      <c r="M398" s="15">
        <f t="shared" si="162"/>
        <v>-1.5526338565627917</v>
      </c>
      <c r="N398" s="15">
        <f t="shared" si="163"/>
        <v>-1.4476199696637011</v>
      </c>
      <c r="O398" s="15">
        <f t="shared" si="164"/>
        <v>-1.509607156051854</v>
      </c>
      <c r="P398" s="15">
        <f t="shared" si="165"/>
        <v>-1.3319745037866721</v>
      </c>
      <c r="S398" s="11">
        <f t="shared" ca="1" si="168"/>
        <v>-3.7287360874830773</v>
      </c>
      <c r="T398" s="11">
        <f t="shared" ca="1" si="168"/>
        <v>0.13843330089721118</v>
      </c>
      <c r="U398" s="11">
        <f t="shared" ca="1" si="168"/>
        <v>0.22299798551708994</v>
      </c>
      <c r="V398" s="11">
        <f t="shared" ca="1" si="168"/>
        <v>-6.1934989443684696E-2</v>
      </c>
      <c r="W398" s="11">
        <f t="shared" ca="1" si="168"/>
        <v>4.405204102268219E-2</v>
      </c>
      <c r="X398" s="11">
        <f t="shared" ca="1" si="168"/>
        <v>2.7802170837501011E-2</v>
      </c>
      <c r="Z398" s="1">
        <f t="shared" ca="1" si="146"/>
        <v>3.3001329647068499E-2</v>
      </c>
      <c r="AA398" s="1">
        <f t="shared" ca="1" si="147"/>
        <v>3.6901525016260719E-2</v>
      </c>
      <c r="AB398" s="1">
        <f t="shared" ca="1" si="148"/>
        <v>4.0629236203615533E-2</v>
      </c>
      <c r="AC398" s="1">
        <f t="shared" ca="1" si="149"/>
        <v>4.3852243335262248E-2</v>
      </c>
      <c r="AD398" s="1">
        <f t="shared" ca="1" si="150"/>
        <v>4.891267266663276E-2</v>
      </c>
      <c r="AE398" s="1">
        <f t="shared" ca="1" si="151"/>
        <v>5.4283265109414926E-2</v>
      </c>
      <c r="AF398" s="15">
        <f t="shared" ca="1" si="152"/>
        <v>7.1329647068497926E-5</v>
      </c>
      <c r="AG398" s="15">
        <f t="shared" ca="1" si="153"/>
        <v>1.4152501626071845E-4</v>
      </c>
      <c r="AH398" s="15">
        <f t="shared" ca="1" si="154"/>
        <v>-1.5076379638447046E-4</v>
      </c>
      <c r="AI398" s="15">
        <f t="shared" ca="1" si="155"/>
        <v>-3.2775666473775639E-4</v>
      </c>
      <c r="AJ398" s="15">
        <f t="shared" ca="1" si="156"/>
        <v>2.7267266663275752E-4</v>
      </c>
      <c r="AK398" s="15">
        <f t="shared" ca="1" si="157"/>
        <v>-3.6734890585081448E-5</v>
      </c>
    </row>
    <row r="399" spans="1:37">
      <c r="A399" s="5">
        <f t="shared" si="159"/>
        <v>373</v>
      </c>
      <c r="B399" s="21">
        <v>37125</v>
      </c>
      <c r="C399" s="22">
        <v>3.3029999999999997E-2</v>
      </c>
      <c r="D399" s="22">
        <v>3.7260000000000001E-2</v>
      </c>
      <c r="E399" s="22">
        <v>4.1310000000000006E-2</v>
      </c>
      <c r="F399" s="22">
        <v>4.4699999999999997E-2</v>
      </c>
      <c r="G399" s="22">
        <v>4.8940000000000004E-2</v>
      </c>
      <c r="H399" s="22">
        <v>5.4349999999999996E-2</v>
      </c>
      <c r="K399" s="15">
        <f t="shared" si="158"/>
        <v>-1.6654011655104508</v>
      </c>
      <c r="L399" s="15">
        <f t="shared" si="161"/>
        <v>-1.5681584270231363</v>
      </c>
      <c r="M399" s="15">
        <f t="shared" si="162"/>
        <v>-1.4914545628920168</v>
      </c>
      <c r="N399" s="15">
        <f t="shared" si="163"/>
        <v>-1.3746274385809631</v>
      </c>
      <c r="O399" s="15">
        <f t="shared" si="164"/>
        <v>-1.443748156553929</v>
      </c>
      <c r="P399" s="15">
        <f t="shared" si="165"/>
        <v>-1.3175649649394832</v>
      </c>
      <c r="S399" s="11">
        <f t="shared" ca="1" si="168"/>
        <v>-3.6143236080825742</v>
      </c>
      <c r="T399" s="11">
        <f t="shared" ca="1" si="168"/>
        <v>0.14146128433290306</v>
      </c>
      <c r="U399" s="11">
        <f t="shared" ca="1" si="168"/>
        <v>0.27788555342962645</v>
      </c>
      <c r="V399" s="11">
        <f t="shared" ca="1" si="168"/>
        <v>-6.2817919141946899E-2</v>
      </c>
      <c r="W399" s="11">
        <f t="shared" ca="1" si="168"/>
        <v>4.1980681376874454E-2</v>
      </c>
      <c r="X399" s="11">
        <f t="shared" ca="1" si="168"/>
        <v>2.8811291188497887E-2</v>
      </c>
      <c r="Z399" s="1">
        <f t="shared" ca="1" si="146"/>
        <v>3.3108018215696158E-2</v>
      </c>
      <c r="AA399" s="1">
        <f t="shared" ca="1" si="147"/>
        <v>3.7400964786216476E-2</v>
      </c>
      <c r="AB399" s="1">
        <f t="shared" ca="1" si="148"/>
        <v>4.1142240969994602E-2</v>
      </c>
      <c r="AC399" s="1">
        <f t="shared" ca="1" si="149"/>
        <v>4.4381808101749777E-2</v>
      </c>
      <c r="AD399" s="1">
        <f t="shared" ca="1" si="150"/>
        <v>4.9213715061467316E-2</v>
      </c>
      <c r="AE399" s="1">
        <f t="shared" ca="1" si="151"/>
        <v>5.4312993650182897E-2</v>
      </c>
      <c r="AF399" s="15">
        <f t="shared" ca="1" si="152"/>
        <v>7.8018215696161464E-5</v>
      </c>
      <c r="AG399" s="15">
        <f t="shared" ca="1" si="153"/>
        <v>1.4096478621647424E-4</v>
      </c>
      <c r="AH399" s="15">
        <f t="shared" ca="1" si="154"/>
        <v>-1.6775903000540437E-4</v>
      </c>
      <c r="AI399" s="15">
        <f t="shared" ca="1" si="155"/>
        <v>-3.1819189825021965E-4</v>
      </c>
      <c r="AJ399" s="15">
        <f t="shared" ca="1" si="156"/>
        <v>2.7371506146731117E-4</v>
      </c>
      <c r="AK399" s="15">
        <f t="shared" ca="1" si="157"/>
        <v>-3.700634981709805E-5</v>
      </c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IR scaling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Cape Cod Compositors</cp:lastModifiedBy>
  <dcterms:created xsi:type="dcterms:W3CDTF">2011-04-18T13:37:10Z</dcterms:created>
  <dcterms:modified xsi:type="dcterms:W3CDTF">2013-08-08T16:32:22Z</dcterms:modified>
</cp:coreProperties>
</file>