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AWS\aws_howto\glue_emrserverless_comparison\"/>
    </mc:Choice>
  </mc:AlternateContent>
  <xr:revisionPtr revIDLastSave="0" documentId="13_ncr:1_{CEAD79D4-D6EA-4E25-9679-173A36F293D5}" xr6:coauthVersionLast="47" xr6:coauthVersionMax="47" xr10:uidLastSave="{00000000-0000-0000-0000-000000000000}"/>
  <bookViews>
    <workbookView xWindow="-57735" yWindow="-135" windowWidth="29070" windowHeight="16020" xr2:uid="{F9004902-EF98-40EE-97DE-59D7019E5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H11" i="1" s="1"/>
  <c r="F10" i="1"/>
  <c r="F9" i="1"/>
  <c r="H9" i="1" s="1"/>
  <c r="F8" i="1"/>
  <c r="H8" i="1" s="1"/>
  <c r="F7" i="1"/>
  <c r="H7" i="1" s="1"/>
  <c r="V14" i="1"/>
  <c r="V13" i="1"/>
  <c r="V12" i="1"/>
  <c r="V11" i="1"/>
  <c r="V10" i="1"/>
  <c r="V9" i="1"/>
  <c r="V8" i="1"/>
  <c r="V7" i="1"/>
  <c r="V6" i="1"/>
  <c r="H14" i="1"/>
  <c r="H13" i="1"/>
  <c r="H12" i="1"/>
  <c r="H10" i="1"/>
  <c r="O14" i="1"/>
  <c r="O13" i="1"/>
  <c r="O12" i="1"/>
  <c r="O11" i="1"/>
  <c r="O10" i="1"/>
  <c r="O9" i="1"/>
  <c r="O8" i="1"/>
  <c r="O7" i="1"/>
  <c r="O6" i="1"/>
  <c r="F6" i="1"/>
  <c r="H6" i="1" s="1"/>
</calcChain>
</file>

<file path=xl/sharedStrings.xml><?xml version="1.0" encoding="utf-8"?>
<sst xmlns="http://schemas.openxmlformats.org/spreadsheetml/2006/main" count="42" uniqueCount="28">
  <si>
    <t>Test: Convert 1 Year amount of NYC Taxi Rides from CSV to Parquet. Source data volume Is ~4Gb.</t>
  </si>
  <si>
    <t>Run #1</t>
  </si>
  <si>
    <t>Run #2</t>
  </si>
  <si>
    <t>Run #3</t>
  </si>
  <si>
    <t>Exactly 2 Workers (4 vCPU / 16Gb RAM each)</t>
  </si>
  <si>
    <t>Exactly 6 Workers</t>
  </si>
  <si>
    <t>Auto-scale, let the service scale during the execution</t>
  </si>
  <si>
    <t>Cost, USD</t>
  </si>
  <si>
    <t>Execution 
Time, Sec</t>
  </si>
  <si>
    <t>Capacity 
(# of Workers)</t>
  </si>
  <si>
    <t>DPU-Hours 
consumed</t>
  </si>
  <si>
    <t>Cost, 
USD</t>
  </si>
  <si>
    <t>Scheduling 
Time, Sec</t>
  </si>
  <si>
    <t>vCPUHours
consumed</t>
  </si>
  <si>
    <t>memoryGBHours
consumed</t>
  </si>
  <si>
    <t>Price
vCPUHour, USD</t>
  </si>
  <si>
    <t>Price memGB,
USD</t>
  </si>
  <si>
    <t>Test</t>
  </si>
  <si>
    <t>EMR Serverless**</t>
  </si>
  <si>
    <t>** - here we disregard cost of storage GB because a) our tests fit very well in 20Gb free of charge storage per worker, b) additional Gb cost is just $0.000111</t>
  </si>
  <si>
    <t>* - prices are taken for us-east-1 region</t>
  </si>
  <si>
    <t>Price per DPU-Hour*</t>
  </si>
  <si>
    <t>Execution
Time, Sec</t>
  </si>
  <si>
    <t>autoscale</t>
  </si>
  <si>
    <t>StartUp
time, sec</t>
  </si>
  <si>
    <t>vCPUHours
BILLED</t>
  </si>
  <si>
    <t>memoryGBHours
BILLED</t>
  </si>
  <si>
    <t>Glue (Native Spark)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</si>
</sst>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8" formatCode="0.0000"/>
    <numFmt numFmtId="170" formatCode="0_);\(0\)"/>
    <numFmt numFmtId="171" formatCode="0.0000_);\(0.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4" fontId="1" fillId="0" borderId="5" xfId="1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" wrapText="1"/>
    </xf>
    <xf numFmtId="0" fontId="4" fillId="0" borderId="5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5" fillId="0" borderId="2" xfId="0" applyFont="1" applyBorder="1" applyAlignment="1">
      <alignment horizontal="center"/>
    </xf>
    <xf numFmtId="44" fontId="0" fillId="0" borderId="1" xfId="1" applyFont="1" applyBorder="1" applyAlignment="1">
      <alignment horizontal="center" wrapText="1"/>
    </xf>
    <xf numFmtId="44" fontId="0" fillId="0" borderId="1" xfId="1" applyFont="1" applyBorder="1"/>
    <xf numFmtId="0" fontId="5" fillId="0" borderId="10" xfId="0" applyFont="1" applyBorder="1" applyAlignment="1">
      <alignment horizontal="center"/>
    </xf>
    <xf numFmtId="170" fontId="1" fillId="0" borderId="5" xfId="1" applyNumberFormat="1" applyFont="1" applyBorder="1"/>
    <xf numFmtId="170" fontId="4" fillId="0" borderId="11" xfId="1" applyNumberFormat="1" applyFont="1" applyBorder="1"/>
    <xf numFmtId="170" fontId="4" fillId="0" borderId="5" xfId="1" applyNumberFormat="1" applyFont="1" applyBorder="1" applyAlignment="1">
      <alignment horizontal="center" wrapText="1"/>
    </xf>
    <xf numFmtId="168" fontId="4" fillId="0" borderId="6" xfId="1" applyNumberFormat="1" applyFont="1" applyBorder="1" applyAlignment="1">
      <alignment horizontal="center"/>
    </xf>
    <xf numFmtId="168" fontId="4" fillId="0" borderId="6" xfId="1" applyNumberFormat="1" applyFont="1" applyBorder="1"/>
    <xf numFmtId="171" fontId="4" fillId="0" borderId="6" xfId="1" applyNumberFormat="1" applyFont="1" applyBorder="1" applyAlignment="1">
      <alignment horizontal="center" wrapText="1"/>
    </xf>
    <xf numFmtId="171" fontId="4" fillId="0" borderId="6" xfId="1" applyNumberFormat="1" applyFont="1" applyBorder="1"/>
    <xf numFmtId="168" fontId="0" fillId="0" borderId="1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14" xfId="0" applyFill="1" applyBorder="1"/>
    <xf numFmtId="0" fontId="4" fillId="4" borderId="5" xfId="0" applyFont="1" applyFill="1" applyBorder="1"/>
    <xf numFmtId="0" fontId="0" fillId="4" borderId="1" xfId="0" applyFill="1" applyBorder="1"/>
    <xf numFmtId="168" fontId="0" fillId="4" borderId="1" xfId="0" applyNumberFormat="1" applyFill="1" applyBorder="1"/>
    <xf numFmtId="2" fontId="0" fillId="4" borderId="1" xfId="0" applyNumberFormat="1" applyFill="1" applyBorder="1"/>
    <xf numFmtId="171" fontId="4" fillId="4" borderId="6" xfId="1" applyNumberFormat="1" applyFont="1" applyFill="1" applyBorder="1"/>
    <xf numFmtId="170" fontId="1" fillId="4" borderId="5" xfId="1" applyNumberFormat="1" applyFont="1" applyFill="1" applyBorder="1"/>
    <xf numFmtId="170" fontId="4" fillId="4" borderId="11" xfId="1" applyNumberFormat="1" applyFont="1" applyFill="1" applyBorder="1"/>
    <xf numFmtId="44" fontId="0" fillId="4" borderId="1" xfId="1" applyFont="1" applyFill="1" applyBorder="1"/>
    <xf numFmtId="168" fontId="4" fillId="4" borderId="6" xfId="1" applyNumberFormat="1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4" xfId="0" applyFill="1" applyBorder="1"/>
    <xf numFmtId="0" fontId="4" fillId="5" borderId="5" xfId="0" applyFont="1" applyFill="1" applyBorder="1"/>
    <xf numFmtId="0" fontId="0" fillId="5" borderId="1" xfId="0" applyFill="1" applyBorder="1"/>
    <xf numFmtId="168" fontId="0" fillId="5" borderId="1" xfId="0" applyNumberFormat="1" applyFill="1" applyBorder="1"/>
    <xf numFmtId="171" fontId="4" fillId="5" borderId="6" xfId="1" applyNumberFormat="1" applyFont="1" applyFill="1" applyBorder="1"/>
    <xf numFmtId="170" fontId="1" fillId="5" borderId="5" xfId="1" applyNumberFormat="1" applyFont="1" applyFill="1" applyBorder="1"/>
    <xf numFmtId="170" fontId="4" fillId="5" borderId="11" xfId="1" applyNumberFormat="1" applyFont="1" applyFill="1" applyBorder="1"/>
    <xf numFmtId="44" fontId="0" fillId="5" borderId="1" xfId="1" applyFont="1" applyFill="1" applyBorder="1"/>
    <xf numFmtId="168" fontId="4" fillId="5" borderId="6" xfId="1" applyNumberFormat="1" applyFont="1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5" xfId="0" applyFill="1" applyBorder="1"/>
    <xf numFmtId="0" fontId="4" fillId="5" borderId="7" xfId="0" applyFont="1" applyFill="1" applyBorder="1"/>
    <xf numFmtId="0" fontId="0" fillId="5" borderId="8" xfId="0" applyFill="1" applyBorder="1"/>
    <xf numFmtId="168" fontId="0" fillId="5" borderId="8" xfId="0" applyNumberFormat="1" applyFill="1" applyBorder="1"/>
    <xf numFmtId="170" fontId="1" fillId="5" borderId="7" xfId="1" applyNumberFormat="1" applyFont="1" applyFill="1" applyBorder="1"/>
    <xf numFmtId="170" fontId="4" fillId="5" borderId="12" xfId="1" applyNumberFormat="1" applyFont="1" applyFill="1" applyBorder="1"/>
    <xf numFmtId="44" fontId="0" fillId="5" borderId="8" xfId="1" applyFont="1" applyFill="1" applyBorder="1"/>
    <xf numFmtId="0" fontId="2" fillId="2" borderId="1" xfId="2" applyBorder="1"/>
    <xf numFmtId="0" fontId="3" fillId="3" borderId="1" xfId="3" applyBorder="1"/>
    <xf numFmtId="0" fontId="3" fillId="3" borderId="8" xfId="3" applyBorder="1"/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5112-1C0F-42E7-AFFE-E3A033B67365}">
  <dimension ref="A2:V17"/>
  <sheetViews>
    <sheetView tabSelected="1" topLeftCell="B1" workbookViewId="0">
      <selection activeCell="R8" sqref="R8"/>
    </sheetView>
  </sheetViews>
  <sheetFormatPr defaultRowHeight="14.4" x14ac:dyDescent="0.3"/>
  <cols>
    <col min="1" max="1" width="47" customWidth="1"/>
    <col min="3" max="3" width="11.5546875" customWidth="1"/>
    <col min="4" max="4" width="18.33203125" bestFit="1" customWidth="1"/>
    <col min="5" max="5" width="13.33203125" bestFit="1" customWidth="1"/>
    <col min="6" max="6" width="10.21875" bestFit="1" customWidth="1"/>
    <col min="7" max="7" width="10.21875" customWidth="1"/>
    <col min="9" max="10" width="11.21875" customWidth="1"/>
    <col min="11" max="11" width="11.77734375" customWidth="1"/>
    <col min="12" max="12" width="14" customWidth="1"/>
    <col min="13" max="13" width="15.6640625" bestFit="1" customWidth="1"/>
    <col min="14" max="14" width="13.21875" bestFit="1" customWidth="1"/>
    <col min="15" max="15" width="9.33203125" style="2" customWidth="1"/>
  </cols>
  <sheetData>
    <row r="2" spans="1:22" x14ac:dyDescent="0.3">
      <c r="A2" t="s">
        <v>0</v>
      </c>
    </row>
    <row r="3" spans="1:22" ht="15" thickBot="1" x14ac:dyDescent="0.35"/>
    <row r="4" spans="1:22" ht="18" x14ac:dyDescent="0.35">
      <c r="A4" s="16" t="s">
        <v>17</v>
      </c>
      <c r="B4" s="13"/>
      <c r="C4" s="28"/>
      <c r="D4" s="5" t="s">
        <v>27</v>
      </c>
      <c r="E4" s="6"/>
      <c r="F4" s="6"/>
      <c r="G4" s="6"/>
      <c r="H4" s="7"/>
      <c r="I4" s="5" t="s">
        <v>18</v>
      </c>
      <c r="J4" s="19"/>
      <c r="K4" s="6"/>
      <c r="L4" s="6"/>
      <c r="M4" s="6"/>
      <c r="N4" s="6"/>
      <c r="O4" s="7"/>
      <c r="P4" s="5" t="s">
        <v>18</v>
      </c>
      <c r="Q4" s="19"/>
      <c r="R4" s="6"/>
      <c r="S4" s="6"/>
      <c r="T4" s="6"/>
      <c r="U4" s="6"/>
      <c r="V4" s="7"/>
    </row>
    <row r="5" spans="1:22" s="1" customFormat="1" ht="57.6" x14ac:dyDescent="0.3">
      <c r="A5" s="14"/>
      <c r="B5" s="9"/>
      <c r="C5" s="30" t="s">
        <v>24</v>
      </c>
      <c r="D5" s="11" t="s">
        <v>8</v>
      </c>
      <c r="E5" s="4" t="s">
        <v>9</v>
      </c>
      <c r="F5" s="4" t="s">
        <v>10</v>
      </c>
      <c r="G5" s="4" t="s">
        <v>21</v>
      </c>
      <c r="H5" s="25" t="s">
        <v>11</v>
      </c>
      <c r="I5" s="8" t="s">
        <v>12</v>
      </c>
      <c r="J5" s="22" t="s">
        <v>22</v>
      </c>
      <c r="K5" s="4" t="s">
        <v>13</v>
      </c>
      <c r="L5" s="17" t="s">
        <v>15</v>
      </c>
      <c r="M5" s="4" t="s">
        <v>14</v>
      </c>
      <c r="N5" s="17" t="s">
        <v>16</v>
      </c>
      <c r="O5" s="23" t="s">
        <v>7</v>
      </c>
      <c r="P5" s="8" t="s">
        <v>12</v>
      </c>
      <c r="Q5" s="22" t="s">
        <v>22</v>
      </c>
      <c r="R5" s="4" t="s">
        <v>25</v>
      </c>
      <c r="S5" s="17" t="s">
        <v>15</v>
      </c>
      <c r="T5" s="4" t="s">
        <v>26</v>
      </c>
      <c r="U5" s="17" t="s">
        <v>16</v>
      </c>
      <c r="V5" s="23" t="s">
        <v>7</v>
      </c>
    </row>
    <row r="6" spans="1:22" x14ac:dyDescent="0.3">
      <c r="A6" s="31" t="s">
        <v>4</v>
      </c>
      <c r="B6" s="32" t="s">
        <v>1</v>
      </c>
      <c r="C6" s="33">
        <v>6</v>
      </c>
      <c r="D6" s="34">
        <v>294</v>
      </c>
      <c r="E6" s="35">
        <v>2</v>
      </c>
      <c r="F6" s="36">
        <f>D6/60/60*E6</f>
        <v>0.16333333333333336</v>
      </c>
      <c r="G6" s="37">
        <v>0.44</v>
      </c>
      <c r="H6" s="38">
        <f>F6*$G$6</f>
        <v>7.1866666666666676E-2</v>
      </c>
      <c r="I6" s="39">
        <v>40</v>
      </c>
      <c r="J6" s="40">
        <v>146</v>
      </c>
      <c r="K6" s="35">
        <v>0.47</v>
      </c>
      <c r="L6" s="41">
        <v>5.2623999999999997E-2</v>
      </c>
      <c r="M6" s="35">
        <v>2.0329999999999999</v>
      </c>
      <c r="N6" s="41">
        <v>5.7784999999999998E-3</v>
      </c>
      <c r="O6" s="42">
        <f>K6*$L$6+M6*$N$6</f>
        <v>3.6480970499999994E-2</v>
      </c>
      <c r="P6" s="39">
        <v>40</v>
      </c>
      <c r="Q6" s="40">
        <v>146</v>
      </c>
      <c r="R6" s="63">
        <v>0.47</v>
      </c>
      <c r="S6" s="41">
        <v>5.2623999999999997E-2</v>
      </c>
      <c r="T6" s="63">
        <v>2.0329999999999999</v>
      </c>
      <c r="U6" s="41">
        <v>5.7784999999999998E-3</v>
      </c>
      <c r="V6" s="42">
        <f>R6*$L$6+T6*$N$6</f>
        <v>3.6480970499999994E-2</v>
      </c>
    </row>
    <row r="7" spans="1:22" x14ac:dyDescent="0.3">
      <c r="A7" s="31"/>
      <c r="B7" s="32" t="s">
        <v>2</v>
      </c>
      <c r="C7" s="33"/>
      <c r="D7" s="34">
        <v>278</v>
      </c>
      <c r="E7" s="35">
        <v>2</v>
      </c>
      <c r="F7" s="36">
        <f>D7/60/60*E7</f>
        <v>0.15444444444444447</v>
      </c>
      <c r="G7" s="35"/>
      <c r="H7" s="38">
        <f t="shared" ref="H7:H14" si="0">F7*$G$6</f>
        <v>6.7955555555555561E-2</v>
      </c>
      <c r="I7" s="39">
        <v>41</v>
      </c>
      <c r="J7" s="40">
        <v>148</v>
      </c>
      <c r="K7" s="35">
        <v>0.47099999999999997</v>
      </c>
      <c r="L7" s="41"/>
      <c r="M7" s="35">
        <v>2.0379999999999998</v>
      </c>
      <c r="N7" s="41"/>
      <c r="O7" s="42">
        <f t="shared" ref="O7:O14" si="1">K7*$L$6+M7*$N$6</f>
        <v>3.6562486999999998E-2</v>
      </c>
      <c r="P7" s="39">
        <v>41</v>
      </c>
      <c r="Q7" s="40">
        <v>148</v>
      </c>
      <c r="R7" s="63">
        <v>0.47099999999999997</v>
      </c>
      <c r="S7" s="41"/>
      <c r="T7" s="63">
        <v>2.0379999999999998</v>
      </c>
      <c r="U7" s="41"/>
      <c r="V7" s="42">
        <f t="shared" ref="V7:V14" si="2">R7*$L$6+T7*$N$6</f>
        <v>3.6562486999999998E-2</v>
      </c>
    </row>
    <row r="8" spans="1:22" x14ac:dyDescent="0.3">
      <c r="A8" s="31"/>
      <c r="B8" s="32" t="s">
        <v>3</v>
      </c>
      <c r="C8" s="33"/>
      <c r="D8" s="34">
        <v>283</v>
      </c>
      <c r="E8" s="35">
        <v>2</v>
      </c>
      <c r="F8" s="36">
        <f>D8/60/60*E8</f>
        <v>0.15722222222222224</v>
      </c>
      <c r="G8" s="35"/>
      <c r="H8" s="38">
        <f t="shared" si="0"/>
        <v>6.9177777777777782E-2</v>
      </c>
      <c r="I8" s="39">
        <v>40</v>
      </c>
      <c r="J8" s="40">
        <v>148</v>
      </c>
      <c r="K8" s="35">
        <v>0.46600000000000003</v>
      </c>
      <c r="L8" s="41"/>
      <c r="M8" s="35">
        <v>2.0129999999999999</v>
      </c>
      <c r="N8" s="41"/>
      <c r="O8" s="42">
        <f t="shared" si="1"/>
        <v>3.6154904500000001E-2</v>
      </c>
      <c r="P8" s="39">
        <v>40</v>
      </c>
      <c r="Q8" s="40">
        <v>148</v>
      </c>
      <c r="R8" s="63">
        <v>0.46600000000000003</v>
      </c>
      <c r="S8" s="41"/>
      <c r="T8" s="63">
        <v>2.0129999999999999</v>
      </c>
      <c r="U8" s="41"/>
      <c r="V8" s="42">
        <f t="shared" si="2"/>
        <v>3.6154904500000001E-2</v>
      </c>
    </row>
    <row r="9" spans="1:22" x14ac:dyDescent="0.3">
      <c r="A9" s="15" t="s">
        <v>5</v>
      </c>
      <c r="B9" s="10" t="s">
        <v>1</v>
      </c>
      <c r="C9" s="29">
        <v>12</v>
      </c>
      <c r="D9" s="12">
        <v>125</v>
      </c>
      <c r="E9" s="3">
        <v>6</v>
      </c>
      <c r="F9" s="27">
        <f>D9/60/60*E9</f>
        <v>0.20833333333333334</v>
      </c>
      <c r="G9" s="3"/>
      <c r="H9" s="26">
        <f t="shared" si="0"/>
        <v>9.1666666666666674E-2</v>
      </c>
      <c r="I9" s="20">
        <v>40</v>
      </c>
      <c r="J9" s="21">
        <v>83</v>
      </c>
      <c r="K9" s="3">
        <v>0.58099999999999996</v>
      </c>
      <c r="L9" s="18"/>
      <c r="M9" s="3">
        <v>2.569</v>
      </c>
      <c r="N9" s="18"/>
      <c r="O9" s="24">
        <f t="shared" si="1"/>
        <v>4.5419510499999996E-2</v>
      </c>
      <c r="P9" s="20">
        <v>40</v>
      </c>
      <c r="Q9" s="21">
        <v>83</v>
      </c>
      <c r="R9" s="63">
        <v>0.58099999999999996</v>
      </c>
      <c r="S9" s="18"/>
      <c r="T9" s="63">
        <v>2.569</v>
      </c>
      <c r="U9" s="18"/>
      <c r="V9" s="24">
        <f t="shared" si="2"/>
        <v>4.5419510499999996E-2</v>
      </c>
    </row>
    <row r="10" spans="1:22" x14ac:dyDescent="0.3">
      <c r="A10" s="15"/>
      <c r="B10" s="10" t="s">
        <v>2</v>
      </c>
      <c r="C10" s="29"/>
      <c r="D10" s="12">
        <v>145</v>
      </c>
      <c r="E10" s="3">
        <v>6</v>
      </c>
      <c r="F10" s="27">
        <f t="shared" ref="F10:F11" si="3">D10/60/60*E10</f>
        <v>0.24166666666666664</v>
      </c>
      <c r="G10" s="3"/>
      <c r="H10" s="26">
        <f t="shared" si="0"/>
        <v>0.10633333333333332</v>
      </c>
      <c r="I10" s="20">
        <v>41</v>
      </c>
      <c r="J10" s="21">
        <v>79.5</v>
      </c>
      <c r="K10" s="3">
        <v>0.58199999999999996</v>
      </c>
      <c r="L10" s="18"/>
      <c r="M10" s="3">
        <v>2.5739999999999998</v>
      </c>
      <c r="N10" s="18"/>
      <c r="O10" s="24">
        <f t="shared" si="1"/>
        <v>4.5501026999999993E-2</v>
      </c>
      <c r="P10" s="20">
        <v>41</v>
      </c>
      <c r="Q10" s="21">
        <v>79.5</v>
      </c>
      <c r="R10" s="63">
        <v>0.58199999999999996</v>
      </c>
      <c r="S10" s="18"/>
      <c r="T10" s="63">
        <v>2.5739999999999998</v>
      </c>
      <c r="U10" s="18"/>
      <c r="V10" s="24">
        <f t="shared" si="2"/>
        <v>4.5501026999999993E-2</v>
      </c>
    </row>
    <row r="11" spans="1:22" x14ac:dyDescent="0.3">
      <c r="A11" s="15"/>
      <c r="B11" s="10" t="s">
        <v>3</v>
      </c>
      <c r="C11" s="29"/>
      <c r="D11" s="12">
        <v>145</v>
      </c>
      <c r="E11" s="3">
        <v>6</v>
      </c>
      <c r="F11" s="27">
        <f t="shared" si="3"/>
        <v>0.24166666666666664</v>
      </c>
      <c r="G11" s="3"/>
      <c r="H11" s="26">
        <f t="shared" si="0"/>
        <v>0.10633333333333332</v>
      </c>
      <c r="I11" s="20">
        <v>39</v>
      </c>
      <c r="J11" s="21">
        <v>83</v>
      </c>
      <c r="K11" s="3">
        <v>0.60099999999999998</v>
      </c>
      <c r="L11" s="18"/>
      <c r="M11" s="3">
        <v>2.6579999999999999</v>
      </c>
      <c r="N11" s="18"/>
      <c r="O11" s="24">
        <f t="shared" si="1"/>
        <v>4.6986276999999993E-2</v>
      </c>
      <c r="P11" s="20">
        <v>39</v>
      </c>
      <c r="Q11" s="21">
        <v>83</v>
      </c>
      <c r="R11" s="63">
        <v>0.60099999999999998</v>
      </c>
      <c r="S11" s="18"/>
      <c r="T11" s="63">
        <v>2.6579999999999999</v>
      </c>
      <c r="U11" s="18"/>
      <c r="V11" s="24">
        <f t="shared" si="2"/>
        <v>4.6986276999999993E-2</v>
      </c>
    </row>
    <row r="12" spans="1:22" x14ac:dyDescent="0.3">
      <c r="A12" s="43" t="s">
        <v>6</v>
      </c>
      <c r="B12" s="44" t="s">
        <v>1</v>
      </c>
      <c r="C12" s="45">
        <v>4</v>
      </c>
      <c r="D12" s="46">
        <v>118</v>
      </c>
      <c r="E12" s="47" t="s">
        <v>23</v>
      </c>
      <c r="F12" s="48">
        <v>0.223</v>
      </c>
      <c r="G12" s="47"/>
      <c r="H12" s="49">
        <f t="shared" si="0"/>
        <v>9.8119999999999999E-2</v>
      </c>
      <c r="I12" s="50">
        <v>43</v>
      </c>
      <c r="J12" s="51">
        <v>97</v>
      </c>
      <c r="K12" s="47">
        <v>0.621</v>
      </c>
      <c r="L12" s="52"/>
      <c r="M12" s="47">
        <v>2.484</v>
      </c>
      <c r="N12" s="52"/>
      <c r="O12" s="53">
        <f t="shared" si="1"/>
        <v>4.7033298000000001E-2</v>
      </c>
      <c r="P12" s="50">
        <v>43</v>
      </c>
      <c r="Q12" s="51">
        <v>97</v>
      </c>
      <c r="R12" s="64">
        <v>0.80100000000000005</v>
      </c>
      <c r="S12" s="52"/>
      <c r="T12" s="64">
        <v>3.2040000000000002</v>
      </c>
      <c r="U12" s="52"/>
      <c r="V12" s="53">
        <f t="shared" si="2"/>
        <v>6.0666137999999994E-2</v>
      </c>
    </row>
    <row r="13" spans="1:22" x14ac:dyDescent="0.3">
      <c r="A13" s="43"/>
      <c r="B13" s="44" t="s">
        <v>2</v>
      </c>
      <c r="C13" s="45"/>
      <c r="D13" s="46">
        <v>111</v>
      </c>
      <c r="E13" s="47" t="s">
        <v>23</v>
      </c>
      <c r="F13" s="48">
        <v>0.217</v>
      </c>
      <c r="G13" s="47"/>
      <c r="H13" s="49">
        <f t="shared" si="0"/>
        <v>9.5479999999999995E-2</v>
      </c>
      <c r="I13" s="50">
        <v>39</v>
      </c>
      <c r="J13" s="51">
        <v>96</v>
      </c>
      <c r="K13" s="47">
        <v>0.629</v>
      </c>
      <c r="L13" s="52"/>
      <c r="M13" s="47">
        <v>2.516</v>
      </c>
      <c r="N13" s="52"/>
      <c r="O13" s="53">
        <f t="shared" si="1"/>
        <v>4.7639201999999999E-2</v>
      </c>
      <c r="P13" s="50">
        <v>39</v>
      </c>
      <c r="Q13" s="51">
        <v>96</v>
      </c>
      <c r="R13" s="64">
        <v>0.80200000000000005</v>
      </c>
      <c r="S13" s="52"/>
      <c r="T13" s="64">
        <v>3.2090000000000001</v>
      </c>
      <c r="U13" s="52"/>
      <c r="V13" s="53">
        <f t="shared" si="2"/>
        <v>6.0747654499999998E-2</v>
      </c>
    </row>
    <row r="14" spans="1:22" ht="15" thickBot="1" x14ac:dyDescent="0.35">
      <c r="A14" s="54"/>
      <c r="B14" s="55" t="s">
        <v>3</v>
      </c>
      <c r="C14" s="56"/>
      <c r="D14" s="57">
        <v>106</v>
      </c>
      <c r="E14" s="58" t="s">
        <v>23</v>
      </c>
      <c r="F14" s="59">
        <v>0.2</v>
      </c>
      <c r="G14" s="58"/>
      <c r="H14" s="49">
        <f t="shared" si="0"/>
        <v>8.8000000000000009E-2</v>
      </c>
      <c r="I14" s="60">
        <v>40</v>
      </c>
      <c r="J14" s="61">
        <v>98</v>
      </c>
      <c r="K14" s="58">
        <v>0.623</v>
      </c>
      <c r="L14" s="62"/>
      <c r="M14" s="58">
        <v>2.4929999999999999</v>
      </c>
      <c r="N14" s="62"/>
      <c r="O14" s="53">
        <f t="shared" si="1"/>
        <v>4.7190552499999996E-2</v>
      </c>
      <c r="P14" s="60">
        <v>40</v>
      </c>
      <c r="Q14" s="61">
        <v>98</v>
      </c>
      <c r="R14" s="65">
        <v>0.80400000000000005</v>
      </c>
      <c r="S14" s="62"/>
      <c r="T14" s="65">
        <v>3.218</v>
      </c>
      <c r="U14" s="62"/>
      <c r="V14" s="53">
        <f t="shared" si="2"/>
        <v>6.0904909E-2</v>
      </c>
    </row>
    <row r="16" spans="1:22" x14ac:dyDescent="0.3">
      <c r="A16" t="s">
        <v>20</v>
      </c>
    </row>
    <row r="17" spans="1:1" x14ac:dyDescent="0.3">
      <c r="A17" t="s">
        <v>19</v>
      </c>
    </row>
  </sheetData>
  <mergeCells count="3">
    <mergeCell ref="D4:H4"/>
    <mergeCell ref="I4:O4"/>
    <mergeCell ref="P4:V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anatolii.maslov</dc:creator>
  <cp:lastModifiedBy>anatolii.maslov</cp:lastModifiedBy>
  <dcterms:created xsi:type="dcterms:W3CDTF">2023-12-21T23:59:22Z</dcterms:created>
  <dcterms:modified xsi:type="dcterms:W3CDTF">2023-12-24T16:49:15Z</dcterms:modified>
</cp:coreProperties>
</file>