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ato/Documents/Berkeley/Research/Codebases/mems-bo/data/"/>
    </mc:Choice>
  </mc:AlternateContent>
  <xr:revisionPtr revIDLastSave="0" documentId="13_ncr:9_{8051B153-8BCA-9E43-9E13-C021DF7249D9}" xr6:coauthVersionLast="45" xr6:coauthVersionMax="45" xr10:uidLastSave="{00000000-0000-0000-0000-000000000000}"/>
  <bookViews>
    <workbookView xWindow="0" yWindow="460" windowWidth="30400" windowHeight="18120" xr2:uid="{00000000-000D-0000-FFFF-FFFF00000000}"/>
  </bookViews>
  <sheets>
    <sheet name="Valves_v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M26" i="1" s="1"/>
  <c r="L15" i="1" l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13" i="1"/>
  <c r="M13" i="1"/>
  <c r="B11" i="1" l="1"/>
  <c r="L11" i="1" s="1"/>
  <c r="M11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2" i="1"/>
  <c r="M12" i="1" s="1"/>
  <c r="L3" i="1"/>
  <c r="M3" i="1"/>
  <c r="L2" i="1"/>
  <c r="M2" i="1" s="1"/>
</calcChain>
</file>

<file path=xl/sharedStrings.xml><?xml version="1.0" encoding="utf-8"?>
<sst xmlns="http://schemas.openxmlformats.org/spreadsheetml/2006/main" count="23" uniqueCount="23">
  <si>
    <t>Valve</t>
  </si>
  <si>
    <t>Resistance at 1 uA (kohm)</t>
  </si>
  <si>
    <t>failed not lon enough</t>
  </si>
  <si>
    <t>Time (ms)</t>
  </si>
  <si>
    <t>failed not enough</t>
  </si>
  <si>
    <t>done at 0.3</t>
  </si>
  <si>
    <t>scope error</t>
  </si>
  <si>
    <t>&gt; 590</t>
  </si>
  <si>
    <t>Voltage across 800 ohm at triggering</t>
  </si>
  <si>
    <t>Power (mW)</t>
  </si>
  <si>
    <t>John trying to create fireworsk</t>
  </si>
  <si>
    <t>Notes/Comments</t>
  </si>
  <si>
    <t>Initial resistance (k-ohm)</t>
  </si>
  <si>
    <t>a (um)</t>
  </si>
  <si>
    <t>w (um)</t>
  </si>
  <si>
    <t>w(um)</t>
  </si>
  <si>
    <t>b (um)</t>
  </si>
  <si>
    <t>L (um)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</si>
  <si>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(um)</t>
    </r>
  </si>
  <si>
    <t>t (um)</t>
  </si>
  <si>
    <t>N (fingers #)</t>
  </si>
  <si>
    <t>Input current (mA)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</si>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</sst>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G1" zoomScale="111" zoomScaleNormal="80" workbookViewId="0">
      <selection activeCell="Q27" sqref="Q27"/>
    </sheetView>
  </sheetViews>
  <sheetFormatPr baseColWidth="10" defaultColWidth="22.6640625" defaultRowHeight="15" x14ac:dyDescent="0.2"/>
  <cols>
    <col min="1" max="1" width="15.6640625" style="3" customWidth="1"/>
    <col min="2" max="3" width="22.6640625" style="3"/>
    <col min="4" max="7" width="14" style="3" customWidth="1"/>
    <col min="8" max="10" width="17.5" style="3" customWidth="1"/>
    <col min="11" max="11" width="22.6640625" style="3"/>
    <col min="12" max="13" width="18.33203125" style="3" customWidth="1"/>
    <col min="14" max="16384" width="22.6640625" style="3"/>
  </cols>
  <sheetData>
    <row r="1" spans="1:17" s="1" customFormat="1" x14ac:dyDescent="0.2">
      <c r="A1" s="1" t="s">
        <v>0</v>
      </c>
      <c r="B1" s="1" t="s">
        <v>1</v>
      </c>
      <c r="C1" s="1" t="s">
        <v>19</v>
      </c>
      <c r="D1" s="1" t="s">
        <v>15</v>
      </c>
      <c r="E1" s="1" t="s">
        <v>17</v>
      </c>
      <c r="F1" s="1" t="s">
        <v>16</v>
      </c>
      <c r="G1" s="1" t="s">
        <v>18</v>
      </c>
      <c r="H1" s="1" t="s">
        <v>13</v>
      </c>
      <c r="I1" s="1" t="s">
        <v>20</v>
      </c>
      <c r="J1" s="1" t="s">
        <v>14</v>
      </c>
      <c r="K1" s="1" t="s">
        <v>9</v>
      </c>
      <c r="L1" s="1" t="s">
        <v>21</v>
      </c>
      <c r="M1" s="1" t="s">
        <v>8</v>
      </c>
      <c r="N1" s="1" t="s">
        <v>3</v>
      </c>
      <c r="O1" s="1" t="s">
        <v>12</v>
      </c>
      <c r="P1" s="1" t="s">
        <v>11</v>
      </c>
      <c r="Q1" s="1" t="s">
        <v>22</v>
      </c>
    </row>
    <row r="2" spans="1:17" s="2" customFormat="1" x14ac:dyDescent="0.2">
      <c r="A2" s="6">
        <v>1</v>
      </c>
      <c r="B2" s="7">
        <v>76.7</v>
      </c>
      <c r="C2" s="11">
        <v>0.43</v>
      </c>
      <c r="D2" s="8">
        <v>15</v>
      </c>
      <c r="E2" s="8">
        <v>280</v>
      </c>
      <c r="F2" s="8">
        <v>20</v>
      </c>
      <c r="G2" s="8">
        <v>111</v>
      </c>
      <c r="H2" s="8">
        <v>750</v>
      </c>
      <c r="I2" s="8">
        <v>7</v>
      </c>
      <c r="K2" s="2">
        <v>300</v>
      </c>
      <c r="L2" s="4">
        <f t="shared" ref="L2:L12" si="0">SQRT(0.3/B2/1000)/0.001</f>
        <v>1.9777115296204708</v>
      </c>
      <c r="M2" s="4">
        <f>800*L2*0.001</f>
        <v>1.5821692236963767</v>
      </c>
      <c r="N2" s="2" t="s">
        <v>2</v>
      </c>
      <c r="O2" s="2">
        <v>76.7</v>
      </c>
      <c r="Q2" s="2">
        <v>1</v>
      </c>
    </row>
    <row r="3" spans="1:17" x14ac:dyDescent="0.2">
      <c r="A3" s="6">
        <v>2</v>
      </c>
      <c r="B3" s="7">
        <v>42</v>
      </c>
      <c r="C3" s="11">
        <v>0.43</v>
      </c>
      <c r="D3" s="8">
        <v>15</v>
      </c>
      <c r="E3" s="8">
        <v>280</v>
      </c>
      <c r="F3" s="8">
        <v>20</v>
      </c>
      <c r="G3" s="8">
        <v>111</v>
      </c>
      <c r="H3" s="8">
        <v>750</v>
      </c>
      <c r="I3" s="8">
        <v>7</v>
      </c>
      <c r="K3" s="3">
        <v>300</v>
      </c>
      <c r="L3" s="5">
        <f t="shared" si="0"/>
        <v>2.6726124191242437</v>
      </c>
      <c r="M3" s="5">
        <f>800*L3*0.001</f>
        <v>2.1380899352993952</v>
      </c>
      <c r="N3" s="3">
        <v>380</v>
      </c>
      <c r="O3" s="3">
        <v>42</v>
      </c>
      <c r="Q3" s="3">
        <v>0</v>
      </c>
    </row>
    <row r="4" spans="1:17" s="2" customFormat="1" x14ac:dyDescent="0.2">
      <c r="A4" s="6">
        <v>3</v>
      </c>
      <c r="B4" s="7">
        <v>87.3</v>
      </c>
      <c r="C4" s="11">
        <v>0.43</v>
      </c>
      <c r="D4" s="8">
        <v>15</v>
      </c>
      <c r="E4" s="8">
        <v>280</v>
      </c>
      <c r="F4" s="8">
        <v>20</v>
      </c>
      <c r="G4" s="8">
        <v>111</v>
      </c>
      <c r="H4" s="8">
        <v>750</v>
      </c>
      <c r="I4" s="8">
        <v>7</v>
      </c>
      <c r="K4" s="2">
        <v>300</v>
      </c>
      <c r="L4" s="4">
        <f t="shared" si="0"/>
        <v>1.8537599944001617</v>
      </c>
      <c r="M4" s="4">
        <f t="shared" ref="M4:M12" si="1">800*L4*0.001</f>
        <v>1.4830079955201294</v>
      </c>
      <c r="N4" s="2" t="s">
        <v>4</v>
      </c>
      <c r="O4" s="2">
        <v>87.3</v>
      </c>
      <c r="Q4" s="2">
        <v>1</v>
      </c>
    </row>
    <row r="5" spans="1:17" x14ac:dyDescent="0.2">
      <c r="A5" s="6">
        <v>4</v>
      </c>
      <c r="B5" s="7">
        <v>69.599999999999994</v>
      </c>
      <c r="C5" s="11">
        <v>0.43</v>
      </c>
      <c r="D5" s="8">
        <v>15</v>
      </c>
      <c r="E5" s="8">
        <v>280</v>
      </c>
      <c r="F5" s="8">
        <v>20</v>
      </c>
      <c r="G5" s="8">
        <v>111</v>
      </c>
      <c r="H5" s="8">
        <v>750</v>
      </c>
      <c r="I5" s="8">
        <v>7</v>
      </c>
      <c r="K5" s="3">
        <v>300</v>
      </c>
      <c r="L5" s="5">
        <f t="shared" si="0"/>
        <v>2.0761369963434992</v>
      </c>
      <c r="M5" s="5">
        <f t="shared" si="1"/>
        <v>1.6609095970747993</v>
      </c>
      <c r="N5" s="3">
        <v>740</v>
      </c>
      <c r="O5" s="3">
        <v>69.599999999999994</v>
      </c>
      <c r="Q5" s="3">
        <v>0</v>
      </c>
    </row>
    <row r="6" spans="1:17" x14ac:dyDescent="0.2">
      <c r="A6" s="6">
        <v>5</v>
      </c>
      <c r="B6" s="7">
        <v>7.02</v>
      </c>
      <c r="C6" s="11">
        <v>0.43</v>
      </c>
      <c r="D6" s="8">
        <v>15</v>
      </c>
      <c r="E6" s="8">
        <v>280</v>
      </c>
      <c r="F6" s="8">
        <v>20</v>
      </c>
      <c r="G6" s="8">
        <v>111</v>
      </c>
      <c r="H6" s="8">
        <v>750</v>
      </c>
      <c r="I6" s="8">
        <v>7</v>
      </c>
      <c r="K6" s="3">
        <v>300</v>
      </c>
      <c r="L6" s="5">
        <f t="shared" si="0"/>
        <v>6.5372045046061338</v>
      </c>
      <c r="M6" s="5">
        <f t="shared" si="1"/>
        <v>5.2297636036849076</v>
      </c>
      <c r="N6" s="3">
        <v>14</v>
      </c>
      <c r="O6" s="3">
        <v>7.02</v>
      </c>
      <c r="Q6" s="3">
        <v>0</v>
      </c>
    </row>
    <row r="7" spans="1:17" x14ac:dyDescent="0.2">
      <c r="A7" s="6">
        <v>6</v>
      </c>
      <c r="B7" s="7">
        <v>6.8</v>
      </c>
      <c r="C7" s="11">
        <v>0.43</v>
      </c>
      <c r="D7" s="8">
        <v>15</v>
      </c>
      <c r="E7" s="8">
        <v>280</v>
      </c>
      <c r="F7" s="8">
        <v>20</v>
      </c>
      <c r="G7" s="8">
        <v>111</v>
      </c>
      <c r="H7" s="8">
        <v>750</v>
      </c>
      <c r="I7" s="8">
        <v>7</v>
      </c>
      <c r="K7" s="3">
        <v>300</v>
      </c>
      <c r="L7" s="5">
        <f t="shared" si="0"/>
        <v>6.6421116415507147</v>
      </c>
      <c r="M7" s="5">
        <f t="shared" si="1"/>
        <v>5.3136893132405723</v>
      </c>
      <c r="N7" s="3">
        <v>12</v>
      </c>
      <c r="O7" s="3">
        <v>6.8</v>
      </c>
      <c r="Q7" s="3">
        <v>0</v>
      </c>
    </row>
    <row r="8" spans="1:17" x14ac:dyDescent="0.2">
      <c r="A8" s="6">
        <v>7</v>
      </c>
      <c r="B8" s="7">
        <v>7.06</v>
      </c>
      <c r="C8" s="11">
        <v>0.43</v>
      </c>
      <c r="D8" s="8">
        <v>15</v>
      </c>
      <c r="E8" s="8">
        <v>280</v>
      </c>
      <c r="F8" s="8">
        <v>20</v>
      </c>
      <c r="G8" s="8">
        <v>111</v>
      </c>
      <c r="H8" s="8">
        <v>750</v>
      </c>
      <c r="I8" s="8">
        <v>7</v>
      </c>
      <c r="K8" s="3">
        <v>300</v>
      </c>
      <c r="L8" s="5">
        <f t="shared" si="0"/>
        <v>6.5186592062344761</v>
      </c>
      <c r="M8" s="5">
        <f t="shared" si="1"/>
        <v>5.2149273649875818</v>
      </c>
      <c r="N8" s="3">
        <v>14</v>
      </c>
      <c r="O8" s="3">
        <v>7.06</v>
      </c>
      <c r="Q8" s="3">
        <v>0</v>
      </c>
    </row>
    <row r="9" spans="1:17" x14ac:dyDescent="0.2">
      <c r="A9" s="6">
        <v>8</v>
      </c>
      <c r="B9" s="7">
        <v>6.8</v>
      </c>
      <c r="C9" s="11">
        <v>0.43</v>
      </c>
      <c r="D9" s="8">
        <v>15</v>
      </c>
      <c r="E9" s="8">
        <v>280</v>
      </c>
      <c r="F9" s="8">
        <v>20</v>
      </c>
      <c r="G9" s="8">
        <v>111</v>
      </c>
      <c r="H9" s="8">
        <v>750</v>
      </c>
      <c r="I9" s="8">
        <v>7</v>
      </c>
      <c r="K9" s="3">
        <v>300</v>
      </c>
      <c r="L9" s="5">
        <f t="shared" si="0"/>
        <v>6.6421116415507147</v>
      </c>
      <c r="M9" s="5">
        <f t="shared" si="1"/>
        <v>5.3136893132405723</v>
      </c>
      <c r="N9" s="3">
        <v>5.0999999999999996</v>
      </c>
      <c r="O9" s="3">
        <v>6.8</v>
      </c>
      <c r="Q9" s="3">
        <v>0</v>
      </c>
    </row>
    <row r="10" spans="1:17" x14ac:dyDescent="0.2">
      <c r="A10" s="6">
        <v>9</v>
      </c>
      <c r="B10" s="7">
        <v>39.6</v>
      </c>
      <c r="C10" s="11">
        <v>0.43</v>
      </c>
      <c r="D10" s="9">
        <v>15</v>
      </c>
      <c r="E10" s="9">
        <v>280</v>
      </c>
      <c r="F10" s="9">
        <v>20</v>
      </c>
      <c r="G10" s="9">
        <v>111</v>
      </c>
      <c r="H10" s="9">
        <v>1000</v>
      </c>
      <c r="I10" s="9">
        <v>7</v>
      </c>
      <c r="K10" s="3">
        <v>300</v>
      </c>
      <c r="L10" s="5">
        <f t="shared" si="0"/>
        <v>2.7524094128159011</v>
      </c>
      <c r="M10" s="5">
        <f t="shared" si="1"/>
        <v>2.2019275302527208</v>
      </c>
      <c r="N10" s="3">
        <v>184</v>
      </c>
      <c r="O10" s="3">
        <v>180</v>
      </c>
      <c r="Q10" s="3">
        <v>0</v>
      </c>
    </row>
    <row r="11" spans="1:17" x14ac:dyDescent="0.2">
      <c r="A11" s="6">
        <v>10</v>
      </c>
      <c r="B11" s="7">
        <f>39/0.82</f>
        <v>47.560975609756099</v>
      </c>
      <c r="C11" s="11">
        <v>0.43</v>
      </c>
      <c r="D11" s="9">
        <v>15</v>
      </c>
      <c r="E11" s="9">
        <v>280</v>
      </c>
      <c r="F11" s="9">
        <v>20</v>
      </c>
      <c r="G11" s="9">
        <v>111</v>
      </c>
      <c r="H11" s="9">
        <v>1000</v>
      </c>
      <c r="I11" s="9">
        <v>7</v>
      </c>
      <c r="K11" s="3">
        <v>300</v>
      </c>
      <c r="L11" s="5">
        <f t="shared" si="0"/>
        <v>2.5115119565099242</v>
      </c>
      <c r="M11" s="5">
        <f t="shared" si="1"/>
        <v>2.0092095652079394</v>
      </c>
      <c r="N11" s="3">
        <v>59.6</v>
      </c>
      <c r="O11" s="3">
        <v>400</v>
      </c>
      <c r="Q11" s="3">
        <v>0</v>
      </c>
    </row>
    <row r="12" spans="1:17" x14ac:dyDescent="0.2">
      <c r="A12" s="6">
        <v>11</v>
      </c>
      <c r="B12" s="7">
        <v>33</v>
      </c>
      <c r="C12" s="11">
        <v>0.43</v>
      </c>
      <c r="D12" s="9">
        <v>15</v>
      </c>
      <c r="E12" s="9">
        <v>280</v>
      </c>
      <c r="F12" s="9">
        <v>20</v>
      </c>
      <c r="G12" s="9">
        <v>111</v>
      </c>
      <c r="H12" s="9">
        <v>1000</v>
      </c>
      <c r="I12" s="9">
        <v>7</v>
      </c>
      <c r="K12" s="3">
        <v>300</v>
      </c>
      <c r="L12" s="5">
        <f t="shared" si="0"/>
        <v>3.0151134457776365</v>
      </c>
      <c r="M12" s="5">
        <f t="shared" si="1"/>
        <v>2.4120907566221095</v>
      </c>
      <c r="N12" s="3">
        <v>87</v>
      </c>
      <c r="O12" s="3">
        <v>80</v>
      </c>
      <c r="Q12" s="3">
        <v>0</v>
      </c>
    </row>
    <row r="13" spans="1:17" x14ac:dyDescent="0.2">
      <c r="A13" s="6">
        <v>12</v>
      </c>
      <c r="B13" s="7">
        <v>45</v>
      </c>
      <c r="C13" s="11">
        <v>0.43</v>
      </c>
      <c r="D13" s="9">
        <v>15</v>
      </c>
      <c r="E13" s="9">
        <v>280</v>
      </c>
      <c r="F13" s="9">
        <v>20</v>
      </c>
      <c r="G13" s="9">
        <v>111</v>
      </c>
      <c r="H13" s="9">
        <v>1000</v>
      </c>
      <c r="I13" s="9">
        <v>7</v>
      </c>
      <c r="K13" s="3">
        <v>400</v>
      </c>
      <c r="L13" s="5">
        <f>SQRT(0.4/B13/1000)/0.001</f>
        <v>2.9814239699997191</v>
      </c>
      <c r="M13" s="5">
        <f t="shared" ref="M13" si="2">800*L13*0.001</f>
        <v>2.3851391759997753</v>
      </c>
      <c r="N13" s="3">
        <v>63</v>
      </c>
      <c r="O13" s="3">
        <v>89</v>
      </c>
      <c r="Q13" s="3">
        <v>0</v>
      </c>
    </row>
    <row r="14" spans="1:17" x14ac:dyDescent="0.2">
      <c r="A14" s="6">
        <v>13</v>
      </c>
      <c r="B14" s="7">
        <v>75</v>
      </c>
      <c r="C14" s="11">
        <v>0.43</v>
      </c>
      <c r="D14" s="9">
        <v>15</v>
      </c>
      <c r="E14" s="9">
        <v>280</v>
      </c>
      <c r="F14" s="9">
        <v>20</v>
      </c>
      <c r="G14" s="9">
        <v>111</v>
      </c>
      <c r="H14" s="9">
        <v>1000</v>
      </c>
      <c r="I14" s="9">
        <v>7</v>
      </c>
      <c r="K14" s="3">
        <v>300</v>
      </c>
      <c r="L14" s="5">
        <v>2</v>
      </c>
      <c r="M14" s="5">
        <v>1.6</v>
      </c>
      <c r="N14" s="3">
        <v>700</v>
      </c>
      <c r="O14" s="3">
        <v>307</v>
      </c>
      <c r="P14" s="3" t="s">
        <v>5</v>
      </c>
      <c r="Q14" s="3">
        <v>0</v>
      </c>
    </row>
    <row r="15" spans="1:17" s="2" customFormat="1" x14ac:dyDescent="0.2">
      <c r="A15" s="6">
        <v>14</v>
      </c>
      <c r="B15" s="7">
        <v>75</v>
      </c>
      <c r="C15" s="11">
        <v>0.43</v>
      </c>
      <c r="D15" s="9">
        <v>15</v>
      </c>
      <c r="E15" s="9">
        <v>280</v>
      </c>
      <c r="F15" s="9">
        <v>20</v>
      </c>
      <c r="G15" s="9">
        <v>111</v>
      </c>
      <c r="H15" s="9">
        <v>1000</v>
      </c>
      <c r="I15" s="9">
        <v>7</v>
      </c>
      <c r="K15" s="2">
        <v>400</v>
      </c>
      <c r="L15" s="4">
        <f t="shared" ref="L15:L26" si="3">SQRT(0.4/B15/1000)/0.001</f>
        <v>2.3094010767585029</v>
      </c>
      <c r="M15" s="4">
        <f t="shared" ref="M15:M26" si="4">800*L15*0.001</f>
        <v>1.8475208614068024</v>
      </c>
      <c r="N15" s="2" t="s">
        <v>6</v>
      </c>
      <c r="O15" s="2">
        <v>179</v>
      </c>
      <c r="Q15" s="2">
        <v>1</v>
      </c>
    </row>
    <row r="16" spans="1:17" x14ac:dyDescent="0.2">
      <c r="A16" s="6">
        <v>15</v>
      </c>
      <c r="B16" s="7">
        <v>100</v>
      </c>
      <c r="C16" s="11">
        <v>0.43</v>
      </c>
      <c r="D16" s="9">
        <v>15</v>
      </c>
      <c r="E16" s="9">
        <v>280</v>
      </c>
      <c r="F16" s="9">
        <v>20</v>
      </c>
      <c r="G16" s="9">
        <v>111</v>
      </c>
      <c r="H16" s="9">
        <v>1000</v>
      </c>
      <c r="I16" s="9">
        <v>7</v>
      </c>
      <c r="K16" s="3">
        <v>400</v>
      </c>
      <c r="L16" s="5">
        <f t="shared" si="3"/>
        <v>2</v>
      </c>
      <c r="M16" s="5">
        <f t="shared" si="4"/>
        <v>1.6</v>
      </c>
      <c r="N16" s="3">
        <v>232</v>
      </c>
      <c r="O16" s="3">
        <v>395</v>
      </c>
      <c r="Q16" s="3">
        <v>0</v>
      </c>
    </row>
    <row r="17" spans="1:17" x14ac:dyDescent="0.2">
      <c r="A17" s="6">
        <v>16</v>
      </c>
      <c r="B17" s="7">
        <v>37</v>
      </c>
      <c r="C17" s="11">
        <v>0.43</v>
      </c>
      <c r="D17" s="10">
        <v>15</v>
      </c>
      <c r="E17" s="10">
        <v>280</v>
      </c>
      <c r="F17" s="10">
        <v>20</v>
      </c>
      <c r="G17" s="10">
        <v>111</v>
      </c>
      <c r="H17" s="10">
        <v>1500</v>
      </c>
      <c r="I17" s="10">
        <v>11</v>
      </c>
      <c r="K17" s="3">
        <v>400</v>
      </c>
      <c r="L17" s="5">
        <f t="shared" si="3"/>
        <v>3.2879797461071458</v>
      </c>
      <c r="M17" s="5">
        <f t="shared" si="4"/>
        <v>2.6303837968857167</v>
      </c>
      <c r="N17" s="3">
        <v>148</v>
      </c>
      <c r="O17" s="3">
        <v>104</v>
      </c>
      <c r="Q17" s="3">
        <v>0</v>
      </c>
    </row>
    <row r="18" spans="1:17" x14ac:dyDescent="0.2">
      <c r="A18" s="6">
        <v>17</v>
      </c>
      <c r="B18" s="7">
        <v>52</v>
      </c>
      <c r="C18" s="11">
        <v>0.43</v>
      </c>
      <c r="D18" s="10">
        <v>15</v>
      </c>
      <c r="E18" s="10">
        <v>280</v>
      </c>
      <c r="F18" s="10">
        <v>20</v>
      </c>
      <c r="G18" s="10">
        <v>111</v>
      </c>
      <c r="H18" s="10">
        <v>1500</v>
      </c>
      <c r="I18" s="10">
        <v>11</v>
      </c>
      <c r="K18" s="3">
        <v>400</v>
      </c>
      <c r="L18" s="5">
        <f t="shared" si="3"/>
        <v>2.7735009811261455</v>
      </c>
      <c r="M18" s="5">
        <f t="shared" si="4"/>
        <v>2.2188007849009166</v>
      </c>
      <c r="N18" s="3">
        <v>484</v>
      </c>
      <c r="O18" s="3">
        <v>141</v>
      </c>
      <c r="Q18" s="3">
        <v>0</v>
      </c>
    </row>
    <row r="19" spans="1:17" x14ac:dyDescent="0.2">
      <c r="A19" s="6">
        <v>18</v>
      </c>
      <c r="B19" s="7">
        <v>21</v>
      </c>
      <c r="C19" s="11">
        <v>0.43</v>
      </c>
      <c r="D19" s="10">
        <v>15</v>
      </c>
      <c r="E19" s="10">
        <v>280</v>
      </c>
      <c r="F19" s="10">
        <v>20</v>
      </c>
      <c r="G19" s="10">
        <v>111</v>
      </c>
      <c r="H19" s="10">
        <v>1500</v>
      </c>
      <c r="I19" s="10">
        <v>11</v>
      </c>
      <c r="K19" s="3">
        <v>400</v>
      </c>
      <c r="L19" s="5">
        <f t="shared" si="3"/>
        <v>4.3643578047198481</v>
      </c>
      <c r="M19" s="5">
        <f t="shared" si="4"/>
        <v>3.4914862437758787</v>
      </c>
      <c r="N19" s="3">
        <v>238</v>
      </c>
      <c r="O19" s="3">
        <v>21</v>
      </c>
      <c r="Q19" s="3">
        <v>0</v>
      </c>
    </row>
    <row r="20" spans="1:17" s="2" customFormat="1" x14ac:dyDescent="0.2">
      <c r="A20" s="6">
        <v>19</v>
      </c>
      <c r="B20" s="7">
        <v>23</v>
      </c>
      <c r="C20" s="11">
        <v>0.43</v>
      </c>
      <c r="D20" s="10">
        <v>15</v>
      </c>
      <c r="E20" s="10">
        <v>280</v>
      </c>
      <c r="F20" s="10">
        <v>20</v>
      </c>
      <c r="G20" s="10">
        <v>111</v>
      </c>
      <c r="H20" s="10">
        <v>1500</v>
      </c>
      <c r="I20" s="10">
        <v>11</v>
      </c>
      <c r="K20" s="2">
        <v>400</v>
      </c>
      <c r="L20" s="4">
        <f t="shared" si="3"/>
        <v>4.1702882811414961</v>
      </c>
      <c r="M20" s="4">
        <f t="shared" si="4"/>
        <v>3.3362306249131972</v>
      </c>
      <c r="N20" s="2" t="s">
        <v>7</v>
      </c>
      <c r="O20" s="2">
        <v>23</v>
      </c>
      <c r="Q20" s="2">
        <v>1</v>
      </c>
    </row>
    <row r="21" spans="1:17" s="2" customFormat="1" x14ac:dyDescent="0.2">
      <c r="A21" s="6">
        <v>20</v>
      </c>
      <c r="B21" s="7">
        <v>49</v>
      </c>
      <c r="C21" s="11">
        <v>0.43</v>
      </c>
      <c r="D21" s="10">
        <v>15</v>
      </c>
      <c r="E21" s="10">
        <v>280</v>
      </c>
      <c r="F21" s="10">
        <v>20</v>
      </c>
      <c r="G21" s="10">
        <v>111</v>
      </c>
      <c r="H21" s="10">
        <v>1500</v>
      </c>
      <c r="I21" s="10">
        <v>11</v>
      </c>
      <c r="K21" s="2">
        <v>400</v>
      </c>
      <c r="L21" s="4">
        <f t="shared" si="3"/>
        <v>2.8571428571428572</v>
      </c>
      <c r="M21" s="4">
        <f t="shared" si="4"/>
        <v>2.285714285714286</v>
      </c>
      <c r="O21" s="2">
        <v>125</v>
      </c>
      <c r="P21" s="2" t="s">
        <v>10</v>
      </c>
      <c r="Q21" s="2">
        <v>1</v>
      </c>
    </row>
    <row r="22" spans="1:17" x14ac:dyDescent="0.2">
      <c r="A22" s="6">
        <v>21</v>
      </c>
      <c r="B22" s="7">
        <v>13</v>
      </c>
      <c r="C22" s="11">
        <v>0.43</v>
      </c>
      <c r="D22" s="10">
        <v>15</v>
      </c>
      <c r="E22" s="10">
        <v>280</v>
      </c>
      <c r="F22" s="10">
        <v>20</v>
      </c>
      <c r="G22" s="10">
        <v>111</v>
      </c>
      <c r="H22" s="10">
        <v>1500</v>
      </c>
      <c r="I22" s="10">
        <v>11</v>
      </c>
      <c r="K22" s="3">
        <v>400</v>
      </c>
      <c r="L22" s="5">
        <f t="shared" si="3"/>
        <v>5.547001962252291</v>
      </c>
      <c r="M22" s="5">
        <f t="shared" si="4"/>
        <v>4.4376015698018332</v>
      </c>
      <c r="N22" s="3">
        <v>106</v>
      </c>
      <c r="O22" s="3">
        <v>13</v>
      </c>
      <c r="Q22" s="3">
        <v>0</v>
      </c>
    </row>
    <row r="23" spans="1:17" x14ac:dyDescent="0.2">
      <c r="A23" s="6">
        <v>22</v>
      </c>
      <c r="B23" s="7">
        <v>24</v>
      </c>
      <c r="C23" s="11">
        <v>0.43</v>
      </c>
      <c r="D23" s="10">
        <v>15</v>
      </c>
      <c r="E23" s="10">
        <v>280</v>
      </c>
      <c r="F23" s="10">
        <v>20</v>
      </c>
      <c r="G23" s="10">
        <v>111</v>
      </c>
      <c r="H23" s="10">
        <v>1500</v>
      </c>
      <c r="I23" s="10">
        <v>11</v>
      </c>
      <c r="K23" s="3">
        <v>400</v>
      </c>
      <c r="L23" s="5">
        <f t="shared" si="3"/>
        <v>4.0824829046386304</v>
      </c>
      <c r="M23" s="5">
        <f t="shared" si="4"/>
        <v>3.2659863237109046</v>
      </c>
      <c r="N23" s="3">
        <v>346</v>
      </c>
      <c r="O23" s="3">
        <v>24</v>
      </c>
      <c r="Q23" s="3">
        <v>0</v>
      </c>
    </row>
    <row r="24" spans="1:17" x14ac:dyDescent="0.2">
      <c r="A24" s="6">
        <v>23</v>
      </c>
      <c r="B24" s="7">
        <v>8</v>
      </c>
      <c r="C24" s="11">
        <v>0.43</v>
      </c>
      <c r="D24" s="10">
        <v>15</v>
      </c>
      <c r="E24" s="10">
        <v>280</v>
      </c>
      <c r="F24" s="10">
        <v>20</v>
      </c>
      <c r="G24" s="10">
        <v>111</v>
      </c>
      <c r="H24" s="10">
        <v>1500</v>
      </c>
      <c r="I24" s="10">
        <v>11</v>
      </c>
      <c r="K24" s="3">
        <v>400</v>
      </c>
      <c r="L24" s="5">
        <f t="shared" si="3"/>
        <v>7.0710678118654755</v>
      </c>
      <c r="M24" s="5">
        <f t="shared" si="4"/>
        <v>5.6568542494923806</v>
      </c>
      <c r="N24" s="3">
        <v>9.8000000000000007</v>
      </c>
      <c r="O24" s="3">
        <v>33</v>
      </c>
      <c r="Q24" s="3">
        <v>0</v>
      </c>
    </row>
    <row r="25" spans="1:17" s="2" customFormat="1" x14ac:dyDescent="0.2">
      <c r="A25" s="6">
        <v>24</v>
      </c>
      <c r="B25" s="7">
        <v>80</v>
      </c>
      <c r="C25" s="11">
        <v>0.43</v>
      </c>
      <c r="D25" s="10">
        <v>15</v>
      </c>
      <c r="E25" s="10">
        <v>280</v>
      </c>
      <c r="F25" s="10">
        <v>20</v>
      </c>
      <c r="G25" s="10">
        <v>111</v>
      </c>
      <c r="H25" s="10">
        <v>1500</v>
      </c>
      <c r="I25" s="10">
        <v>11</v>
      </c>
      <c r="K25" s="2">
        <v>400</v>
      </c>
      <c r="L25" s="4">
        <f t="shared" si="3"/>
        <v>2.2360679774997898</v>
      </c>
      <c r="M25" s="4">
        <f t="shared" si="4"/>
        <v>1.7888543819998317</v>
      </c>
      <c r="O25" s="2">
        <v>190</v>
      </c>
      <c r="Q25" s="2">
        <v>1</v>
      </c>
    </row>
    <row r="26" spans="1:17" x14ac:dyDescent="0.2">
      <c r="A26" s="6">
        <v>25</v>
      </c>
      <c r="B26" s="7">
        <v>51</v>
      </c>
      <c r="C26" s="11">
        <v>0.43</v>
      </c>
      <c r="D26" s="10">
        <v>15</v>
      </c>
      <c r="E26" s="10">
        <v>280</v>
      </c>
      <c r="F26" s="10">
        <v>20</v>
      </c>
      <c r="G26" s="10">
        <v>111</v>
      </c>
      <c r="H26" s="10">
        <v>1500</v>
      </c>
      <c r="I26" s="10">
        <v>11</v>
      </c>
      <c r="K26" s="3">
        <v>400</v>
      </c>
      <c r="L26" s="5">
        <f t="shared" si="3"/>
        <v>2.8005601680560197</v>
      </c>
      <c r="M26" s="5">
        <f t="shared" si="4"/>
        <v>2.2404481344448159</v>
      </c>
      <c r="N26" s="3">
        <v>628</v>
      </c>
      <c r="O26" s="3">
        <v>138</v>
      </c>
      <c r="Q26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Valves_v0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Vishwas Gund</dc:creator>
  <cp:lastModifiedBy>Nathan Lambert</cp:lastModifiedBy>
  <dcterms:created xsi:type="dcterms:W3CDTF">2020-02-27T22:19:00Z</dcterms:created>
  <dcterms:modified xsi:type="dcterms:W3CDTF">2020-03-04T23:08:11Z</dcterms:modified>
</cp:coreProperties>
</file>