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epartments\AB\Groups\RF\Machines\SPS\LowLevel\CrabCavities\Commissioning\BA6\MD5\"/>
    </mc:Choice>
  </mc:AlternateContent>
  <bookViews>
    <workbookView xWindow="0" yWindow="0" windowWidth="19965" windowHeight="828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L9" i="1"/>
  <c r="M9" i="1"/>
  <c r="L11" i="1"/>
  <c r="M11" i="1"/>
  <c r="L13" i="1"/>
  <c r="M13" i="1"/>
  <c r="L15" i="1"/>
  <c r="M15" i="1"/>
  <c r="L17" i="1"/>
  <c r="M17" i="1"/>
  <c r="L4" i="1"/>
  <c r="M4" i="1"/>
  <c r="L6" i="1"/>
  <c r="L7" i="1"/>
  <c r="L2" i="1"/>
</calcChain>
</file>

<file path=xl/sharedStrings.xml><?xml version="1.0" encoding="utf-8"?>
<sst xmlns="http://schemas.openxmlformats.org/spreadsheetml/2006/main" count="35" uniqueCount="33">
  <si>
    <t>Time</t>
  </si>
  <si>
    <t>ε_0 (μm)</t>
  </si>
  <si>
    <t>bunch length (ns)</t>
  </si>
  <si>
    <t>measured dε/dt (μm/hr)</t>
  </si>
  <si>
    <t>coast1</t>
  </si>
  <si>
    <t>Filename φ</t>
  </si>
  <si>
    <t>Filename A</t>
  </si>
  <si>
    <t>coast1am</t>
  </si>
  <si>
    <t>calculated dε/dt (μm/hr)</t>
  </si>
  <si>
    <t>dε/dt φ</t>
  </si>
  <si>
    <t>dε/dt A</t>
  </si>
  <si>
    <t>coast2noexc</t>
  </si>
  <si>
    <t>coast2noexcAM</t>
  </si>
  <si>
    <t>coast2EXC-10DBM</t>
  </si>
  <si>
    <t>coast2exc-10dbmAM</t>
  </si>
  <si>
    <t>coast2EXC0DBM</t>
  </si>
  <si>
    <t>coast2exc0dbmAM</t>
  </si>
  <si>
    <t>(*) This is the total rate. One would expect the measured rate to be the calculated + the background.</t>
  </si>
  <si>
    <t>coast3EX-10DBm</t>
  </si>
  <si>
    <t>coast3EX-15DBm</t>
  </si>
  <si>
    <t>coast3exc-15dbmAM</t>
  </si>
  <si>
    <t>coast3exc-10dbmAM</t>
  </si>
  <si>
    <t>coast4EX-10DBm</t>
  </si>
  <si>
    <t>coast4EX-10dBmAM</t>
  </si>
  <si>
    <t>coast4EX-5DBm</t>
  </si>
  <si>
    <t>coast4EX-5dBmAM</t>
  </si>
  <si>
    <t>coast4EX-0DBm</t>
  </si>
  <si>
    <t>coast4EX-0dBmAM</t>
  </si>
  <si>
    <t>Ratio calculated/measured</t>
  </si>
  <si>
    <t>Weighted average (6 minutes at 3.4 + ~18 minute at 34.74)</t>
  </si>
  <si>
    <t>PSD phase at 8 kHz (dBc/Hz)</t>
  </si>
  <si>
    <t>not kept long enough</t>
  </si>
  <si>
    <t>PSD AM at 8 kHz (dBc/Hz)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</si>
</sst>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0" fontId="0" fillId="2" borderId="0" xfId="0" applyNumberFormat="1" applyFill="1"/>
    <xf numFmtId="0" fontId="0" fillId="2" borderId="0" xfId="0" applyFill="1"/>
    <xf numFmtId="0" fontId="1" fillId="2" borderId="0" xfId="0" applyFont="1" applyFill="1"/>
    <xf numFmtId="20" fontId="0" fillId="3" borderId="0" xfId="0" applyNumberFormat="1" applyFill="1"/>
    <xf numFmtId="0" fontId="0" fillId="3" borderId="0" xfId="0" applyFill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164" fontId="0" fillId="3" borderId="0" xfId="0" applyNumberFormat="1" applyFill="1"/>
    <xf numFmtId="20" fontId="0" fillId="4" borderId="0" xfId="0" applyNumberFormat="1" applyFill="1"/>
    <xf numFmtId="0" fontId="0" fillId="4" borderId="0" xfId="0" applyFill="1"/>
    <xf numFmtId="0" fontId="1" fillId="4" borderId="0" xfId="0" applyFont="1" applyFill="1"/>
    <xf numFmtId="164" fontId="0" fillId="4" borderId="0" xfId="0" applyNumberFormat="1" applyFill="1"/>
    <xf numFmtId="20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1" fillId="6" borderId="0" xfId="0" applyFont="1" applyFill="1"/>
    <xf numFmtId="0" fontId="1" fillId="3" borderId="0" xfId="0" applyFont="1" applyFill="1" applyAlignment="1">
      <alignment horizontal="right"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164" fontId="0" fillId="6" borderId="0" xfId="0" applyNumberFormat="1" applyFill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Growth</a:t>
            </a:r>
            <a:r>
              <a:rPr lang="en-GB" baseline="0"/>
              <a:t> rate vs. PSD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Sheet1!$G$2:$G$17</c:f>
              <c:numCache>
                <c:formatCode>General</c:formatCode>
                <c:ptCount val="16"/>
                <c:pt idx="0">
                  <c:v>-125.88</c:v>
                </c:pt>
                <c:pt idx="2">
                  <c:v>-122.96</c:v>
                </c:pt>
                <c:pt idx="4">
                  <c:v>-111.59</c:v>
                </c:pt>
                <c:pt idx="5">
                  <c:v>-102</c:v>
                </c:pt>
                <c:pt idx="7">
                  <c:v>-114.49</c:v>
                </c:pt>
                <c:pt idx="9">
                  <c:v>-111.54</c:v>
                </c:pt>
                <c:pt idx="11">
                  <c:v>-111</c:v>
                </c:pt>
                <c:pt idx="13">
                  <c:v>-106.66</c:v>
                </c:pt>
                <c:pt idx="15">
                  <c:v>-101.53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2">
                  <c:v>0.47</c:v>
                </c:pt>
                <c:pt idx="4">
                  <c:v>0</c:v>
                </c:pt>
                <c:pt idx="5">
                  <c:v>18</c:v>
                </c:pt>
                <c:pt idx="7">
                  <c:v>0.97</c:v>
                </c:pt>
                <c:pt idx="9">
                  <c:v>1.7</c:v>
                </c:pt>
                <c:pt idx="11">
                  <c:v>1.9</c:v>
                </c:pt>
                <c:pt idx="13">
                  <c:v>4.0999999999999996</c:v>
                </c:pt>
                <c:pt idx="15">
                  <c:v>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6-4EBF-969B-1E0CF997882E}"/>
            </c:ext>
          </c:extLst>
        </c:ser>
        <c:ser>
          <c:idx val="1"/>
          <c:order val="1"/>
          <c:tx>
            <c:v>calculated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Sheet1!$G$2:$G$17</c:f>
              <c:numCache>
                <c:formatCode>General</c:formatCode>
                <c:ptCount val="16"/>
                <c:pt idx="0">
                  <c:v>-125.88</c:v>
                </c:pt>
                <c:pt idx="2">
                  <c:v>-122.96</c:v>
                </c:pt>
                <c:pt idx="4">
                  <c:v>-111.59</c:v>
                </c:pt>
                <c:pt idx="5">
                  <c:v>-102</c:v>
                </c:pt>
                <c:pt idx="7">
                  <c:v>-114.49</c:v>
                </c:pt>
                <c:pt idx="9">
                  <c:v>-111.54</c:v>
                </c:pt>
                <c:pt idx="11">
                  <c:v>-111</c:v>
                </c:pt>
                <c:pt idx="13">
                  <c:v>-106.66</c:v>
                </c:pt>
                <c:pt idx="15">
                  <c:v>-101.53</c:v>
                </c:pt>
              </c:numCache>
            </c:numRef>
          </c:xVal>
          <c:yVal>
            <c:numRef>
              <c:f>Sheet1!$L$2:$L$17</c:f>
              <c:numCache>
                <c:formatCode>General</c:formatCode>
                <c:ptCount val="16"/>
                <c:pt idx="0">
                  <c:v>0.33999999999999997</c:v>
                </c:pt>
                <c:pt idx="2">
                  <c:v>0.45999999999999996</c:v>
                </c:pt>
                <c:pt idx="4">
                  <c:v>3.4</c:v>
                </c:pt>
                <c:pt idx="5">
                  <c:v>34.74</c:v>
                </c:pt>
                <c:pt idx="7">
                  <c:v>2.21</c:v>
                </c:pt>
                <c:pt idx="9">
                  <c:v>5.5</c:v>
                </c:pt>
                <c:pt idx="11">
                  <c:v>4.5999999999999996</c:v>
                </c:pt>
                <c:pt idx="13">
                  <c:v>13.4</c:v>
                </c:pt>
                <c:pt idx="1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6-4EBF-969B-1E0CF9978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82800"/>
        <c:axId val="399883128"/>
      </c:scatterChart>
      <c:valAx>
        <c:axId val="399882800"/>
        <c:scaling>
          <c:orientation val="minMax"/>
          <c:max val="-90"/>
          <c:min val="-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accent1"/>
                      </a:solidFill>
                    </a:ln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SSB</a:t>
                </a:r>
                <a:r>
                  <a:rPr lang="en-GB" baseline="0"/>
                  <a:t> phase noise dBc/Hz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83128"/>
        <c:crosses val="autoZero"/>
        <c:crossBetween val="midCat"/>
      </c:valAx>
      <c:valAx>
        <c:axId val="399883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accent1"/>
                      </a:solidFill>
                    </a:ln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Growth rate um/h</a:t>
                </a:r>
                <a:r>
                  <a:rPr lang="en-GB" baseline="0"/>
                  <a:t> </a:t>
                </a:r>
                <a:r>
                  <a:rPr lang="en-GB"/>
                  <a:t> 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8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accent1"/>
                </a:solidFill>
              </a:rPr>
              <a:t>Calculated vs.measured d</a:t>
            </a:r>
            <a:r>
              <a:rPr lang="el-GR" sz="2000" b="1">
                <a:solidFill>
                  <a:schemeClr val="accent1"/>
                </a:solidFill>
              </a:rPr>
              <a:t>ε/</a:t>
            </a:r>
            <a:r>
              <a:rPr lang="en-GB" sz="2000" b="1">
                <a:solidFill>
                  <a:schemeClr val="accent1"/>
                </a:solidFill>
              </a:rPr>
              <a:t>dt (</a:t>
            </a:r>
            <a:r>
              <a:rPr lang="el-GR" sz="2000" b="1">
                <a:solidFill>
                  <a:schemeClr val="accent1"/>
                </a:solidFill>
              </a:rPr>
              <a:t>μ</a:t>
            </a:r>
            <a:r>
              <a:rPr lang="en-GB" sz="2000" b="1">
                <a:solidFill>
                  <a:schemeClr val="accent1"/>
                </a:solidFill>
              </a:rPr>
              <a:t>m/hr)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calculated dε/dt (μm/hr)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465400158313547E-2"/>
                  <c:y val="0.42106550377375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Sheet1!$V$2:$V$17</c:f>
              <c:numCache>
                <c:formatCode>General</c:formatCode>
                <c:ptCount val="16"/>
                <c:pt idx="2">
                  <c:v>0.47</c:v>
                </c:pt>
                <c:pt idx="5">
                  <c:v>18</c:v>
                </c:pt>
                <c:pt idx="7">
                  <c:v>0.97</c:v>
                </c:pt>
                <c:pt idx="9">
                  <c:v>1.7</c:v>
                </c:pt>
                <c:pt idx="11">
                  <c:v>1.9</c:v>
                </c:pt>
                <c:pt idx="13">
                  <c:v>4.0999999999999996</c:v>
                </c:pt>
                <c:pt idx="15">
                  <c:v>11.3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0.33999999999999997</c:v>
                </c:pt>
                <c:pt idx="2">
                  <c:v>0.45999999999999996</c:v>
                </c:pt>
                <c:pt idx="4">
                  <c:v>3.4</c:v>
                </c:pt>
                <c:pt idx="5">
                  <c:v>34.74</c:v>
                </c:pt>
                <c:pt idx="7">
                  <c:v>2.21</c:v>
                </c:pt>
                <c:pt idx="9">
                  <c:v>5.5</c:v>
                </c:pt>
                <c:pt idx="11">
                  <c:v>4.5999999999999996</c:v>
                </c:pt>
                <c:pt idx="13">
                  <c:v>13.4</c:v>
                </c:pt>
                <c:pt idx="1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C-4B0A-9345-719A25237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25176"/>
        <c:axId val="233125504"/>
      </c:scatterChart>
      <c:valAx>
        <c:axId val="23312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25504"/>
        <c:crosses val="autoZero"/>
        <c:crossBetween val="midCat"/>
      </c:valAx>
      <c:valAx>
        <c:axId val="2331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2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18</xdr:row>
      <xdr:rowOff>3810</xdr:rowOff>
    </xdr:from>
    <xdr:to>
      <xdr:col>8</xdr:col>
      <xdr:colOff>1112520</xdr:colOff>
      <xdr:row>47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251459</xdr:colOff>
      <xdr:row>11</xdr:row>
      <xdr:rowOff>110489</xdr:rowOff>
    </xdr:from>
    <xdr:to>
      <xdr:col>20</xdr:col>
      <xdr:colOff>388619</xdr:colOff>
      <xdr:row>27</xdr:row>
      <xdr:rowOff>95249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topLeftCell="H1" workbookViewId="0">
      <selection activeCell="R32" sqref="R32"/>
    </sheetView>
  </sheetViews>
  <sheetFormatPr defaultColWidth="11.25" defaultRowHeight="15.75"/>
  <cols>
    <col min="3" max="3" width="15" customWidth="1"/>
    <col min="4" max="4" width="17" style="1" customWidth="1"/>
    <col min="6" max="6" width="16.125" customWidth="1"/>
    <col min="7" max="7" width="15.75" style="28" customWidth="1"/>
    <col min="8" max="8" width="18.125" customWidth="1"/>
    <col min="9" max="9" width="15.125" style="28" customWidth="1"/>
    <col min="12" max="12" width="21.5" style="1" customWidth="1"/>
    <col min="22" max="22" width="17" style="1" customWidth="1"/>
    <col min="23" max="23" width="21.5" style="1" customWidth="1"/>
  </cols>
  <sheetData>
    <row r="1" spans="1:23" s="3" customFormat="1" ht="47.25">
      <c r="A1" s="3" t="s">
        <v>0</v>
      </c>
      <c r="B1" s="3" t="s">
        <v>1</v>
      </c>
      <c r="C1" s="3" t="s">
        <v>2</v>
      </c>
      <c r="D1" s="4" t="s">
        <v>3</v>
      </c>
      <c r="F1" s="3" t="s">
        <v>5</v>
      </c>
      <c r="G1" s="24" t="s">
        <v>30</v>
      </c>
      <c r="H1" s="3" t="s">
        <v>6</v>
      </c>
      <c r="I1" s="24" t="s">
        <v>32</v>
      </c>
      <c r="J1" s="3" t="s">
        <v>9</v>
      </c>
      <c r="K1" s="3" t="s">
        <v>10</v>
      </c>
      <c r="L1" s="4" t="s">
        <v>8</v>
      </c>
      <c r="M1" s="3" t="s">
        <v>28</v>
      </c>
      <c r="V1" s="4" t="s">
        <v>3</v>
      </c>
      <c r="W1" s="4" t="s">
        <v>8</v>
      </c>
    </row>
    <row r="2" spans="1:23">
      <c r="A2" s="5">
        <v>0.40625</v>
      </c>
      <c r="B2" s="6">
        <v>2</v>
      </c>
      <c r="C2" s="6">
        <v>2</v>
      </c>
      <c r="D2" s="7"/>
      <c r="E2" s="6"/>
      <c r="F2" s="6" t="s">
        <v>4</v>
      </c>
      <c r="G2" s="25">
        <v>-125.88</v>
      </c>
      <c r="H2" s="6" t="s">
        <v>7</v>
      </c>
      <c r="I2" s="25">
        <v>-128.37</v>
      </c>
      <c r="J2" s="6">
        <v>0.25</v>
      </c>
      <c r="K2" s="6">
        <v>0.09</v>
      </c>
      <c r="L2" s="7">
        <f>J2+K2</f>
        <v>0.33999999999999997</v>
      </c>
      <c r="M2" s="6"/>
      <c r="V2" s="7"/>
      <c r="W2" s="7">
        <v>0.33999999999999997</v>
      </c>
    </row>
    <row r="3" spans="1:23" s="21" customFormat="1">
      <c r="D3" s="22"/>
      <c r="G3" s="26"/>
      <c r="I3" s="26"/>
      <c r="L3" s="22"/>
      <c r="V3" s="22"/>
      <c r="W3" s="22"/>
    </row>
    <row r="4" spans="1:23">
      <c r="A4" s="8">
        <v>0.44513888888888892</v>
      </c>
      <c r="B4" s="9">
        <v>2</v>
      </c>
      <c r="C4" s="9">
        <v>2</v>
      </c>
      <c r="D4" s="11">
        <v>0.47</v>
      </c>
      <c r="E4" s="9"/>
      <c r="F4" s="9" t="s">
        <v>11</v>
      </c>
      <c r="G4" s="27">
        <v>-122.96</v>
      </c>
      <c r="H4" s="9" t="s">
        <v>12</v>
      </c>
      <c r="I4" s="27">
        <v>-128.37</v>
      </c>
      <c r="J4" s="9">
        <v>0.36</v>
      </c>
      <c r="K4" s="9">
        <v>0.1</v>
      </c>
      <c r="L4" s="11">
        <f t="shared" ref="L4:L17" si="0">J4+K4</f>
        <v>0.45999999999999996</v>
      </c>
      <c r="M4" s="12">
        <f>L4/D4</f>
        <v>0.97872340425531912</v>
      </c>
      <c r="N4" t="s">
        <v>17</v>
      </c>
      <c r="V4" s="11">
        <v>0.47</v>
      </c>
      <c r="W4" s="11">
        <v>0.45999999999999996</v>
      </c>
    </row>
    <row r="5" spans="1:23">
      <c r="A5" s="8"/>
      <c r="B5" s="9"/>
      <c r="C5" s="9"/>
      <c r="D5" s="11"/>
      <c r="E5" s="9"/>
      <c r="F5" s="9"/>
      <c r="G5" s="27"/>
      <c r="H5" s="9"/>
      <c r="I5" s="27"/>
      <c r="J5" s="9"/>
      <c r="K5" s="9"/>
      <c r="L5" s="11"/>
      <c r="M5" s="12"/>
      <c r="V5" s="11"/>
      <c r="W5" s="11"/>
    </row>
    <row r="6" spans="1:23" ht="31.5">
      <c r="A6" s="8">
        <v>0.47430555555555554</v>
      </c>
      <c r="B6" s="9">
        <v>2.2000000000000002</v>
      </c>
      <c r="C6" s="9">
        <v>2</v>
      </c>
      <c r="D6" s="23" t="s">
        <v>31</v>
      </c>
      <c r="E6" s="9"/>
      <c r="F6" s="9" t="s">
        <v>13</v>
      </c>
      <c r="G6" s="27">
        <v>-111.59</v>
      </c>
      <c r="H6" s="9" t="s">
        <v>14</v>
      </c>
      <c r="I6" s="27">
        <v>-123.44</v>
      </c>
      <c r="J6" s="9">
        <v>3.1</v>
      </c>
      <c r="K6" s="9">
        <v>0.3</v>
      </c>
      <c r="L6" s="11">
        <f t="shared" si="0"/>
        <v>3.4</v>
      </c>
      <c r="M6" s="12"/>
      <c r="N6" s="1" t="s">
        <v>29</v>
      </c>
      <c r="V6" s="23"/>
      <c r="W6" s="11">
        <v>3.4</v>
      </c>
    </row>
    <row r="7" spans="1:23">
      <c r="A7" s="8">
        <v>0.47847222222222219</v>
      </c>
      <c r="B7" s="9">
        <v>2.2000000000000002</v>
      </c>
      <c r="C7" s="9">
        <v>2.1</v>
      </c>
      <c r="D7" s="10">
        <v>18</v>
      </c>
      <c r="E7" s="9"/>
      <c r="F7" s="9" t="s">
        <v>15</v>
      </c>
      <c r="G7" s="27">
        <v>-102</v>
      </c>
      <c r="H7" s="9" t="s">
        <v>16</v>
      </c>
      <c r="I7" s="27">
        <v>-114.95</v>
      </c>
      <c r="J7" s="9">
        <v>33.6</v>
      </c>
      <c r="K7" s="9">
        <v>1.1399999999999999</v>
      </c>
      <c r="L7" s="11">
        <f t="shared" si="0"/>
        <v>34.74</v>
      </c>
      <c r="M7" s="12">
        <f>N7/18</f>
        <v>1.4944444444444445</v>
      </c>
      <c r="N7" s="1">
        <v>26.9</v>
      </c>
      <c r="V7" s="10">
        <v>18</v>
      </c>
      <c r="W7" s="11">
        <v>34.74</v>
      </c>
    </row>
    <row r="8" spans="1:23" s="21" customFormat="1">
      <c r="D8" s="22"/>
      <c r="G8" s="26"/>
      <c r="I8" s="26"/>
      <c r="L8" s="22"/>
      <c r="M8" s="31"/>
      <c r="V8" s="22"/>
      <c r="W8" s="22"/>
    </row>
    <row r="9" spans="1:23" s="14" customFormat="1">
      <c r="A9" s="13">
        <v>0.59027777777777779</v>
      </c>
      <c r="B9" s="14">
        <v>2.2000000000000002</v>
      </c>
      <c r="C9" s="14">
        <v>2</v>
      </c>
      <c r="D9" s="15">
        <v>0.97</v>
      </c>
      <c r="F9" s="14" t="s">
        <v>19</v>
      </c>
      <c r="G9" s="30">
        <v>-114.49</v>
      </c>
      <c r="H9" s="14" t="s">
        <v>20</v>
      </c>
      <c r="I9" s="30">
        <v>-124.07</v>
      </c>
      <c r="J9" s="16">
        <v>2</v>
      </c>
      <c r="K9" s="14">
        <v>0.21</v>
      </c>
      <c r="L9" s="15">
        <f t="shared" si="0"/>
        <v>2.21</v>
      </c>
      <c r="M9" s="16">
        <f t="shared" ref="M9:M17" si="1">L9/D9</f>
        <v>2.2783505154639174</v>
      </c>
      <c r="V9" s="15">
        <v>0.97</v>
      </c>
      <c r="W9" s="15">
        <v>2.21</v>
      </c>
    </row>
    <row r="10" spans="1:23" s="14" customFormat="1">
      <c r="D10" s="15"/>
      <c r="G10" s="30"/>
      <c r="I10" s="30"/>
      <c r="L10" s="15"/>
      <c r="M10" s="16"/>
      <c r="V10" s="15"/>
      <c r="W10" s="15"/>
    </row>
    <row r="11" spans="1:23" s="14" customFormat="1">
      <c r="A11" s="13">
        <v>0.61458333333333337</v>
      </c>
      <c r="B11" s="14">
        <v>2.8</v>
      </c>
      <c r="C11" s="14">
        <v>2.2000000000000002</v>
      </c>
      <c r="D11" s="15">
        <v>1.7</v>
      </c>
      <c r="F11" s="14" t="s">
        <v>18</v>
      </c>
      <c r="G11" s="30">
        <v>-111.54</v>
      </c>
      <c r="H11" s="14" t="s">
        <v>21</v>
      </c>
      <c r="I11" s="30">
        <v>-115.9</v>
      </c>
      <c r="J11" s="16">
        <v>4</v>
      </c>
      <c r="K11" s="14">
        <v>1.5</v>
      </c>
      <c r="L11" s="15">
        <f t="shared" si="0"/>
        <v>5.5</v>
      </c>
      <c r="M11" s="16">
        <f t="shared" si="1"/>
        <v>3.2352941176470589</v>
      </c>
      <c r="V11" s="15">
        <v>1.7</v>
      </c>
      <c r="W11" s="15">
        <v>5.5</v>
      </c>
    </row>
    <row r="12" spans="1:23">
      <c r="M12" s="2"/>
    </row>
    <row r="13" spans="1:23">
      <c r="A13" s="17">
        <v>0.65347222222222223</v>
      </c>
      <c r="B13" s="18">
        <v>2</v>
      </c>
      <c r="C13" s="18"/>
      <c r="D13" s="19">
        <v>1.9</v>
      </c>
      <c r="E13" s="18"/>
      <c r="F13" s="18" t="s">
        <v>22</v>
      </c>
      <c r="G13" s="29">
        <v>-111</v>
      </c>
      <c r="H13" s="18" t="s">
        <v>23</v>
      </c>
      <c r="I13" s="29">
        <v>-116.52</v>
      </c>
      <c r="J13" s="18">
        <v>3.6</v>
      </c>
      <c r="K13" s="20">
        <v>1</v>
      </c>
      <c r="L13" s="19">
        <f t="shared" si="0"/>
        <v>4.5999999999999996</v>
      </c>
      <c r="M13" s="20">
        <f t="shared" si="1"/>
        <v>2.4210526315789473</v>
      </c>
      <c r="V13" s="19">
        <v>1.9</v>
      </c>
      <c r="W13" s="19">
        <v>4.5999999999999996</v>
      </c>
    </row>
    <row r="14" spans="1:23">
      <c r="A14" s="18"/>
      <c r="B14" s="18"/>
      <c r="C14" s="18"/>
      <c r="D14" s="19"/>
      <c r="E14" s="18"/>
      <c r="F14" s="18"/>
      <c r="G14" s="29"/>
      <c r="H14" s="18"/>
      <c r="I14" s="29"/>
      <c r="J14" s="18"/>
      <c r="K14" s="18"/>
      <c r="L14" s="19"/>
      <c r="M14" s="20"/>
      <c r="V14" s="19"/>
      <c r="W14" s="19"/>
    </row>
    <row r="15" spans="1:23">
      <c r="A15" s="17">
        <v>0.67291666666666661</v>
      </c>
      <c r="B15" s="18">
        <v>3</v>
      </c>
      <c r="C15" s="18"/>
      <c r="D15" s="19">
        <v>4.0999999999999996</v>
      </c>
      <c r="E15" s="18"/>
      <c r="F15" s="18" t="s">
        <v>24</v>
      </c>
      <c r="G15" s="29">
        <v>-106.66</v>
      </c>
      <c r="H15" s="18" t="s">
        <v>25</v>
      </c>
      <c r="I15" s="29">
        <v>-113.73</v>
      </c>
      <c r="J15" s="18">
        <v>10.8</v>
      </c>
      <c r="K15" s="18">
        <v>2.6</v>
      </c>
      <c r="L15" s="19">
        <f t="shared" si="0"/>
        <v>13.4</v>
      </c>
      <c r="M15" s="20">
        <f t="shared" si="1"/>
        <v>3.2682926829268295</v>
      </c>
      <c r="V15" s="19">
        <v>4.0999999999999996</v>
      </c>
      <c r="W15" s="19">
        <v>13.4</v>
      </c>
    </row>
    <row r="16" spans="1:23">
      <c r="A16" s="18"/>
      <c r="B16" s="18"/>
      <c r="C16" s="18"/>
      <c r="D16" s="19"/>
      <c r="E16" s="18"/>
      <c r="F16" s="18"/>
      <c r="G16" s="29"/>
      <c r="H16" s="18"/>
      <c r="I16" s="29"/>
      <c r="J16" s="18"/>
      <c r="K16" s="18"/>
      <c r="L16" s="19"/>
      <c r="M16" s="20"/>
      <c r="V16" s="19"/>
      <c r="W16" s="19"/>
    </row>
    <row r="17" spans="1:23">
      <c r="A17" s="17">
        <v>0.69027777777777777</v>
      </c>
      <c r="B17" s="18">
        <v>5.2</v>
      </c>
      <c r="C17" s="18"/>
      <c r="D17" s="19">
        <v>11.3</v>
      </c>
      <c r="E17" s="18"/>
      <c r="F17" s="18" t="s">
        <v>26</v>
      </c>
      <c r="G17" s="29">
        <v>-101.53</v>
      </c>
      <c r="H17" s="18" t="s">
        <v>27</v>
      </c>
      <c r="I17" s="29">
        <v>-106.18</v>
      </c>
      <c r="J17" s="18">
        <v>34</v>
      </c>
      <c r="K17" s="18">
        <v>11</v>
      </c>
      <c r="L17" s="19">
        <f t="shared" si="0"/>
        <v>45</v>
      </c>
      <c r="M17" s="20">
        <f t="shared" si="1"/>
        <v>3.9823008849557517</v>
      </c>
      <c r="V17" s="19">
        <v>11.3</v>
      </c>
      <c r="W17" s="19">
        <v>45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Themis Mastoridis</dc:creator>
  <cp:lastModifiedBy>Philippe Baudrenghien</cp:lastModifiedBy>
  <dcterms:created xsi:type="dcterms:W3CDTF">2018-09-05T22:52:39Z</dcterms:created>
  <dcterms:modified xsi:type="dcterms:W3CDTF">2018-10-15T14:10:32Z</dcterms:modified>
</cp:coreProperties>
</file>