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ford\Desktop\Bout Planning\"/>
    </mc:Choice>
  </mc:AlternateContent>
  <xr:revisionPtr revIDLastSave="0" documentId="13_ncr:1_{ABC1DB05-327F-4376-B071-76104EFB06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3" r:id="rId1"/>
  </sheets>
  <definedNames>
    <definedName name="_xlnm._FilterDatabase" localSheetId="0" hidden="1">Sheet1!$A$1:$K$34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N4" i="3"/>
  <c r="N3" i="3"/>
  <c r="N2" i="3"/>
</calcChain>
</file>

<file path=xl/sharedStrings.xml><?xml version="1.0" encoding="utf-8"?>
<sst xmlns="http://schemas.openxmlformats.org/spreadsheetml/2006/main" count="88" uniqueCount="57">
  <si>
    <t>plotID</t>
  </si>
  <si>
    <t>plotType</t>
  </si>
  <si>
    <t>priority</t>
  </si>
  <si>
    <t>speciesCount</t>
  </si>
  <si>
    <t>23order</t>
  </si>
  <si>
    <t>24order</t>
  </si>
  <si>
    <t>sampled</t>
  </si>
  <si>
    <t>date</t>
  </si>
  <si>
    <t>initials</t>
  </si>
  <si>
    <t>notes</t>
  </si>
  <si>
    <t>DIV Progress Tracker</t>
  </si>
  <si>
    <t>DELA_040</t>
  </si>
  <si>
    <t>tower</t>
  </si>
  <si>
    <t>Completed plots</t>
  </si>
  <si>
    <t>Scheduled days left</t>
  </si>
  <si>
    <t>DELA_014</t>
  </si>
  <si>
    <t>distributed</t>
  </si>
  <si>
    <t>Remaining top 20</t>
  </si>
  <si>
    <t>Plots per day</t>
  </si>
  <si>
    <t>DELA_002</t>
  </si>
  <si>
    <t>Remaining total</t>
  </si>
  <si>
    <t>DELA_004</t>
  </si>
  <si>
    <t>DELA_003</t>
  </si>
  <si>
    <t>DELA_009</t>
  </si>
  <si>
    <t>DELA_037</t>
  </si>
  <si>
    <t>DELA_011</t>
  </si>
  <si>
    <t>DELA_038</t>
  </si>
  <si>
    <t>DELA_008</t>
  </si>
  <si>
    <t>DELA_001</t>
  </si>
  <si>
    <t>DELA_025</t>
  </si>
  <si>
    <t>DELA_026</t>
  </si>
  <si>
    <t>DELA_015</t>
  </si>
  <si>
    <t>DELA_005</t>
  </si>
  <si>
    <t>DELA_027</t>
  </si>
  <si>
    <t>DELA_006</t>
  </si>
  <si>
    <t>DELA_013</t>
  </si>
  <si>
    <t>DELA_021</t>
  </si>
  <si>
    <t>DELA_016</t>
  </si>
  <si>
    <t>DELA_012</t>
  </si>
  <si>
    <t>DELA_017</t>
  </si>
  <si>
    <t>DELA_018</t>
  </si>
  <si>
    <t>DELA_028</t>
  </si>
  <si>
    <t>DELA_020</t>
  </si>
  <si>
    <t>DELA_022</t>
  </si>
  <si>
    <t>DELA_023</t>
  </si>
  <si>
    <t>DELA_029</t>
  </si>
  <si>
    <t>DELA_060</t>
  </si>
  <si>
    <t>DELA_061</t>
  </si>
  <si>
    <t>DELA_030</t>
  </si>
  <si>
    <t>DELA_062</t>
  </si>
  <si>
    <t>DELA_063</t>
  </si>
  <si>
    <t>25order</t>
  </si>
  <si>
    <t>Estimated plots complete</t>
  </si>
  <si>
    <t>Start</t>
  </si>
  <si>
    <t>End</t>
  </si>
  <si>
    <t>Sampling days</t>
  </si>
  <si>
    <t>DIV Dates (2025)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</si>
</sst>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2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2" tint="-0.249977111117893"/>
      </bottom>
      <diagonal/>
    </border>
    <border>
      <left/>
      <right style="medium">
        <color indexed="64"/>
      </right>
      <top/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2" tint="-0.249977111117893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/>
    <xf numFmtId="16" fontId="3" fillId="0" borderId="7" xfId="0" applyNumberFormat="1" applyFont="1" applyBorder="1"/>
    <xf numFmtId="0" fontId="3" fillId="0" borderId="8" xfId="0" applyFont="1" applyBorder="1"/>
    <xf numFmtId="0" fontId="2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6" fontId="3" fillId="0" borderId="11" xfId="0" applyNumberFormat="1" applyFont="1" applyBorder="1"/>
    <xf numFmtId="0" fontId="3" fillId="0" borderId="12" xfId="0" applyFont="1" applyBorder="1"/>
    <xf numFmtId="0" fontId="2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16" fontId="3" fillId="0" borderId="14" xfId="0" applyNumberFormat="1" applyFont="1" applyBorder="1"/>
    <xf numFmtId="0" fontId="3" fillId="0" borderId="11" xfId="0" applyFont="1" applyBorder="1" applyAlignment="1">
      <alignment vertical="top"/>
    </xf>
    <xf numFmtId="0" fontId="2" fillId="0" borderId="16" xfId="0" applyFont="1" applyBorder="1"/>
    <xf numFmtId="0" fontId="3" fillId="0" borderId="19" xfId="0" applyFont="1" applyBorder="1"/>
    <xf numFmtId="0" fontId="3" fillId="0" borderId="17" xfId="0" applyFont="1" applyBorder="1"/>
    <xf numFmtId="16" fontId="3" fillId="0" borderId="17" xfId="0" applyNumberFormat="1" applyFont="1" applyBorder="1"/>
    <xf numFmtId="0" fontId="3" fillId="0" borderId="18" xfId="0" applyFont="1" applyBorder="1"/>
    <xf numFmtId="0" fontId="4" fillId="0" borderId="0" xfId="0" applyFo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23" xfId="0" applyFont="1" applyBorder="1"/>
    <xf numFmtId="0" fontId="0" fillId="0" borderId="24" xfId="0" applyBorder="1"/>
    <xf numFmtId="0" fontId="4" fillId="0" borderId="25" xfId="0" applyFont="1" applyBorder="1"/>
    <xf numFmtId="0" fontId="0" fillId="0" borderId="20" xfId="0" applyBorder="1"/>
    <xf numFmtId="0" fontId="4" fillId="0" borderId="20" xfId="0" applyFont="1" applyBorder="1"/>
    <xf numFmtId="0" fontId="0" fillId="0" borderId="18" xfId="0" applyBorder="1"/>
    <xf numFmtId="0" fontId="3" fillId="0" borderId="26" xfId="0" applyFont="1" applyBorder="1"/>
    <xf numFmtId="0" fontId="4" fillId="0" borderId="23" xfId="0" applyFont="1" applyFill="1" applyBorder="1"/>
    <xf numFmtId="16" fontId="0" fillId="0" borderId="24" xfId="0" applyNumberFormat="1" applyBorder="1"/>
    <xf numFmtId="0" fontId="4" fillId="0" borderId="25" xfId="0" applyFont="1" applyFill="1" applyBorder="1"/>
    <xf numFmtId="0" fontId="4" fillId="0" borderId="2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0" xfId="0" applyFont="1" applyBorder="1"/>
    <xf numFmtId="0" fontId="3" fillId="0" borderId="11" xfId="0" applyFont="1" applyFill="1" applyBorder="1"/>
    <xf numFmtId="0" fontId="3" fillId="0" borderId="27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00B0AC"/>
      </font>
      <fill>
        <patternFill>
          <bgColor rgb="FFE5FFFF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7030A0"/>
      </font>
      <fill>
        <patternFill>
          <bgColor rgb="FFEEDD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F92-1182-4909-AB46-2067F0F9A592}">
  <dimension ref="A1:P34"/>
  <sheetViews>
    <sheetView tabSelected="1" zoomScale="72" workbookViewId="0">
      <selection activeCell="D2" sqref="D2:D37"/>
    </sheetView>
  </sheetViews>
  <sheetFormatPr defaultRowHeight="14.5" x14ac:dyDescent="0.35"/>
  <cols>
    <col min="1" max="1" width="9.36328125" bestFit="1" customWidth="1"/>
    <col min="13" max="13" width="15.90625" bestFit="1" customWidth="1"/>
    <col min="14" max="14" width="6.7265625" bestFit="1" customWidth="1"/>
    <col min="15" max="15" width="22.7265625" bestFit="1" customWidth="1"/>
    <col min="16" max="16" width="5.08984375" customWidth="1"/>
  </cols>
  <sheetData>
    <row r="1" spans="1:16" ht="15" thickBot="1" x14ac:dyDescent="0.4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51</v>
      </c>
      <c r="H1" s="4" t="s">
        <v>6</v>
      </c>
      <c r="I1" s="4" t="s">
        <v>7</v>
      </c>
      <c r="J1" s="4" t="s">
        <v>8</v>
      </c>
      <c r="K1" s="5" t="s">
        <v>9</v>
      </c>
      <c r="M1" s="28" t="s">
        <v>10</v>
      </c>
      <c r="N1" s="29"/>
      <c r="O1" s="29"/>
      <c r="P1" s="30"/>
    </row>
    <row r="2" spans="1:16" x14ac:dyDescent="0.35">
      <c r="A2" s="6" t="s">
        <v>28</v>
      </c>
      <c r="B2" s="7" t="s">
        <v>16</v>
      </c>
      <c r="C2" s="8">
        <v>4</v>
      </c>
      <c r="D2" s="9">
        <v>103</v>
      </c>
      <c r="E2" s="8">
        <v>2.6</v>
      </c>
      <c r="F2" s="8">
        <v>11</v>
      </c>
      <c r="G2" s="8">
        <v>5.0999999999999996</v>
      </c>
      <c r="H2" s="8"/>
      <c r="I2" s="10"/>
      <c r="J2" s="8"/>
      <c r="K2" s="11"/>
      <c r="M2" s="31" t="s">
        <v>13</v>
      </c>
      <c r="N2">
        <f xml:space="preserve"> COUNTIF(H2:H34,"Y")</f>
        <v>0</v>
      </c>
      <c r="O2" s="27" t="s">
        <v>14</v>
      </c>
      <c r="P2" s="32">
        <v>16</v>
      </c>
    </row>
    <row r="3" spans="1:16" x14ac:dyDescent="0.35">
      <c r="A3" s="12" t="s">
        <v>19</v>
      </c>
      <c r="B3" s="13" t="s">
        <v>16</v>
      </c>
      <c r="C3" s="14">
        <v>6</v>
      </c>
      <c r="D3" s="9">
        <v>80</v>
      </c>
      <c r="E3" s="14">
        <v>3.1</v>
      </c>
      <c r="F3" s="14">
        <v>3</v>
      </c>
      <c r="G3" s="14">
        <v>4.2</v>
      </c>
      <c r="H3" s="14"/>
      <c r="I3" s="15"/>
      <c r="J3" s="14"/>
      <c r="K3" s="16"/>
      <c r="M3" s="31" t="s">
        <v>17</v>
      </c>
      <c r="N3">
        <f xml:space="preserve"> COUNTIFS(C2:C34,"&lt;=20",H2:H34,"")</f>
        <v>20</v>
      </c>
      <c r="O3" s="27" t="s">
        <v>18</v>
      </c>
      <c r="P3" s="32">
        <v>2</v>
      </c>
    </row>
    <row r="4" spans="1:16" ht="15" thickBot="1" x14ac:dyDescent="0.4">
      <c r="A4" s="12" t="s">
        <v>22</v>
      </c>
      <c r="B4" s="13" t="s">
        <v>16</v>
      </c>
      <c r="C4" s="14">
        <v>7</v>
      </c>
      <c r="D4" s="9">
        <v>117</v>
      </c>
      <c r="E4" s="14">
        <v>3.2</v>
      </c>
      <c r="F4" s="14">
        <v>5</v>
      </c>
      <c r="G4" s="14">
        <v>6.1</v>
      </c>
      <c r="H4" s="14"/>
      <c r="I4" s="15"/>
      <c r="J4" s="14"/>
      <c r="K4" s="16"/>
      <c r="M4" s="33" t="s">
        <v>20</v>
      </c>
      <c r="N4" s="34">
        <f xml:space="preserve"> COUNTIF(H2:H34,"")</f>
        <v>33</v>
      </c>
      <c r="O4" s="35" t="s">
        <v>52</v>
      </c>
      <c r="P4" s="36">
        <f xml:space="preserve"> P2*P3</f>
        <v>32</v>
      </c>
    </row>
    <row r="5" spans="1:16" ht="15" thickBot="1" x14ac:dyDescent="0.4">
      <c r="A5" s="12" t="s">
        <v>21</v>
      </c>
      <c r="B5" s="13" t="s">
        <v>16</v>
      </c>
      <c r="C5" s="14">
        <v>8</v>
      </c>
      <c r="D5" s="9">
        <v>113</v>
      </c>
      <c r="E5" s="14">
        <v>2.2000000000000002</v>
      </c>
      <c r="F5" s="14">
        <v>4</v>
      </c>
      <c r="G5" s="14">
        <v>4.0999999999999996</v>
      </c>
      <c r="H5" s="14"/>
      <c r="I5" s="15"/>
      <c r="J5" s="14"/>
      <c r="K5" s="16"/>
    </row>
    <row r="6" spans="1:16" ht="15" thickBot="1" x14ac:dyDescent="0.4">
      <c r="A6" s="12" t="s">
        <v>32</v>
      </c>
      <c r="B6" s="13" t="s">
        <v>16</v>
      </c>
      <c r="C6" s="14">
        <v>10</v>
      </c>
      <c r="D6" s="9">
        <v>114</v>
      </c>
      <c r="E6" s="14">
        <v>4.2</v>
      </c>
      <c r="F6" s="14">
        <v>15</v>
      </c>
      <c r="G6" s="14">
        <v>7.2</v>
      </c>
      <c r="H6" s="14"/>
      <c r="I6" s="15"/>
      <c r="J6" s="14"/>
      <c r="K6" s="16"/>
      <c r="M6" s="41" t="s">
        <v>56</v>
      </c>
      <c r="N6" s="42"/>
    </row>
    <row r="7" spans="1:16" x14ac:dyDescent="0.35">
      <c r="A7" s="12" t="s">
        <v>34</v>
      </c>
      <c r="B7" s="13" t="s">
        <v>16</v>
      </c>
      <c r="C7" s="14">
        <v>11</v>
      </c>
      <c r="D7" s="9">
        <v>119</v>
      </c>
      <c r="E7" s="14">
        <v>5.0999999999999996</v>
      </c>
      <c r="F7" s="14">
        <v>17</v>
      </c>
      <c r="G7" s="44">
        <v>8.1</v>
      </c>
      <c r="H7" s="14"/>
      <c r="I7" s="15"/>
      <c r="J7" s="14"/>
      <c r="K7" s="16"/>
      <c r="M7" s="38" t="s">
        <v>53</v>
      </c>
      <c r="N7" s="39">
        <v>45859</v>
      </c>
    </row>
    <row r="8" spans="1:16" x14ac:dyDescent="0.35">
      <c r="A8" s="17" t="s">
        <v>27</v>
      </c>
      <c r="B8" s="13" t="s">
        <v>16</v>
      </c>
      <c r="C8" s="18">
        <v>15</v>
      </c>
      <c r="D8" s="9">
        <v>60</v>
      </c>
      <c r="E8" s="18">
        <v>7.1</v>
      </c>
      <c r="F8" s="18">
        <v>10</v>
      </c>
      <c r="G8" s="18">
        <v>10.199999999999999</v>
      </c>
      <c r="H8" s="14"/>
      <c r="I8" s="15"/>
      <c r="J8" s="14"/>
      <c r="K8" s="19"/>
      <c r="M8" s="38" t="s">
        <v>54</v>
      </c>
      <c r="N8" s="39">
        <v>45889</v>
      </c>
    </row>
    <row r="9" spans="1:16" ht="15" thickBot="1" x14ac:dyDescent="0.4">
      <c r="A9" s="12" t="s">
        <v>23</v>
      </c>
      <c r="B9" s="13" t="s">
        <v>16</v>
      </c>
      <c r="C9" s="14">
        <v>17</v>
      </c>
      <c r="D9" s="9">
        <v>74</v>
      </c>
      <c r="E9" s="14">
        <v>4.3</v>
      </c>
      <c r="F9" s="14">
        <v>6</v>
      </c>
      <c r="G9" s="14">
        <v>6.2</v>
      </c>
      <c r="H9" s="14"/>
      <c r="I9" s="15"/>
      <c r="J9" s="14"/>
      <c r="K9" s="16"/>
      <c r="M9" s="40" t="s">
        <v>55</v>
      </c>
      <c r="N9" s="36">
        <v>16</v>
      </c>
    </row>
    <row r="10" spans="1:16" x14ac:dyDescent="0.35">
      <c r="A10" s="12" t="s">
        <v>25</v>
      </c>
      <c r="B10" s="13" t="s">
        <v>16</v>
      </c>
      <c r="C10" s="14">
        <v>12</v>
      </c>
      <c r="D10" s="9">
        <v>69</v>
      </c>
      <c r="E10" s="14">
        <v>4.0999999999999996</v>
      </c>
      <c r="F10" s="14">
        <v>8</v>
      </c>
      <c r="G10" s="14">
        <v>7.1</v>
      </c>
      <c r="H10" s="14"/>
      <c r="I10" s="20"/>
      <c r="J10" s="14"/>
      <c r="K10" s="16"/>
    </row>
    <row r="11" spans="1:16" x14ac:dyDescent="0.35">
      <c r="A11" s="12" t="s">
        <v>38</v>
      </c>
      <c r="B11" s="13" t="s">
        <v>16</v>
      </c>
      <c r="C11" s="14">
        <v>21</v>
      </c>
      <c r="D11" s="9">
        <v>94</v>
      </c>
      <c r="E11" s="14">
        <v>2.4</v>
      </c>
      <c r="F11" s="14"/>
      <c r="G11" s="14">
        <v>3.2</v>
      </c>
      <c r="H11" s="14"/>
      <c r="I11" s="20"/>
      <c r="J11" s="14"/>
      <c r="K11" s="16"/>
    </row>
    <row r="12" spans="1:16" x14ac:dyDescent="0.35">
      <c r="A12" s="12" t="s">
        <v>35</v>
      </c>
      <c r="B12" s="13" t="s">
        <v>16</v>
      </c>
      <c r="C12" s="14">
        <v>14</v>
      </c>
      <c r="D12" s="9">
        <v>87</v>
      </c>
      <c r="E12" s="14">
        <v>6.3</v>
      </c>
      <c r="F12" s="14">
        <v>18</v>
      </c>
      <c r="G12" s="14">
        <v>9.1</v>
      </c>
      <c r="H12" s="14"/>
      <c r="I12" s="20"/>
      <c r="J12" s="14"/>
      <c r="K12" s="16"/>
    </row>
    <row r="13" spans="1:16" x14ac:dyDescent="0.35">
      <c r="A13" s="12" t="s">
        <v>15</v>
      </c>
      <c r="B13" s="13" t="s">
        <v>16</v>
      </c>
      <c r="C13" s="14">
        <v>5</v>
      </c>
      <c r="D13" s="9">
        <v>89</v>
      </c>
      <c r="E13" s="14">
        <v>2.2999999999999998</v>
      </c>
      <c r="F13" s="14">
        <v>2</v>
      </c>
      <c r="G13" s="14">
        <v>3.1</v>
      </c>
      <c r="H13" s="14"/>
      <c r="I13" s="20"/>
      <c r="J13" s="14"/>
      <c r="K13" s="16"/>
    </row>
    <row r="14" spans="1:16" x14ac:dyDescent="0.35">
      <c r="A14" s="12" t="s">
        <v>31</v>
      </c>
      <c r="B14" s="13" t="s">
        <v>16</v>
      </c>
      <c r="C14" s="14">
        <v>18</v>
      </c>
      <c r="D14" s="9">
        <v>80</v>
      </c>
      <c r="E14" s="14">
        <v>7.2</v>
      </c>
      <c r="F14" s="14">
        <v>14</v>
      </c>
      <c r="G14" s="14">
        <v>12.1</v>
      </c>
      <c r="H14" s="14"/>
      <c r="I14" s="20"/>
      <c r="J14" s="14"/>
      <c r="K14" s="16"/>
    </row>
    <row r="15" spans="1:16" x14ac:dyDescent="0.35">
      <c r="A15" s="12" t="s">
        <v>37</v>
      </c>
      <c r="B15" s="13" t="s">
        <v>16</v>
      </c>
      <c r="C15" s="14">
        <v>9</v>
      </c>
      <c r="D15" s="9">
        <v>142</v>
      </c>
      <c r="E15" s="14">
        <v>8.1</v>
      </c>
      <c r="F15" s="14">
        <v>20</v>
      </c>
      <c r="G15" s="45">
        <v>11</v>
      </c>
      <c r="H15" s="14"/>
      <c r="I15" s="20"/>
      <c r="J15" s="14"/>
      <c r="K15" s="16"/>
    </row>
    <row r="16" spans="1:16" x14ac:dyDescent="0.35">
      <c r="A16" s="12" t="s">
        <v>39</v>
      </c>
      <c r="B16" s="13" t="s">
        <v>16</v>
      </c>
      <c r="C16" s="14">
        <v>22</v>
      </c>
      <c r="D16" s="9">
        <v>98</v>
      </c>
      <c r="E16" s="14">
        <v>8.1999999999999993</v>
      </c>
      <c r="F16" s="14"/>
      <c r="G16" s="14">
        <v>5.2</v>
      </c>
      <c r="H16" s="14"/>
      <c r="I16" s="15"/>
      <c r="J16" s="14"/>
      <c r="K16" s="16"/>
    </row>
    <row r="17" spans="1:16" x14ac:dyDescent="0.35">
      <c r="A17" s="12" t="s">
        <v>40</v>
      </c>
      <c r="B17" s="13" t="s">
        <v>16</v>
      </c>
      <c r="C17" s="14">
        <v>23</v>
      </c>
      <c r="D17" s="9">
        <v>103</v>
      </c>
      <c r="E17" s="14">
        <v>8.4</v>
      </c>
      <c r="F17" s="14"/>
      <c r="G17" s="14">
        <v>14.2</v>
      </c>
      <c r="H17" s="14"/>
      <c r="I17" s="15"/>
      <c r="J17" s="14"/>
      <c r="K17" s="16"/>
      <c r="L17" s="1"/>
      <c r="M17" s="1"/>
      <c r="N17" s="1"/>
      <c r="O17" s="1"/>
      <c r="P17" s="1"/>
    </row>
    <row r="18" spans="1:16" x14ac:dyDescent="0.35">
      <c r="A18" s="12" t="s">
        <v>42</v>
      </c>
      <c r="B18" s="13" t="s">
        <v>16</v>
      </c>
      <c r="C18" s="14">
        <v>25</v>
      </c>
      <c r="D18" s="9">
        <v>83</v>
      </c>
      <c r="E18" s="14">
        <v>8.5</v>
      </c>
      <c r="F18" s="14"/>
      <c r="G18" s="14">
        <v>14.1</v>
      </c>
      <c r="H18" s="14"/>
      <c r="I18" s="15"/>
      <c r="J18" s="14"/>
      <c r="K18" s="16"/>
    </row>
    <row r="19" spans="1:16" x14ac:dyDescent="0.35">
      <c r="A19" s="12" t="s">
        <v>36</v>
      </c>
      <c r="B19" s="13" t="s">
        <v>16</v>
      </c>
      <c r="C19" s="14">
        <v>19</v>
      </c>
      <c r="D19" s="9">
        <v>76</v>
      </c>
      <c r="E19" s="14">
        <v>7.3</v>
      </c>
      <c r="F19" s="14">
        <v>19</v>
      </c>
      <c r="G19" s="14">
        <v>12.2</v>
      </c>
      <c r="H19" s="14"/>
      <c r="I19" s="15"/>
      <c r="J19" s="14"/>
      <c r="K19" s="16"/>
    </row>
    <row r="20" spans="1:16" x14ac:dyDescent="0.35">
      <c r="A20" s="12" t="s">
        <v>43</v>
      </c>
      <c r="B20" s="13" t="s">
        <v>16</v>
      </c>
      <c r="C20" s="14">
        <v>26</v>
      </c>
      <c r="D20" s="9">
        <v>70</v>
      </c>
      <c r="E20" s="14">
        <v>10.1</v>
      </c>
      <c r="F20" s="14"/>
      <c r="G20" s="14">
        <v>9.1999999999999993</v>
      </c>
      <c r="H20" s="14"/>
      <c r="I20" s="15"/>
      <c r="J20" s="14"/>
      <c r="K20" s="16"/>
    </row>
    <row r="21" spans="1:16" x14ac:dyDescent="0.35">
      <c r="A21" s="12" t="s">
        <v>44</v>
      </c>
      <c r="B21" s="13" t="s">
        <v>16</v>
      </c>
      <c r="C21" s="14">
        <v>27</v>
      </c>
      <c r="D21" s="9">
        <v>76</v>
      </c>
      <c r="E21" s="14">
        <v>10.199999999999999</v>
      </c>
      <c r="F21" s="14"/>
      <c r="G21" s="14">
        <v>10.1</v>
      </c>
      <c r="H21" s="14"/>
      <c r="I21" s="15"/>
      <c r="J21" s="14"/>
      <c r="K21" s="16"/>
    </row>
    <row r="22" spans="1:16" x14ac:dyDescent="0.35">
      <c r="A22" s="12" t="s">
        <v>29</v>
      </c>
      <c r="B22" s="13" t="s">
        <v>16</v>
      </c>
      <c r="C22" s="14">
        <v>13</v>
      </c>
      <c r="D22" s="9">
        <v>114</v>
      </c>
      <c r="E22" s="14">
        <v>6.1</v>
      </c>
      <c r="F22" s="14">
        <v>12</v>
      </c>
      <c r="G22" s="14">
        <v>8.1999999999999993</v>
      </c>
      <c r="H22" s="14"/>
      <c r="I22" s="15"/>
      <c r="J22" s="14"/>
      <c r="K22" s="16"/>
    </row>
    <row r="23" spans="1:16" x14ac:dyDescent="0.35">
      <c r="A23" s="12" t="s">
        <v>30</v>
      </c>
      <c r="B23" s="13" t="s">
        <v>16</v>
      </c>
      <c r="C23" s="14">
        <v>16</v>
      </c>
      <c r="D23" s="9">
        <v>114</v>
      </c>
      <c r="E23" s="14">
        <v>6.2</v>
      </c>
      <c r="F23" s="14">
        <v>13</v>
      </c>
      <c r="G23" s="14">
        <v>8.3000000000000007</v>
      </c>
      <c r="H23" s="14"/>
      <c r="I23" s="15"/>
      <c r="J23" s="14"/>
      <c r="K23" s="16"/>
    </row>
    <row r="24" spans="1:16" x14ac:dyDescent="0.35">
      <c r="A24" s="12" t="s">
        <v>33</v>
      </c>
      <c r="B24" s="13" t="s">
        <v>16</v>
      </c>
      <c r="C24" s="14">
        <v>20</v>
      </c>
      <c r="D24" s="9">
        <v>91</v>
      </c>
      <c r="E24" s="14">
        <v>7.4</v>
      </c>
      <c r="F24" s="14">
        <v>16</v>
      </c>
      <c r="G24" s="14">
        <v>13.1</v>
      </c>
      <c r="H24" s="14"/>
      <c r="I24" s="15"/>
      <c r="J24" s="14"/>
      <c r="K24" s="16"/>
    </row>
    <row r="25" spans="1:16" x14ac:dyDescent="0.35">
      <c r="A25" s="12" t="s">
        <v>41</v>
      </c>
      <c r="B25" s="13" t="s">
        <v>16</v>
      </c>
      <c r="C25" s="14">
        <v>24</v>
      </c>
      <c r="D25" s="9">
        <v>89</v>
      </c>
      <c r="E25" s="14">
        <v>8.3000000000000007</v>
      </c>
      <c r="F25" s="14"/>
      <c r="G25" s="14">
        <v>13.2</v>
      </c>
      <c r="H25" s="14"/>
      <c r="I25" s="15"/>
      <c r="J25" s="14"/>
      <c r="K25" s="16"/>
      <c r="L25" s="1"/>
      <c r="M25" s="1"/>
      <c r="N25" s="1"/>
      <c r="O25" s="1"/>
      <c r="P25" s="1"/>
    </row>
    <row r="26" spans="1:16" x14ac:dyDescent="0.35">
      <c r="A26" s="12" t="s">
        <v>45</v>
      </c>
      <c r="B26" s="13" t="s">
        <v>16</v>
      </c>
      <c r="C26" s="14">
        <v>28</v>
      </c>
      <c r="D26" s="9">
        <v>84</v>
      </c>
      <c r="E26" s="14">
        <v>9.1</v>
      </c>
      <c r="F26" s="14"/>
      <c r="G26" s="14">
        <v>15.2</v>
      </c>
      <c r="H26" s="14"/>
      <c r="I26" s="15"/>
      <c r="J26" s="21"/>
      <c r="K26" s="16"/>
    </row>
    <row r="27" spans="1:16" x14ac:dyDescent="0.35">
      <c r="A27" s="12" t="s">
        <v>48</v>
      </c>
      <c r="B27" s="13" t="s">
        <v>16</v>
      </c>
      <c r="C27" s="14">
        <v>31</v>
      </c>
      <c r="D27" s="9">
        <v>102</v>
      </c>
      <c r="E27" s="14">
        <v>11.1</v>
      </c>
      <c r="F27" s="14"/>
      <c r="G27" s="14">
        <v>16.100000000000001</v>
      </c>
      <c r="H27" s="14"/>
      <c r="I27" s="15"/>
      <c r="J27" s="14"/>
      <c r="K27" s="16"/>
    </row>
    <row r="28" spans="1:16" x14ac:dyDescent="0.35">
      <c r="A28" s="12" t="s">
        <v>24</v>
      </c>
      <c r="B28" s="13" t="s">
        <v>12</v>
      </c>
      <c r="C28" s="14">
        <v>1</v>
      </c>
      <c r="D28" s="9">
        <v>124</v>
      </c>
      <c r="E28" s="14">
        <v>1.1000000000000001</v>
      </c>
      <c r="F28" s="14">
        <v>7</v>
      </c>
      <c r="G28" s="14">
        <v>1.1000000000000001</v>
      </c>
      <c r="H28" s="14"/>
      <c r="I28" s="15"/>
      <c r="J28" s="14"/>
      <c r="K28" s="16"/>
    </row>
    <row r="29" spans="1:16" x14ac:dyDescent="0.35">
      <c r="A29" s="12" t="s">
        <v>26</v>
      </c>
      <c r="B29" s="13" t="s">
        <v>12</v>
      </c>
      <c r="C29" s="14">
        <v>2</v>
      </c>
      <c r="D29" s="9">
        <v>96</v>
      </c>
      <c r="E29" s="14">
        <v>1.2</v>
      </c>
      <c r="F29" s="14">
        <v>9</v>
      </c>
      <c r="G29" s="14">
        <v>2.1</v>
      </c>
      <c r="H29" s="14"/>
      <c r="I29" s="15"/>
      <c r="J29" s="14"/>
      <c r="K29" s="16"/>
    </row>
    <row r="30" spans="1:16" x14ac:dyDescent="0.35">
      <c r="A30" s="12" t="s">
        <v>11</v>
      </c>
      <c r="B30" s="13" t="s">
        <v>12</v>
      </c>
      <c r="C30" s="14">
        <v>3</v>
      </c>
      <c r="D30" s="9">
        <v>89</v>
      </c>
      <c r="E30" s="14">
        <v>1.3</v>
      </c>
      <c r="F30" s="14">
        <v>1</v>
      </c>
      <c r="G30" s="14">
        <v>2.2000000000000002</v>
      </c>
      <c r="H30" s="14"/>
      <c r="I30" s="15"/>
      <c r="J30" s="14"/>
      <c r="K30" s="16"/>
    </row>
    <row r="31" spans="1:16" x14ac:dyDescent="0.35">
      <c r="A31" s="12" t="s">
        <v>46</v>
      </c>
      <c r="B31" s="13" t="s">
        <v>16</v>
      </c>
      <c r="C31" s="14">
        <v>29</v>
      </c>
      <c r="D31" s="9">
        <v>72</v>
      </c>
      <c r="E31" s="14">
        <v>9.1999999999999993</v>
      </c>
      <c r="F31" s="14"/>
      <c r="G31" s="14">
        <v>15.1</v>
      </c>
      <c r="H31" s="14"/>
      <c r="I31" s="15"/>
      <c r="J31" s="14"/>
      <c r="K31" s="16"/>
    </row>
    <row r="32" spans="1:16" x14ac:dyDescent="0.35">
      <c r="A32" s="12" t="s">
        <v>47</v>
      </c>
      <c r="B32" s="13" t="s">
        <v>16</v>
      </c>
      <c r="C32" s="14">
        <v>30</v>
      </c>
      <c r="D32" s="9">
        <v>49</v>
      </c>
      <c r="E32" s="14">
        <v>2.5</v>
      </c>
      <c r="F32" s="14"/>
      <c r="G32" s="14">
        <v>16.2</v>
      </c>
      <c r="H32" s="14"/>
      <c r="I32" s="15"/>
      <c r="J32" s="14"/>
      <c r="K32" s="16"/>
      <c r="L32" s="1"/>
      <c r="M32" s="1"/>
      <c r="N32" s="1"/>
      <c r="O32" s="1"/>
      <c r="P32" s="1"/>
    </row>
    <row r="33" spans="1:16" x14ac:dyDescent="0.35">
      <c r="A33" s="12" t="s">
        <v>49</v>
      </c>
      <c r="B33" s="13" t="s">
        <v>16</v>
      </c>
      <c r="C33" s="14">
        <v>32</v>
      </c>
      <c r="D33" s="43">
        <v>63</v>
      </c>
      <c r="E33" s="14">
        <v>11.2</v>
      </c>
      <c r="F33" s="14"/>
      <c r="G33" s="14">
        <v>17.2</v>
      </c>
      <c r="H33" s="14"/>
      <c r="I33" s="15"/>
      <c r="J33" s="14"/>
      <c r="K33" s="16"/>
    </row>
    <row r="34" spans="1:16" ht="15" thickBot="1" x14ac:dyDescent="0.4">
      <c r="A34" s="22" t="s">
        <v>50</v>
      </c>
      <c r="B34" s="23" t="s">
        <v>16</v>
      </c>
      <c r="C34" s="24">
        <v>33</v>
      </c>
      <c r="D34" s="24">
        <v>70</v>
      </c>
      <c r="E34" s="24">
        <v>10.3</v>
      </c>
      <c r="F34" s="24"/>
      <c r="G34" s="24">
        <v>17.100000000000001</v>
      </c>
      <c r="H34" s="37"/>
      <c r="I34" s="25"/>
      <c r="J34" s="24"/>
      <c r="K34" s="26"/>
      <c r="L34" s="1"/>
      <c r="M34" s="1"/>
      <c r="N34" s="1"/>
      <c r="O34" s="1"/>
      <c r="P34" s="1"/>
    </row>
  </sheetData>
  <autoFilter ref="A1:K34" xr:uid="{19314F92-1182-4909-AB46-2067F0F9A592}">
    <sortState xmlns:xlrd2="http://schemas.microsoft.com/office/spreadsheetml/2017/richdata2" ref="A2:K34">
      <sortCondition ref="A1:A34"/>
    </sortState>
  </autoFilter>
  <mergeCells count="2">
    <mergeCell ref="M1:P1"/>
    <mergeCell ref="M6:N6"/>
  </mergeCells>
  <conditionalFormatting sqref="B1:B34">
    <cfRule type="containsText" dxfId="7" priority="3" operator="containsText" text="tower">
      <formula>NOT(ISERROR(SEARCH("tower",B1)))</formula>
    </cfRule>
    <cfRule type="containsText" dxfId="6" priority="4" operator="containsText" text="distributed">
      <formula>NOT(ISERROR(SEARCH("distributed",B1)))</formula>
    </cfRule>
  </conditionalFormatting>
  <conditionalFormatting sqref="C2:C34">
    <cfRule type="colorScale" priority="9">
      <colorScale>
        <cfvo type="min"/>
        <cfvo type="max"/>
        <color rgb="FF63BE7B"/>
        <color rgb="FFFCFCFF"/>
      </colorScale>
    </cfRule>
  </conditionalFormatting>
  <conditionalFormatting sqref="D2:D34">
    <cfRule type="colorScale" priority="10">
      <colorScale>
        <cfvo type="min"/>
        <cfvo type="max"/>
        <color rgb="FFFCFCFF"/>
        <color rgb="FFF8696B"/>
      </colorScale>
    </cfRule>
  </conditionalFormatting>
  <conditionalFormatting sqref="H1:H34">
    <cfRule type="containsText" dxfId="3" priority="5" operator="containsText" text="SI">
      <formula>NOT(ISERROR(SEARCH("SI",H1)))</formula>
    </cfRule>
  </conditionalFormatting>
  <conditionalFormatting sqref="H2:H34">
    <cfRule type="cellIs" dxfId="2" priority="6" operator="equal">
      <formula>"p"</formula>
    </cfRule>
    <cfRule type="cellIs" dxfId="1" priority="7" operator="equal">
      <formula>"y"</formula>
    </cfRule>
    <cfRule type="cellIs" dxfId="0" priority="8" operator="equal">
      <formula>"n"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3cce17-8705-4c62-9941-f8649ed845fc" xsi:nil="true"/>
    <lcf76f155ced4ddcb4097134ff3c332f xmlns="baba68ff-81c1-4a89-b5e8-72ef09c33740">
      <Terms xmlns="http://schemas.microsoft.com/office/infopath/2007/PartnerControls"/>
    </lcf76f155ced4ddcb4097134ff3c332f>
    <Info xmlns="baba68ff-81c1-4a89-b5e8-72ef09c337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10542DB73B547AA1CC26A35E345A6" ma:contentTypeVersion="19" ma:contentTypeDescription="Create a new document." ma:contentTypeScope="" ma:versionID="627cbc2982190a608649a1e5c6202a4d">
  <xsd:schema xmlns:xsd="http://www.w3.org/2001/XMLSchema" xmlns:xs="http://www.w3.org/2001/XMLSchema" xmlns:p="http://schemas.microsoft.com/office/2006/metadata/properties" xmlns:ns2="baba68ff-81c1-4a89-b5e8-72ef09c33740" xmlns:ns3="be3cce17-8705-4c62-9941-f8649ed845fc" targetNamespace="http://schemas.microsoft.com/office/2006/metadata/properties" ma:root="true" ma:fieldsID="880509c01286043b3083098e47fe6498" ns2:_="" ns3:_="">
    <xsd:import namespace="baba68ff-81c1-4a89-b5e8-72ef09c33740"/>
    <xsd:import namespace="be3cce17-8705-4c62-9941-f8649ed845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nf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ba68ff-81c1-4a89-b5e8-72ef09c337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98d0a2-1327-4221-b288-840169584c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nfo" ma:index="23" nillable="true" ma:displayName="Info" ma:description="DELA map updated to include M_026" ma:format="Dropdown" ma:internalName="Info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cce17-8705-4c62-9941-f8649ed845f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42f2ca-80fa-4e08-92fe-0379a98a7d21}" ma:internalName="TaxCatchAll" ma:showField="CatchAllData" ma:web="be3cce17-8705-4c62-9941-f8649ed845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4BF3A6-9CA5-4943-9869-F6DAC44787E5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baba68ff-81c1-4a89-b5e8-72ef09c33740"/>
    <ds:schemaRef ds:uri="http://schemas.microsoft.com/office/infopath/2007/PartnerControls"/>
    <ds:schemaRef ds:uri="http://schemas.microsoft.com/office/2006/documentManagement/types"/>
    <ds:schemaRef ds:uri="be3cce17-8705-4c62-9941-f8649ed845f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3E29759-E17D-4D2A-8FDD-B662451A5E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130126-3127-4BF8-9BE5-B7F57481C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ba68ff-81c1-4a89-b5e8-72ef09c33740"/>
    <ds:schemaRef ds:uri="be3cce17-8705-4c62-9941-f8649ed845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Hofford (US)</dc:creator>
  <cp:keywords/>
  <dc:description/>
  <cp:lastModifiedBy>Nate Hofford (US)</cp:lastModifiedBy>
  <cp:revision/>
  <dcterms:created xsi:type="dcterms:W3CDTF">2023-07-24T11:50:29Z</dcterms:created>
  <dcterms:modified xsi:type="dcterms:W3CDTF">2025-03-13T19:59:38Z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0x01010041710542DB73B547AA1CC26A35E345A6</vt:lpwstr>
  </property>
  <property fmtid="{D5CDD505-2E9C-101B-9397-08002B2CF9AE}" pid="3" name="MediaServiceImageTags">
    <vt:lpwstr/>
  </property>
</Properties>
</file>