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fford\Desktop\Bout Planning\"/>
    </mc:Choice>
  </mc:AlternateContent>
  <xr:revisionPtr revIDLastSave="0" documentId="13_ncr:1_{BA288C91-30D4-42CA-95B5-A176DE40ABE7}" xr6:coauthVersionLast="47" xr6:coauthVersionMax="47" xr10:uidLastSave="{00000000-0000-0000-0000-000000000000}"/>
  <bookViews>
    <workbookView xWindow="20" yWindow="110" windowWidth="19180" windowHeight="10060" xr2:uid="{E2480CDC-50F1-4CFA-8536-64550ECDD412}"/>
  </bookViews>
  <sheets>
    <sheet name="Sheet2" sheetId="2" r:id="rId1"/>
  </sheets>
  <definedNames>
    <definedName name="_xlnm._FilterDatabase" localSheetId="0" hidden="1">Sheet2!$A$1:$L$34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2" l="1"/>
  <c r="O3" i="2"/>
  <c r="O2" i="2"/>
  <c r="O4" i="2"/>
</calcChain>
</file>

<file path=xl/sharedStrings.xml><?xml version="1.0" encoding="utf-8"?>
<sst xmlns="http://schemas.openxmlformats.org/spreadsheetml/2006/main" count="126" uniqueCount="60">
  <si>
    <t>plotID</t>
  </si>
  <si>
    <t>plotType</t>
  </si>
  <si>
    <t>swamp</t>
  </si>
  <si>
    <t>priority</t>
  </si>
  <si>
    <t>speciesCount</t>
  </si>
  <si>
    <t>23order</t>
  </si>
  <si>
    <t>notes</t>
  </si>
  <si>
    <t>sampled</t>
  </si>
  <si>
    <t>date</t>
  </si>
  <si>
    <t>initials</t>
  </si>
  <si>
    <t>LENO_062</t>
  </si>
  <si>
    <t>tower</t>
  </si>
  <si>
    <t>upper</t>
  </si>
  <si>
    <t>LENO_063</t>
  </si>
  <si>
    <t>LENO_061</t>
  </si>
  <si>
    <t>LENO_003</t>
  </si>
  <si>
    <t>distributed</t>
  </si>
  <si>
    <t>lower</t>
  </si>
  <si>
    <t>LENO_010</t>
  </si>
  <si>
    <t>LENO_006</t>
  </si>
  <si>
    <t>LENO_008</t>
  </si>
  <si>
    <t>LENO_015</t>
  </si>
  <si>
    <t>LENO_004</t>
  </si>
  <si>
    <t>LENO_005</t>
  </si>
  <si>
    <t>LENO_011</t>
  </si>
  <si>
    <t>Stream going through plot</t>
  </si>
  <si>
    <t>LENO_009</t>
  </si>
  <si>
    <t>LENO_012</t>
  </si>
  <si>
    <t>LENO_023</t>
  </si>
  <si>
    <t>LENO_022</t>
  </si>
  <si>
    <t>MUD PLOT</t>
  </si>
  <si>
    <t>LENO_027</t>
  </si>
  <si>
    <t>LENO_013</t>
  </si>
  <si>
    <t>LENO_028</t>
  </si>
  <si>
    <t>LENO_019</t>
  </si>
  <si>
    <t>LENO_007</t>
  </si>
  <si>
    <t>LENO_020</t>
  </si>
  <si>
    <t>LENO_025</t>
  </si>
  <si>
    <t>WATER PLOT</t>
  </si>
  <si>
    <t>LENO_014</t>
  </si>
  <si>
    <t>LENO_030</t>
  </si>
  <si>
    <t>LENO_018</t>
  </si>
  <si>
    <t>LENO_002</t>
  </si>
  <si>
    <t>LENO_016</t>
  </si>
  <si>
    <t>LENO_024</t>
  </si>
  <si>
    <t>LENO_026</t>
  </si>
  <si>
    <t>LENO_001</t>
  </si>
  <si>
    <t>LENO_021</t>
  </si>
  <si>
    <t>LENO_017</t>
  </si>
  <si>
    <t>LENO_029</t>
  </si>
  <si>
    <t>24order</t>
  </si>
  <si>
    <t>DIV Progress Tracker</t>
  </si>
  <si>
    <t>Completed plots</t>
  </si>
  <si>
    <t>Scheduled days left</t>
  </si>
  <si>
    <t>Remaining top 20</t>
  </si>
  <si>
    <t>Plots per day</t>
  </si>
  <si>
    <t>Remaining total</t>
  </si>
  <si>
    <t>25order</t>
  </si>
  <si>
    <t>Estimated plots complete</t>
  </si>
  <si>
    <t>Timber rattlers in this plot - be careful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</si>
</sst>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2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2" tint="-0.249977111117893"/>
      </bottom>
      <diagonal/>
    </border>
    <border>
      <left style="medium">
        <color indexed="64"/>
      </left>
      <right style="thin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medium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2" tint="-0.249977111117893"/>
      </bottom>
      <diagonal/>
    </border>
    <border>
      <left/>
      <right style="medium">
        <color indexed="64"/>
      </right>
      <top/>
      <bottom style="thin">
        <color theme="2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2" tint="-0.249977111117893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theme="2" tint="-0.249977111117893"/>
      </bottom>
      <diagonal/>
    </border>
    <border>
      <left/>
      <right style="thin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indexed="64"/>
      </right>
      <top/>
      <bottom style="thin">
        <color theme="2" tint="-0.249977111117893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0.249977111117893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/>
    <xf numFmtId="0" fontId="1" fillId="0" borderId="17" xfId="0" applyFont="1" applyBorder="1"/>
    <xf numFmtId="0" fontId="3" fillId="0" borderId="1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" fontId="4" fillId="0" borderId="7" xfId="0" applyNumberFormat="1" applyFont="1" applyBorder="1"/>
    <xf numFmtId="0" fontId="4" fillId="0" borderId="8" xfId="0" applyFont="1" applyBorder="1"/>
    <xf numFmtId="0" fontId="3" fillId="0" borderId="11" xfId="0" applyFont="1" applyBorder="1"/>
    <xf numFmtId="0" fontId="4" fillId="0" borderId="9" xfId="0" applyFont="1" applyBorder="1"/>
    <xf numFmtId="0" fontId="4" fillId="0" borderId="10" xfId="0" applyFont="1" applyBorder="1"/>
    <xf numFmtId="16" fontId="4" fillId="0" borderId="10" xfId="0" applyNumberFormat="1" applyFont="1" applyBorder="1"/>
    <xf numFmtId="0" fontId="4" fillId="0" borderId="12" xfId="0" applyFont="1" applyBorder="1"/>
    <xf numFmtId="0" fontId="3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16" fontId="4" fillId="0" borderId="14" xfId="0" applyNumberFormat="1" applyFont="1" applyBorder="1"/>
    <xf numFmtId="0" fontId="2" fillId="0" borderId="0" xfId="0" applyFont="1"/>
    <xf numFmtId="0" fontId="4" fillId="0" borderId="10" xfId="0" applyFont="1" applyBorder="1" applyAlignment="1">
      <alignment vertical="top"/>
    </xf>
    <xf numFmtId="0" fontId="3" fillId="0" borderId="3" xfId="0" applyFont="1" applyBorder="1"/>
    <xf numFmtId="0" fontId="4" fillId="0" borderId="19" xfId="0" applyFont="1" applyBorder="1"/>
    <xf numFmtId="0" fontId="4" fillId="0" borderId="4" xfId="0" applyFont="1" applyBorder="1"/>
    <xf numFmtId="16" fontId="4" fillId="0" borderId="4" xfId="0" applyNumberFormat="1" applyFont="1" applyBorder="1"/>
    <xf numFmtId="0" fontId="4" fillId="0" borderId="2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0" xfId="0" applyFont="1"/>
    <xf numFmtId="0" fontId="4" fillId="0" borderId="25" xfId="0" applyFont="1" applyBorder="1"/>
    <xf numFmtId="0" fontId="1" fillId="0" borderId="26" xfId="0" applyFont="1" applyBorder="1"/>
    <xf numFmtId="0" fontId="1" fillId="0" borderId="0" xfId="0" applyFont="1"/>
    <xf numFmtId="0" fontId="0" fillId="0" borderId="27" xfId="0" applyBorder="1"/>
    <xf numFmtId="0" fontId="1" fillId="0" borderId="28" xfId="0" applyFont="1" applyBorder="1"/>
    <xf numFmtId="0" fontId="0" fillId="0" borderId="20" xfId="0" applyBorder="1"/>
    <xf numFmtId="0" fontId="1" fillId="0" borderId="20" xfId="0" applyFont="1" applyBorder="1"/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18" xfId="0" applyFont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00B0AC"/>
      </font>
      <fill>
        <patternFill>
          <bgColor rgb="FFE5FFFF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rgb="FF7030A0"/>
      </font>
      <fill>
        <patternFill>
          <bgColor rgb="FFEEDDFF"/>
        </patternFill>
      </fill>
    </dxf>
  </dxfs>
  <tableStyles count="0" defaultTableStyle="TableStyleMedium2" defaultPivotStyle="PivotStyleLight16"/>
  <colors>
    <mruColors>
      <color rgb="FF00B0AC"/>
      <color rgb="FFE5FFFF"/>
      <color rgb="FFEEDDFF"/>
      <color rgb="FFE0C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0DFAA-F98F-4AF5-BF0A-AB98F73F571E}">
  <dimension ref="A1:Q34"/>
  <sheetViews>
    <sheetView tabSelected="1" topLeftCell="D2" zoomScale="90" zoomScaleNormal="90" workbookViewId="0">
      <selection activeCell="J2" sqref="A2:L34"/>
    </sheetView>
  </sheetViews>
  <sheetFormatPr defaultRowHeight="14.5" x14ac:dyDescent="0.35"/>
  <cols>
    <col min="1" max="1" width="9.26953125" bestFit="1" customWidth="1"/>
    <col min="11" max="11" width="28.36328125" bestFit="1" customWidth="1"/>
    <col min="14" max="14" width="15.81640625" customWidth="1"/>
    <col min="15" max="15" width="4.453125" customWidth="1"/>
    <col min="16" max="16" width="23.6328125" bestFit="1" customWidth="1"/>
    <col min="17" max="17" width="4.54296875" customWidth="1"/>
  </cols>
  <sheetData>
    <row r="1" spans="1:17" ht="15" thickBot="1" x14ac:dyDescent="0.4">
      <c r="A1" s="3" t="s">
        <v>0</v>
      </c>
      <c r="B1" s="4" t="s">
        <v>1</v>
      </c>
      <c r="C1" s="2" t="s">
        <v>2</v>
      </c>
      <c r="D1" s="5" t="s">
        <v>3</v>
      </c>
      <c r="E1" s="5" t="s">
        <v>4</v>
      </c>
      <c r="F1" s="5" t="s">
        <v>5</v>
      </c>
      <c r="G1" s="5" t="s">
        <v>50</v>
      </c>
      <c r="H1" s="5" t="s">
        <v>57</v>
      </c>
      <c r="I1" s="5" t="s">
        <v>7</v>
      </c>
      <c r="J1" s="5" t="s">
        <v>8</v>
      </c>
      <c r="K1" s="5" t="s">
        <v>9</v>
      </c>
      <c r="L1" s="6" t="s">
        <v>6</v>
      </c>
      <c r="N1" s="40" t="s">
        <v>51</v>
      </c>
      <c r="O1" s="41"/>
      <c r="P1" s="41"/>
      <c r="Q1" s="42"/>
    </row>
    <row r="2" spans="1:17" x14ac:dyDescent="0.35">
      <c r="A2" s="7" t="s">
        <v>15</v>
      </c>
      <c r="B2" s="8" t="s">
        <v>16</v>
      </c>
      <c r="C2" s="28" t="s">
        <v>17</v>
      </c>
      <c r="D2" s="9">
        <v>5</v>
      </c>
      <c r="E2" s="32">
        <v>93</v>
      </c>
      <c r="F2" s="9">
        <v>4</v>
      </c>
      <c r="G2" s="9">
        <v>4</v>
      </c>
      <c r="H2" s="9">
        <v>1</v>
      </c>
      <c r="I2" s="9"/>
      <c r="J2" s="10">
        <v>45824</v>
      </c>
      <c r="K2" s="9"/>
      <c r="L2" s="11"/>
      <c r="N2" s="34" t="s">
        <v>52</v>
      </c>
      <c r="O2">
        <f xml:space="preserve"> COUNTIF(I2:I34,"Y")</f>
        <v>0</v>
      </c>
      <c r="P2" s="35" t="s">
        <v>53</v>
      </c>
      <c r="Q2" s="36">
        <v>16</v>
      </c>
    </row>
    <row r="3" spans="1:17" x14ac:dyDescent="0.35">
      <c r="A3" s="12" t="s">
        <v>10</v>
      </c>
      <c r="B3" s="13" t="s">
        <v>11</v>
      </c>
      <c r="C3" s="29" t="s">
        <v>12</v>
      </c>
      <c r="D3" s="14">
        <v>3</v>
      </c>
      <c r="E3" s="32">
        <v>106</v>
      </c>
      <c r="F3" s="14">
        <v>1</v>
      </c>
      <c r="G3" s="14">
        <v>1</v>
      </c>
      <c r="H3" s="14">
        <v>2</v>
      </c>
      <c r="I3" s="14"/>
      <c r="J3" s="15">
        <v>45825</v>
      </c>
      <c r="K3" s="14"/>
      <c r="L3" s="16"/>
      <c r="N3" s="34" t="s">
        <v>54</v>
      </c>
      <c r="O3">
        <f xml:space="preserve"> COUNTIFS(D2:D34,"&lt;=20",I2:I34,"")</f>
        <v>20</v>
      </c>
      <c r="P3" s="35" t="s">
        <v>55</v>
      </c>
      <c r="Q3" s="36">
        <v>1.5</v>
      </c>
    </row>
    <row r="4" spans="1:17" ht="15" thickBot="1" x14ac:dyDescent="0.4">
      <c r="A4" s="12" t="s">
        <v>46</v>
      </c>
      <c r="B4" s="13" t="s">
        <v>16</v>
      </c>
      <c r="C4" s="29" t="s">
        <v>12</v>
      </c>
      <c r="D4" s="14">
        <v>7</v>
      </c>
      <c r="E4" s="32">
        <v>117</v>
      </c>
      <c r="F4" s="14">
        <v>13</v>
      </c>
      <c r="G4" s="14">
        <v>30</v>
      </c>
      <c r="H4" s="14">
        <v>3</v>
      </c>
      <c r="I4" s="14"/>
      <c r="J4" s="15">
        <v>45825</v>
      </c>
      <c r="K4" s="14"/>
      <c r="L4" s="16" t="s">
        <v>30</v>
      </c>
      <c r="N4" s="37" t="s">
        <v>56</v>
      </c>
      <c r="O4" s="38">
        <f xml:space="preserve"> COUNTIF(I2:I34,"")</f>
        <v>33</v>
      </c>
      <c r="P4" s="39" t="s">
        <v>58</v>
      </c>
      <c r="Q4" s="1">
        <f xml:space="preserve"> Q2*Q3</f>
        <v>24</v>
      </c>
    </row>
    <row r="5" spans="1:17" x14ac:dyDescent="0.35">
      <c r="A5" s="12" t="s">
        <v>18</v>
      </c>
      <c r="B5" s="13" t="s">
        <v>16</v>
      </c>
      <c r="C5" s="29" t="s">
        <v>17</v>
      </c>
      <c r="D5" s="14">
        <v>12</v>
      </c>
      <c r="E5" s="32">
        <v>90</v>
      </c>
      <c r="F5" s="14">
        <v>6</v>
      </c>
      <c r="G5" s="14">
        <v>5</v>
      </c>
      <c r="H5" s="14">
        <v>4</v>
      </c>
      <c r="I5" s="14"/>
      <c r="J5" s="15">
        <v>45826</v>
      </c>
      <c r="K5" s="14"/>
      <c r="L5" s="16"/>
    </row>
    <row r="6" spans="1:17" x14ac:dyDescent="0.35">
      <c r="A6" s="12" t="s">
        <v>22</v>
      </c>
      <c r="B6" s="13" t="s">
        <v>16</v>
      </c>
      <c r="C6" s="29" t="s">
        <v>17</v>
      </c>
      <c r="D6" s="14">
        <v>6</v>
      </c>
      <c r="E6" s="32">
        <v>114</v>
      </c>
      <c r="F6" s="14">
        <v>8</v>
      </c>
      <c r="G6" s="14">
        <v>9</v>
      </c>
      <c r="H6" s="14">
        <v>5</v>
      </c>
      <c r="I6" s="14"/>
      <c r="J6" s="15">
        <v>45826</v>
      </c>
      <c r="K6" s="14"/>
      <c r="L6" s="16"/>
    </row>
    <row r="7" spans="1:17" x14ac:dyDescent="0.35">
      <c r="A7" s="12" t="s">
        <v>13</v>
      </c>
      <c r="B7" s="13" t="s">
        <v>11</v>
      </c>
      <c r="C7" s="29" t="s">
        <v>12</v>
      </c>
      <c r="D7" s="14">
        <v>2</v>
      </c>
      <c r="E7" s="32">
        <v>104</v>
      </c>
      <c r="F7" s="14">
        <v>2</v>
      </c>
      <c r="G7" s="14">
        <v>2</v>
      </c>
      <c r="H7" s="14">
        <v>6</v>
      </c>
      <c r="I7" s="14"/>
      <c r="J7" s="15">
        <v>45827</v>
      </c>
      <c r="K7" s="14"/>
      <c r="L7" s="16"/>
    </row>
    <row r="8" spans="1:17" x14ac:dyDescent="0.35">
      <c r="A8" s="17" t="s">
        <v>14</v>
      </c>
      <c r="B8" s="13" t="s">
        <v>11</v>
      </c>
      <c r="C8" s="30" t="s">
        <v>12</v>
      </c>
      <c r="D8" s="18">
        <v>1</v>
      </c>
      <c r="E8" s="32">
        <v>137</v>
      </c>
      <c r="F8" s="18">
        <v>12</v>
      </c>
      <c r="G8" s="18">
        <v>3</v>
      </c>
      <c r="H8" s="18">
        <v>7</v>
      </c>
      <c r="I8" s="14"/>
      <c r="J8" s="15">
        <v>45831</v>
      </c>
      <c r="K8" s="14"/>
      <c r="L8" s="19"/>
    </row>
    <row r="9" spans="1:17" x14ac:dyDescent="0.35">
      <c r="A9" s="12" t="s">
        <v>27</v>
      </c>
      <c r="B9" s="13" t="s">
        <v>16</v>
      </c>
      <c r="C9" s="29" t="s">
        <v>17</v>
      </c>
      <c r="D9" s="14">
        <v>14</v>
      </c>
      <c r="E9" s="32">
        <v>114</v>
      </c>
      <c r="F9" s="14">
        <v>11</v>
      </c>
      <c r="G9" s="14">
        <v>13</v>
      </c>
      <c r="H9" s="14">
        <v>8</v>
      </c>
      <c r="I9" s="14"/>
      <c r="J9" s="15">
        <v>45832</v>
      </c>
      <c r="K9" s="14"/>
      <c r="L9" s="16"/>
    </row>
    <row r="10" spans="1:17" x14ac:dyDescent="0.35">
      <c r="A10" s="12" t="s">
        <v>26</v>
      </c>
      <c r="B10" s="13" t="s">
        <v>16</v>
      </c>
      <c r="C10" s="29" t="s">
        <v>17</v>
      </c>
      <c r="D10" s="14">
        <v>11</v>
      </c>
      <c r="E10" s="32">
        <v>88</v>
      </c>
      <c r="F10" s="14">
        <v>10</v>
      </c>
      <c r="G10" s="14">
        <v>12</v>
      </c>
      <c r="H10" s="14">
        <v>9</v>
      </c>
      <c r="I10" s="14"/>
      <c r="J10" s="20">
        <v>45832</v>
      </c>
      <c r="K10" s="14"/>
      <c r="L10" s="16"/>
    </row>
    <row r="11" spans="1:17" x14ac:dyDescent="0.35">
      <c r="A11" s="12" t="s">
        <v>20</v>
      </c>
      <c r="B11" s="13" t="s">
        <v>16</v>
      </c>
      <c r="C11" s="29" t="s">
        <v>17</v>
      </c>
      <c r="D11" s="14">
        <v>17</v>
      </c>
      <c r="E11" s="32">
        <v>105</v>
      </c>
      <c r="F11" s="14">
        <v>7</v>
      </c>
      <c r="G11" s="14">
        <v>7</v>
      </c>
      <c r="H11" s="14">
        <v>10</v>
      </c>
      <c r="I11" s="14"/>
      <c r="J11" s="20">
        <v>45833</v>
      </c>
      <c r="K11" s="14"/>
      <c r="L11" s="16" t="s">
        <v>59</v>
      </c>
    </row>
    <row r="12" spans="1:17" x14ac:dyDescent="0.35">
      <c r="A12" s="12" t="s">
        <v>19</v>
      </c>
      <c r="B12" s="13" t="s">
        <v>16</v>
      </c>
      <c r="C12" s="29" t="s">
        <v>17</v>
      </c>
      <c r="D12" s="14">
        <v>9</v>
      </c>
      <c r="E12" s="32">
        <v>89</v>
      </c>
      <c r="F12" s="14">
        <v>5</v>
      </c>
      <c r="G12" s="14">
        <v>6</v>
      </c>
      <c r="H12" s="14">
        <v>11</v>
      </c>
      <c r="I12" s="14"/>
      <c r="J12" s="20">
        <v>45833</v>
      </c>
      <c r="K12" s="14"/>
      <c r="L12" s="16"/>
    </row>
    <row r="13" spans="1:17" x14ac:dyDescent="0.35">
      <c r="A13" s="12" t="s">
        <v>35</v>
      </c>
      <c r="B13" s="13" t="s">
        <v>16</v>
      </c>
      <c r="C13" s="29" t="s">
        <v>17</v>
      </c>
      <c r="D13" s="14">
        <v>10</v>
      </c>
      <c r="E13" s="32">
        <v>99</v>
      </c>
      <c r="F13" s="14">
        <v>15</v>
      </c>
      <c r="G13" s="14">
        <v>20</v>
      </c>
      <c r="H13" s="14">
        <v>12</v>
      </c>
      <c r="I13" s="14"/>
      <c r="J13" s="20">
        <v>45834</v>
      </c>
      <c r="K13" s="14"/>
      <c r="L13" s="16"/>
    </row>
    <row r="14" spans="1:17" x14ac:dyDescent="0.35">
      <c r="A14" s="12" t="s">
        <v>47</v>
      </c>
      <c r="B14" s="13" t="s">
        <v>16</v>
      </c>
      <c r="C14" s="29" t="s">
        <v>12</v>
      </c>
      <c r="D14" s="14">
        <v>15</v>
      </c>
      <c r="E14" s="32">
        <v>120</v>
      </c>
      <c r="F14" s="14">
        <v>20</v>
      </c>
      <c r="G14" s="14">
        <v>31</v>
      </c>
      <c r="H14" s="14">
        <v>13</v>
      </c>
      <c r="I14" s="14"/>
      <c r="J14" s="20">
        <v>45838</v>
      </c>
      <c r="K14" s="14"/>
      <c r="L14" s="16"/>
    </row>
    <row r="15" spans="1:17" x14ac:dyDescent="0.35">
      <c r="A15" s="12" t="s">
        <v>23</v>
      </c>
      <c r="B15" s="13" t="s">
        <v>16</v>
      </c>
      <c r="C15" s="29" t="s">
        <v>17</v>
      </c>
      <c r="D15" s="14">
        <v>8</v>
      </c>
      <c r="E15" s="32">
        <v>115</v>
      </c>
      <c r="F15" s="14">
        <v>9</v>
      </c>
      <c r="G15" s="14">
        <v>10</v>
      </c>
      <c r="H15" s="14">
        <v>14</v>
      </c>
      <c r="I15" s="14"/>
      <c r="J15" s="20">
        <v>45839</v>
      </c>
      <c r="K15" s="14"/>
      <c r="L15" s="16"/>
    </row>
    <row r="16" spans="1:17" x14ac:dyDescent="0.35">
      <c r="A16" s="12" t="s">
        <v>24</v>
      </c>
      <c r="B16" s="13" t="s">
        <v>16</v>
      </c>
      <c r="C16" s="29" t="s">
        <v>17</v>
      </c>
      <c r="D16" s="14">
        <v>13</v>
      </c>
      <c r="E16" s="32">
        <v>131</v>
      </c>
      <c r="F16" s="14">
        <v>17</v>
      </c>
      <c r="G16" s="14">
        <v>11</v>
      </c>
      <c r="H16" s="14">
        <v>15</v>
      </c>
      <c r="I16" s="14"/>
      <c r="J16" s="15">
        <v>45839</v>
      </c>
      <c r="K16" s="14"/>
      <c r="L16" s="16" t="s">
        <v>25</v>
      </c>
    </row>
    <row r="17" spans="1:17" x14ac:dyDescent="0.35">
      <c r="A17" s="12" t="s">
        <v>32</v>
      </c>
      <c r="B17" s="13" t="s">
        <v>16</v>
      </c>
      <c r="C17" s="29" t="s">
        <v>17</v>
      </c>
      <c r="D17" s="14">
        <v>16</v>
      </c>
      <c r="E17" s="32">
        <v>97</v>
      </c>
      <c r="F17" s="14">
        <v>18</v>
      </c>
      <c r="G17" s="14">
        <v>17</v>
      </c>
      <c r="H17" s="14">
        <v>16</v>
      </c>
      <c r="I17" s="14"/>
      <c r="J17" s="15">
        <v>45840</v>
      </c>
      <c r="K17" s="14"/>
      <c r="L17" s="16"/>
      <c r="M17" s="21"/>
      <c r="N17" s="21"/>
      <c r="O17" s="21"/>
      <c r="P17" s="21"/>
      <c r="Q17" s="21"/>
    </row>
    <row r="18" spans="1:17" x14ac:dyDescent="0.35">
      <c r="A18" s="12" t="s">
        <v>39</v>
      </c>
      <c r="B18" s="13" t="s">
        <v>16</v>
      </c>
      <c r="C18" s="29" t="s">
        <v>17</v>
      </c>
      <c r="D18" s="14">
        <v>18</v>
      </c>
      <c r="E18" s="32">
        <v>119</v>
      </c>
      <c r="F18" s="14">
        <v>24</v>
      </c>
      <c r="G18" s="14">
        <v>23</v>
      </c>
      <c r="H18" s="14">
        <v>17</v>
      </c>
      <c r="I18" s="14"/>
      <c r="J18" s="15">
        <v>45840</v>
      </c>
      <c r="K18" s="14"/>
      <c r="L18" s="16"/>
    </row>
    <row r="19" spans="1:17" x14ac:dyDescent="0.35">
      <c r="A19" s="12" t="s">
        <v>21</v>
      </c>
      <c r="B19" s="13" t="s">
        <v>16</v>
      </c>
      <c r="C19" s="29" t="s">
        <v>17</v>
      </c>
      <c r="D19" s="14">
        <v>19</v>
      </c>
      <c r="E19" s="32">
        <v>82</v>
      </c>
      <c r="F19" s="14">
        <v>22</v>
      </c>
      <c r="G19" s="14">
        <v>8</v>
      </c>
      <c r="H19" s="14">
        <v>18</v>
      </c>
      <c r="I19" s="14"/>
      <c r="J19" s="15">
        <v>45841</v>
      </c>
      <c r="K19" s="14"/>
      <c r="L19" s="16"/>
    </row>
    <row r="20" spans="1:17" x14ac:dyDescent="0.35">
      <c r="A20" s="12" t="s">
        <v>29</v>
      </c>
      <c r="B20" s="13" t="s">
        <v>16</v>
      </c>
      <c r="C20" s="29" t="s">
        <v>17</v>
      </c>
      <c r="D20" s="14">
        <v>20</v>
      </c>
      <c r="E20" s="32">
        <v>89</v>
      </c>
      <c r="F20" s="14">
        <v>16</v>
      </c>
      <c r="G20" s="14">
        <v>15</v>
      </c>
      <c r="H20" s="14">
        <v>19</v>
      </c>
      <c r="I20" s="14"/>
      <c r="J20" s="15">
        <v>45845</v>
      </c>
      <c r="K20" s="14"/>
      <c r="L20" s="16" t="s">
        <v>30</v>
      </c>
    </row>
    <row r="21" spans="1:17" x14ac:dyDescent="0.35">
      <c r="A21" s="12" t="s">
        <v>42</v>
      </c>
      <c r="B21" s="13" t="s">
        <v>16</v>
      </c>
      <c r="C21" s="29" t="s">
        <v>17</v>
      </c>
      <c r="D21" s="14">
        <v>4</v>
      </c>
      <c r="E21" s="32">
        <v>146</v>
      </c>
      <c r="F21" s="14">
        <v>3</v>
      </c>
      <c r="G21" s="14">
        <v>26</v>
      </c>
      <c r="H21" s="14">
        <v>20</v>
      </c>
      <c r="I21" s="14"/>
      <c r="J21" s="15">
        <v>45846</v>
      </c>
      <c r="K21" s="14"/>
      <c r="L21" s="16"/>
    </row>
    <row r="22" spans="1:17" x14ac:dyDescent="0.35">
      <c r="A22" s="12" t="s">
        <v>31</v>
      </c>
      <c r="B22" s="13" t="s">
        <v>16</v>
      </c>
      <c r="C22" s="29" t="s">
        <v>17</v>
      </c>
      <c r="D22" s="14">
        <v>22</v>
      </c>
      <c r="E22" s="32">
        <v>93</v>
      </c>
      <c r="F22" s="14">
        <v>26</v>
      </c>
      <c r="G22" s="14">
        <v>16</v>
      </c>
      <c r="H22" s="14">
        <v>21</v>
      </c>
      <c r="I22" s="14"/>
      <c r="J22" s="15">
        <v>45846</v>
      </c>
      <c r="K22" s="14"/>
      <c r="L22" s="16"/>
    </row>
    <row r="23" spans="1:17" x14ac:dyDescent="0.35">
      <c r="A23" s="12" t="s">
        <v>43</v>
      </c>
      <c r="B23" s="13" t="s">
        <v>16</v>
      </c>
      <c r="C23" s="29" t="s">
        <v>17</v>
      </c>
      <c r="D23" s="14">
        <v>21</v>
      </c>
      <c r="E23" s="32">
        <v>120</v>
      </c>
      <c r="F23" s="14">
        <v>23</v>
      </c>
      <c r="G23" s="14">
        <v>27</v>
      </c>
      <c r="H23" s="14">
        <v>22</v>
      </c>
      <c r="I23" s="14"/>
      <c r="J23" s="15">
        <v>45847</v>
      </c>
      <c r="K23" s="14"/>
      <c r="L23" s="16" t="s">
        <v>30</v>
      </c>
    </row>
    <row r="24" spans="1:17" x14ac:dyDescent="0.35">
      <c r="A24" s="12" t="s">
        <v>34</v>
      </c>
      <c r="B24" s="13" t="s">
        <v>16</v>
      </c>
      <c r="C24" s="29" t="s">
        <v>17</v>
      </c>
      <c r="D24" s="14">
        <v>24</v>
      </c>
      <c r="E24" s="32">
        <v>125</v>
      </c>
      <c r="F24" s="14">
        <v>19</v>
      </c>
      <c r="G24" s="14">
        <v>19</v>
      </c>
      <c r="H24" s="14">
        <v>23</v>
      </c>
      <c r="I24" s="14"/>
      <c r="J24" s="15">
        <v>45847</v>
      </c>
      <c r="K24" s="14"/>
      <c r="L24" s="16"/>
    </row>
    <row r="25" spans="1:17" x14ac:dyDescent="0.35">
      <c r="A25" s="12" t="s">
        <v>48</v>
      </c>
      <c r="B25" s="13" t="s">
        <v>16</v>
      </c>
      <c r="C25" s="29" t="s">
        <v>12</v>
      </c>
      <c r="D25" s="14">
        <v>23</v>
      </c>
      <c r="E25" s="32">
        <v>138</v>
      </c>
      <c r="F25" s="14">
        <v>21</v>
      </c>
      <c r="G25" s="14">
        <v>32</v>
      </c>
      <c r="H25" s="14">
        <v>24</v>
      </c>
      <c r="I25" s="14"/>
      <c r="J25" s="15">
        <v>45848</v>
      </c>
      <c r="K25" s="14"/>
      <c r="L25" s="16"/>
      <c r="M25" s="21"/>
      <c r="N25" s="21"/>
      <c r="O25" s="21"/>
      <c r="P25" s="21"/>
      <c r="Q25" s="21"/>
    </row>
    <row r="26" spans="1:17" x14ac:dyDescent="0.35">
      <c r="A26" s="12" t="s">
        <v>28</v>
      </c>
      <c r="B26" s="13" t="s">
        <v>16</v>
      </c>
      <c r="C26" s="29" t="s">
        <v>17</v>
      </c>
      <c r="D26" s="14">
        <v>25</v>
      </c>
      <c r="E26" s="32">
        <v>116</v>
      </c>
      <c r="F26" s="14">
        <v>28</v>
      </c>
      <c r="G26" s="14">
        <v>14</v>
      </c>
      <c r="H26" s="14">
        <v>25</v>
      </c>
      <c r="I26" s="14"/>
      <c r="J26" s="15"/>
      <c r="K26" s="14"/>
      <c r="L26" s="16"/>
    </row>
    <row r="27" spans="1:17" x14ac:dyDescent="0.35">
      <c r="A27" s="12" t="s">
        <v>41</v>
      </c>
      <c r="B27" s="13" t="s">
        <v>16</v>
      </c>
      <c r="C27" s="29" t="s">
        <v>17</v>
      </c>
      <c r="D27" s="14">
        <v>26</v>
      </c>
      <c r="E27" s="32">
        <v>91</v>
      </c>
      <c r="F27" s="14">
        <v>14</v>
      </c>
      <c r="G27" s="14">
        <v>25</v>
      </c>
      <c r="H27" s="14">
        <v>26</v>
      </c>
      <c r="I27" s="14"/>
      <c r="J27" s="15"/>
      <c r="K27" s="14"/>
      <c r="L27" s="16"/>
    </row>
    <row r="28" spans="1:17" x14ac:dyDescent="0.35">
      <c r="A28" s="12" t="s">
        <v>44</v>
      </c>
      <c r="B28" s="13" t="s">
        <v>16</v>
      </c>
      <c r="C28" s="29" t="s">
        <v>17</v>
      </c>
      <c r="D28" s="14">
        <v>27</v>
      </c>
      <c r="E28" s="32">
        <v>82</v>
      </c>
      <c r="F28" s="14">
        <v>25</v>
      </c>
      <c r="G28" s="14">
        <v>28</v>
      </c>
      <c r="H28" s="14">
        <v>27</v>
      </c>
      <c r="I28" s="14"/>
      <c r="J28" s="15"/>
      <c r="K28" s="14"/>
      <c r="L28" s="16"/>
    </row>
    <row r="29" spans="1:17" x14ac:dyDescent="0.35">
      <c r="A29" s="12" t="s">
        <v>36</v>
      </c>
      <c r="B29" s="13" t="s">
        <v>16</v>
      </c>
      <c r="C29" s="29" t="s">
        <v>17</v>
      </c>
      <c r="D29" s="14">
        <v>28</v>
      </c>
      <c r="E29" s="32">
        <v>98</v>
      </c>
      <c r="F29" s="14">
        <v>27</v>
      </c>
      <c r="G29" s="14">
        <v>21</v>
      </c>
      <c r="H29" s="14">
        <v>28</v>
      </c>
      <c r="I29" s="14"/>
      <c r="J29" s="15"/>
      <c r="K29" s="22"/>
      <c r="L29" s="16"/>
    </row>
    <row r="30" spans="1:17" x14ac:dyDescent="0.35">
      <c r="A30" s="12" t="s">
        <v>37</v>
      </c>
      <c r="B30" s="13" t="s">
        <v>16</v>
      </c>
      <c r="C30" s="29" t="s">
        <v>17</v>
      </c>
      <c r="D30" s="14">
        <v>29</v>
      </c>
      <c r="E30" s="32">
        <v>29</v>
      </c>
      <c r="F30" s="14">
        <v>31</v>
      </c>
      <c r="G30" s="14">
        <v>22</v>
      </c>
      <c r="H30" s="14">
        <v>29</v>
      </c>
      <c r="I30" s="14"/>
      <c r="J30" s="15"/>
      <c r="K30" s="14"/>
      <c r="L30" s="16" t="s">
        <v>38</v>
      </c>
    </row>
    <row r="31" spans="1:17" x14ac:dyDescent="0.35">
      <c r="A31" s="12" t="s">
        <v>49</v>
      </c>
      <c r="B31" s="13" t="s">
        <v>16</v>
      </c>
      <c r="C31" s="29" t="s">
        <v>12</v>
      </c>
      <c r="D31" s="14">
        <v>30</v>
      </c>
      <c r="E31" s="32">
        <v>118</v>
      </c>
      <c r="F31" s="14">
        <v>32</v>
      </c>
      <c r="G31" s="14">
        <v>33</v>
      </c>
      <c r="H31" s="14">
        <v>30</v>
      </c>
      <c r="I31" s="14"/>
      <c r="J31" s="15"/>
      <c r="K31" s="14"/>
      <c r="L31" s="16"/>
    </row>
    <row r="32" spans="1:17" x14ac:dyDescent="0.35">
      <c r="A32" s="12" t="s">
        <v>45</v>
      </c>
      <c r="B32" s="13" t="s">
        <v>16</v>
      </c>
      <c r="C32" s="29" t="s">
        <v>17</v>
      </c>
      <c r="D32" s="14">
        <v>31</v>
      </c>
      <c r="E32" s="32">
        <v>58</v>
      </c>
      <c r="F32" s="14">
        <v>29</v>
      </c>
      <c r="G32" s="14">
        <v>29</v>
      </c>
      <c r="H32" s="14">
        <v>31</v>
      </c>
      <c r="I32" s="14"/>
      <c r="J32" s="15"/>
      <c r="K32" s="14"/>
      <c r="L32" s="16" t="s">
        <v>38</v>
      </c>
      <c r="M32" s="21"/>
      <c r="N32" s="21"/>
      <c r="O32" s="21"/>
      <c r="P32" s="21"/>
      <c r="Q32" s="21"/>
    </row>
    <row r="33" spans="1:17" x14ac:dyDescent="0.35">
      <c r="A33" s="12" t="s">
        <v>40</v>
      </c>
      <c r="B33" s="13" t="s">
        <v>16</v>
      </c>
      <c r="C33" s="29" t="s">
        <v>17</v>
      </c>
      <c r="D33" s="14">
        <v>32</v>
      </c>
      <c r="E33" s="32">
        <v>104</v>
      </c>
      <c r="F33" s="14">
        <v>30</v>
      </c>
      <c r="G33" s="14">
        <v>24</v>
      </c>
      <c r="H33" s="14">
        <v>32</v>
      </c>
      <c r="I33" s="14"/>
      <c r="J33" s="15"/>
      <c r="K33" s="14"/>
      <c r="L33" s="16" t="s">
        <v>30</v>
      </c>
    </row>
    <row r="34" spans="1:17" ht="15" thickBot="1" x14ac:dyDescent="0.4">
      <c r="A34" s="23" t="s">
        <v>33</v>
      </c>
      <c r="B34" s="24" t="s">
        <v>16</v>
      </c>
      <c r="C34" s="31" t="s">
        <v>17</v>
      </c>
      <c r="D34" s="25">
        <v>33</v>
      </c>
      <c r="E34" s="25">
        <v>107</v>
      </c>
      <c r="F34" s="25">
        <v>33</v>
      </c>
      <c r="G34" s="25">
        <v>18</v>
      </c>
      <c r="H34" s="25">
        <v>33</v>
      </c>
      <c r="I34" s="33"/>
      <c r="J34" s="26"/>
      <c r="K34" s="25"/>
      <c r="L34" s="27"/>
      <c r="M34" s="21"/>
      <c r="N34" s="21"/>
      <c r="O34" s="21"/>
      <c r="P34" s="21"/>
      <c r="Q34" s="21"/>
    </row>
  </sheetData>
  <autoFilter ref="A1:L34" xr:uid="{8940DFAA-F98F-4AF5-BF0A-AB98F73F571E}">
    <sortState xmlns:xlrd2="http://schemas.microsoft.com/office/spreadsheetml/2017/richdata2" ref="A2:L34">
      <sortCondition ref="H1:H34"/>
    </sortState>
  </autoFilter>
  <mergeCells count="1">
    <mergeCell ref="N1:Q1"/>
  </mergeCells>
  <conditionalFormatting sqref="B1:B34">
    <cfRule type="containsText" dxfId="7" priority="3" operator="containsText" text="tower">
      <formula>NOT(ISERROR(SEARCH("tower",B1)))</formula>
    </cfRule>
    <cfRule type="containsText" dxfId="6" priority="4" operator="containsText" text="distributed">
      <formula>NOT(ISERROR(SEARCH("distributed",B1)))</formula>
    </cfRule>
  </conditionalFormatting>
  <conditionalFormatting sqref="C1:C34">
    <cfRule type="containsText" dxfId="5" priority="1" operator="containsText" text="upper">
      <formula>NOT(ISERROR(SEARCH("upper",C1)))</formula>
    </cfRule>
    <cfRule type="containsText" dxfId="4" priority="2" operator="containsText" text="lower">
      <formula>NOT(ISERROR(SEARCH("lower",C1)))</formula>
    </cfRule>
  </conditionalFormatting>
  <conditionalFormatting sqref="D2:D34">
    <cfRule type="colorScale" priority="9">
      <colorScale>
        <cfvo type="min"/>
        <cfvo type="max"/>
        <color rgb="FF63BE7B"/>
        <color rgb="FFFCFCFF"/>
      </colorScale>
    </cfRule>
  </conditionalFormatting>
  <conditionalFormatting sqref="E2:E34">
    <cfRule type="colorScale" priority="10">
      <colorScale>
        <cfvo type="min"/>
        <cfvo type="max"/>
        <color rgb="FFFCFCFF"/>
        <color rgb="FFF8696B"/>
      </colorScale>
    </cfRule>
  </conditionalFormatting>
  <conditionalFormatting sqref="I1:I34">
    <cfRule type="containsText" dxfId="3" priority="5" operator="containsText" text="SI">
      <formula>NOT(ISERROR(SEARCH("SI",I1)))</formula>
    </cfRule>
  </conditionalFormatting>
  <conditionalFormatting sqref="I2:I34">
    <cfRule type="cellIs" dxfId="2" priority="6" operator="equal">
      <formula>"p"</formula>
    </cfRule>
    <cfRule type="cellIs" dxfId="1" priority="7" operator="equal">
      <formula>"y"</formula>
    </cfRule>
    <cfRule type="cellIs" dxfId="0" priority="8" operator="equal">
      <formula>"n"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710542DB73B547AA1CC26A35E345A6" ma:contentTypeVersion="19" ma:contentTypeDescription="Create a new document." ma:contentTypeScope="" ma:versionID="627cbc2982190a608649a1e5c6202a4d">
  <xsd:schema xmlns:xsd="http://www.w3.org/2001/XMLSchema" xmlns:xs="http://www.w3.org/2001/XMLSchema" xmlns:p="http://schemas.microsoft.com/office/2006/metadata/properties" xmlns:ns2="baba68ff-81c1-4a89-b5e8-72ef09c33740" xmlns:ns3="be3cce17-8705-4c62-9941-f8649ed845fc" targetNamespace="http://schemas.microsoft.com/office/2006/metadata/properties" ma:root="true" ma:fieldsID="880509c01286043b3083098e47fe6498" ns2:_="" ns3:_="">
    <xsd:import namespace="baba68ff-81c1-4a89-b5e8-72ef09c33740"/>
    <xsd:import namespace="be3cce17-8705-4c62-9941-f8649ed845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Info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ba68ff-81c1-4a89-b5e8-72ef09c337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a98d0a2-1327-4221-b288-840169584c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Info" ma:index="23" nillable="true" ma:displayName="Info" ma:description="DELA map updated to include M_026" ma:format="Dropdown" ma:internalName="Info">
      <xsd:simpleType>
        <xsd:restriction base="dms:Text">
          <xsd:maxLength value="255"/>
        </xsd:restriction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cce17-8705-4c62-9941-f8649ed845f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42f2ca-80fa-4e08-92fe-0379a98a7d21}" ma:internalName="TaxCatchAll" ma:showField="CatchAllData" ma:web="be3cce17-8705-4c62-9941-f8649ed845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3cce17-8705-4c62-9941-f8649ed845fc" xsi:nil="true"/>
    <lcf76f155ced4ddcb4097134ff3c332f xmlns="baba68ff-81c1-4a89-b5e8-72ef09c33740">
      <Terms xmlns="http://schemas.microsoft.com/office/infopath/2007/PartnerControls"/>
    </lcf76f155ced4ddcb4097134ff3c332f>
    <Info xmlns="baba68ff-81c1-4a89-b5e8-72ef09c33740" xsi:nil="true"/>
  </documentManagement>
</p:properties>
</file>

<file path=customXml/itemProps1.xml><?xml version="1.0" encoding="utf-8"?>
<ds:datastoreItem xmlns:ds="http://schemas.openxmlformats.org/officeDocument/2006/customXml" ds:itemID="{3BDAAFA1-B699-42FA-8DB2-D8BC9805D4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B0FA05-8977-4E54-B383-E5192D80E969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baba68ff-81c1-4a89-b5e8-72ef09c33740"/>
    <ds:schemaRef ds:uri="be3cce17-8705-4c62-9941-f8649ed845fc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FEA7C5E-019C-4648-8012-8F41E6C5DF5F}">
  <ds:schemaRefs>
    <ds:schemaRef ds:uri="baba68ff-81c1-4a89-b5e8-72ef09c33740"/>
    <ds:schemaRef ds:uri="http://schemas.openxmlformats.org/package/2006/metadata/core-properties"/>
    <ds:schemaRef ds:uri="http://purl.org/dc/elements/1.1/"/>
    <ds:schemaRef ds:uri="be3cce17-8705-4c62-9941-f8649ed845fc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Nate Hofford (US)</dc:creator>
  <cp:keywords/>
  <dc:description/>
  <cp:lastModifiedBy>Nate Hofford (US)</cp:lastModifiedBy>
  <cp:revision/>
  <dcterms:created xsi:type="dcterms:W3CDTF">2023-06-21T16:49:21Z</dcterms:created>
  <dcterms:modified xsi:type="dcterms:W3CDTF">2025-03-13T19:59:45Z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0x01010041710542DB73B547AA1CC26A35E345A6</vt:lpwstr>
  </property>
  <property fmtid="{D5CDD505-2E9C-101B-9397-08002B2CF9AE}" pid="3" name="MediaServiceImageTags">
    <vt:lpwstr/>
  </property>
</Properties>
</file>